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ASSET" r:id="rId1" sheetId="1"/>
    <sheet name="CARES" r:id="rId2" sheetId="2"/>
    <sheet name="Mindspark-Math" r:id="rId3" sheetId="3"/>
    <sheet name="Mindspark-Eng" r:id="rId4" sheetId="4"/>
    <sheet name="Mindspark-Science" r:id="rId5" sheetId="5"/>
    <sheet name="Unique Schools" r:id="rId6" sheetId="6"/>
    <sheet name="Sheet1" r:id="rId7" sheetId="7"/>
  </sheets>
  <extLst/>
</workbook>
</file>

<file path=xl/sharedStrings.xml><?xml version="1.0" encoding="utf-8"?>
<sst xmlns="http://schemas.openxmlformats.org/spreadsheetml/2006/main" count="8619" uniqueCount="8619">
  <si>
    <t>School Type</t>
  </si>
  <si>
    <t>School No</t>
  </si>
  <si>
    <t>School Name</t>
  </si>
  <si>
    <t>ACAD</t>
  </si>
  <si>
    <t>ASSETStudents</t>
  </si>
  <si>
    <t>ASSETRound</t>
  </si>
  <si>
    <t>Ei ASSET Mode</t>
  </si>
  <si>
    <t>Zone</t>
  </si>
  <si>
    <t>New School Handshake</t>
  </si>
  <si>
    <t>Orientation Status</t>
  </si>
  <si>
    <t>Test Date/s</t>
  </si>
  <si>
    <t>OMR dispatch post test by school</t>
  </si>
  <si>
    <t>Soft copy of Reports Received</t>
  </si>
  <si>
    <t>ERW  Session Status</t>
  </si>
  <si>
    <t>Report Hard Copy Received by School</t>
  </si>
  <si>
    <t>ASSET Insight Workshop</t>
  </si>
  <si>
    <t>Reach &amp; Remedy Workshop</t>
  </si>
  <si>
    <t>Remarks</t>
  </si>
  <si>
    <t>Retention School</t>
  </si>
  <si>
    <t>KLE KG &amp; English Medium State School, Nipani</t>
  </si>
  <si>
    <t>Nithya Menon</t>
  </si>
  <si>
    <t>Winter Round</t>
  </si>
  <si>
    <t>OMR</t>
  </si>
  <si>
    <t>South</t>
  </si>
  <si>
    <t>The Doon Girls^ School</t>
  </si>
  <si>
    <t>Tanya</t>
  </si>
  <si>
    <t>Summer Round</t>
  </si>
  <si>
    <t>North</t>
  </si>
  <si>
    <t>Done</t>
  </si>
  <si>
    <t>Yes</t>
  </si>
  <si>
    <t>Scheduled</t>
  </si>
  <si>
    <t>NA</t>
  </si>
  <si>
    <t>Mind Tree School, Ambala City</t>
  </si>
  <si>
    <t>Virender</t>
  </si>
  <si>
    <t>School doesn't want</t>
  </si>
  <si>
    <t>Shri Shikshayatan School</t>
  </si>
  <si>
    <t>Shramana</t>
  </si>
  <si>
    <t>East</t>
  </si>
  <si>
    <t>The Global Edge School</t>
  </si>
  <si>
    <t>Manavi</t>
  </si>
  <si>
    <t>Vidya Devi Jindal School</t>
  </si>
  <si>
    <t>Sudhi</t>
  </si>
  <si>
    <t>Summer Round, Winter Round</t>
  </si>
  <si>
    <t>B.K Birla Public School, Kalyan</t>
  </si>
  <si>
    <t>Saloni Shah</t>
  </si>
  <si>
    <t>West</t>
  </si>
  <si>
    <t>Completed</t>
  </si>
  <si>
    <t>1-year School</t>
  </si>
  <si>
    <t>Rishikul Vidyapeeth School</t>
  </si>
  <si>
    <t>KLE M. R. Sakhare State School, Hubballi</t>
  </si>
  <si>
    <t>KLE School, Manjunath Nagar, Hubballi</t>
  </si>
  <si>
    <t>KLE School, Gadag</t>
  </si>
  <si>
    <t>The Century School</t>
  </si>
  <si>
    <t>KLE Mahadevappanna Munavalli School, Gokak</t>
  </si>
  <si>
    <t>SAI International School</t>
  </si>
  <si>
    <t>Sumit</t>
  </si>
  <si>
    <t>4,6,8 Aug</t>
  </si>
  <si>
    <t>No</t>
  </si>
  <si>
    <t>Seth M. R. Jaipuria School</t>
  </si>
  <si>
    <t>Shruti</t>
  </si>
  <si>
    <t>The Shishukunj International School</t>
  </si>
  <si>
    <t>Alma Mater School</t>
  </si>
  <si>
    <t>St Joseph^s Boys High School</t>
  </si>
  <si>
    <t>Jasper Jessie</t>
  </si>
  <si>
    <t>Pending</t>
  </si>
  <si>
    <t>Vivekananda Mission School</t>
  </si>
  <si>
    <t>Gargi</t>
  </si>
  <si>
    <t>8th Aug</t>
  </si>
  <si>
    <t>New School</t>
  </si>
  <si>
    <t>Presidency School, R.T. Nagar</t>
  </si>
  <si>
    <t>Vidya Mandir Senior Secondary School</t>
  </si>
  <si>
    <t>Vineeth T V</t>
  </si>
  <si>
    <t>S N Kansagra School</t>
  </si>
  <si>
    <t>Unnati Sharma</t>
  </si>
  <si>
    <t>The TVS School</t>
  </si>
  <si>
    <t>Nisha Murali</t>
  </si>
  <si>
    <t>Winter</t>
  </si>
  <si>
    <t>St. James^ School</t>
  </si>
  <si>
    <t>KLE English Medium School, Solapur</t>
  </si>
  <si>
    <t>Kasiga School</t>
  </si>
  <si>
    <t>Shri Rama Bharti Public School - Sainik Nagar</t>
  </si>
  <si>
    <t>Anushka</t>
  </si>
  <si>
    <t>Presidency School, Nandini Layout</t>
  </si>
  <si>
    <t>J S S Public School</t>
  </si>
  <si>
    <t>G G International School</t>
  </si>
  <si>
    <t>Aarti Iyer</t>
  </si>
  <si>
    <t>Christel House India</t>
  </si>
  <si>
    <t>Sir Sivaswami Kalalaya Senior Secondary School</t>
  </si>
  <si>
    <t>Online</t>
  </si>
  <si>
    <t>18th July 2025</t>
  </si>
  <si>
    <t>Sri Kumaran Children's Home - CBSE</t>
  </si>
  <si>
    <t>Sri Kumaran Children^s Home</t>
  </si>
  <si>
    <t>Padma Seshadri Bala Bhavan Senior Secondary School, K.K.Nagar</t>
  </si>
  <si>
    <t>Padma Seshadri Bala Bhavan Senior Secondary School, Nungambakkam</t>
  </si>
  <si>
    <t>East Point School</t>
  </si>
  <si>
    <t>Sishya School</t>
  </si>
  <si>
    <t>Vivekananda Educational Centre</t>
  </si>
  <si>
    <t>The Daly College</t>
  </si>
  <si>
    <t>Presidency School, Mangalore</t>
  </si>
  <si>
    <t>The Riverside School</t>
  </si>
  <si>
    <t>Ishita Jethwa</t>
  </si>
  <si>
    <t>ASSET Dynamic.PA done by Prakhar</t>
  </si>
  <si>
    <t>Asian Christian High School</t>
  </si>
  <si>
    <t>Chettinad Vidya Mandir</t>
  </si>
  <si>
    <t>Aditya Kumar</t>
  </si>
  <si>
    <t>Lakshmi School</t>
  </si>
  <si>
    <t>OMR, Online</t>
  </si>
  <si>
    <t>Loreto Convent, Shillong</t>
  </si>
  <si>
    <t>Lopa</t>
  </si>
  <si>
    <t>Delhi Public School</t>
  </si>
  <si>
    <t>The Shri Ram School, Vasant Vihar</t>
  </si>
  <si>
    <t>Vaishali</t>
  </si>
  <si>
    <t>Guru Kripa Divine Grace Public School</t>
  </si>
  <si>
    <t>Carmel High School, Basaveshwarnagar</t>
  </si>
  <si>
    <t>Mayo College</t>
  </si>
  <si>
    <t>KLE School, Nagarbhavi, Bengaluru</t>
  </si>
  <si>
    <t>Presidency School, Bangalore East</t>
  </si>
  <si>
    <t>Sri Venkateshwar International School</t>
  </si>
  <si>
    <t>Pooja Kapoor</t>
  </si>
  <si>
    <t>The Cathedral &amp; John Connon School - Junior Section</t>
  </si>
  <si>
    <t>Hetal Parmar</t>
  </si>
  <si>
    <t>Vidya Mandir Estancia</t>
  </si>
  <si>
    <t>Vidyagyan School, Sikandrabad</t>
  </si>
  <si>
    <t>The East - West School</t>
  </si>
  <si>
    <t>Lakshmi Matriculation Higher Secondary School</t>
  </si>
  <si>
    <t>N.E.T. Public School - ICSE</t>
  </si>
  <si>
    <t>R J Mantra English School</t>
  </si>
  <si>
    <t>Zydus School for Excellence - Godhavi</t>
  </si>
  <si>
    <t>BVM Global Bollineni Hillside Senior Secondary School</t>
  </si>
  <si>
    <t>Apple Global School</t>
  </si>
  <si>
    <t>Mahatma Montessori School CBSE</t>
  </si>
  <si>
    <t>BVM Global @ Perungudi</t>
  </si>
  <si>
    <t>BVM Global @ Coimbatore</t>
  </si>
  <si>
    <t>Rabindra Vidya Niketan</t>
  </si>
  <si>
    <t>Step By Step School</t>
  </si>
  <si>
    <t>Parle Tilak Vidyalaya (ICSE)</t>
  </si>
  <si>
    <t>KLE English Medium CBSE School, Nipani</t>
  </si>
  <si>
    <t>Global Edge School</t>
  </si>
  <si>
    <t>St Kabir Indian International School</t>
  </si>
  <si>
    <t>Mount St. Mary'S School</t>
  </si>
  <si>
    <t>Pearson School Kompally</t>
  </si>
  <si>
    <t>Padma Seshadri Bala Bhavan Senior Secondary School, Siruseri</t>
  </si>
  <si>
    <t>Gopal^s Garden High School</t>
  </si>
  <si>
    <t>Vidyagyan School</t>
  </si>
  <si>
    <t>Sri Sankara Senior Secondary School</t>
  </si>
  <si>
    <t>BVM Global @ Trichy</t>
  </si>
  <si>
    <t>Jasudben School</t>
  </si>
  <si>
    <t>Preeti Kapoor</t>
  </si>
  <si>
    <t>The Doon School</t>
  </si>
  <si>
    <t>BVM Global @ Bengaluru</t>
  </si>
  <si>
    <t>The Lexicon School (Genesis Education Society)</t>
  </si>
  <si>
    <t xml:space="preserve"> Pending</t>
  </si>
  <si>
    <t>Jamnabai Narsee International School</t>
  </si>
  <si>
    <t>Bluebells School International</t>
  </si>
  <si>
    <t>Doon Public School</t>
  </si>
  <si>
    <t>Gems Genesis International School</t>
  </si>
  <si>
    <t>Vasant Valley School</t>
  </si>
  <si>
    <t>Sri Kumaran Children's Academy</t>
  </si>
  <si>
    <t>Presidency School, Bangalore North</t>
  </si>
  <si>
    <t>Global City International School</t>
  </si>
  <si>
    <t>Sir Mutha School</t>
  </si>
  <si>
    <t>Redbricks School</t>
  </si>
  <si>
    <t>Jamnabai Narsee School</t>
  </si>
  <si>
    <t>Papers not Received by Ei</t>
  </si>
  <si>
    <t>Manav Rachna International School - Charmwood, Faridabad</t>
  </si>
  <si>
    <t>Kunskapsskolan</t>
  </si>
  <si>
    <t>The Pentecostal Assembly School, Bokaro</t>
  </si>
  <si>
    <t>Gyanshree School</t>
  </si>
  <si>
    <t>The Kirk View School</t>
  </si>
  <si>
    <t>The Kalyani School</t>
  </si>
  <si>
    <t>Issue in OMR recieved.Mismatch in count</t>
  </si>
  <si>
    <t>Paul George Global School</t>
  </si>
  <si>
    <t>Deens Academy - Gunjur</t>
  </si>
  <si>
    <t>The HDFC School</t>
  </si>
  <si>
    <t>Saandeepani Academy For Excellence</t>
  </si>
  <si>
    <t>Tula's International School</t>
  </si>
  <si>
    <t>Ongoing</t>
  </si>
  <si>
    <t>Delhi Public School, Balco</t>
  </si>
  <si>
    <t>Rohit</t>
  </si>
  <si>
    <t>Delhi Public School jagdalpur</t>
  </si>
  <si>
    <t>6th to 8th Aug</t>
  </si>
  <si>
    <t>The Sobha Academy</t>
  </si>
  <si>
    <t xml:space="preserve">Yes </t>
  </si>
  <si>
    <t>The Ramakrishna Vivekananad Vidya Mandir</t>
  </si>
  <si>
    <t>KLE Basavaprabhu Kore CBSE School, Ankali</t>
  </si>
  <si>
    <t>KLE School, Dharwad</t>
  </si>
  <si>
    <t>KLE School, Haveri</t>
  </si>
  <si>
    <t>KLE School, Saundatti</t>
  </si>
  <si>
    <t>Darbari Lal Foundation World School</t>
  </si>
  <si>
    <t>Discoveri Oaks School</t>
  </si>
  <si>
    <t>KLE C.B. Ranamode School, Athani</t>
  </si>
  <si>
    <t>The Lexicon International School Kalyaninagar - A unit of Balwant Kartar Anand Foundation</t>
  </si>
  <si>
    <t>Kaveri International School</t>
  </si>
  <si>
    <t>Greenwood High Bannerghatta</t>
  </si>
  <si>
    <t>KLE M. R. Sakhare CBSE School, Hubballi</t>
  </si>
  <si>
    <t>St. Kabir School</t>
  </si>
  <si>
    <t>Bhavan Vidyalaya, Panchkula</t>
  </si>
  <si>
    <t>Mahatma Global Gateway</t>
  </si>
  <si>
    <t>Empyrean School</t>
  </si>
  <si>
    <t>LPS Global School</t>
  </si>
  <si>
    <t>Lotus Valley School</t>
  </si>
  <si>
    <t>26 to 28 Aug</t>
  </si>
  <si>
    <t>BVM International School</t>
  </si>
  <si>
    <t>Dikshant Global School</t>
  </si>
  <si>
    <t>Mind Tree School, Ambala Cantt</t>
  </si>
  <si>
    <t>Wisdom High International School (SMC)</t>
  </si>
  <si>
    <t>Silver Oaks High School</t>
  </si>
  <si>
    <t>The Shri Ram School, Junior Aravali</t>
  </si>
  <si>
    <t>The Shri Ram Universal School</t>
  </si>
  <si>
    <t>The Global Edge School, Kokapet</t>
  </si>
  <si>
    <t>Yuvabharathi Public School</t>
  </si>
  <si>
    <t>The HDFC School, Pune</t>
  </si>
  <si>
    <t>Akshar Arbol International School</t>
  </si>
  <si>
    <t>Griffins International School</t>
  </si>
  <si>
    <t>Keystone International School</t>
  </si>
  <si>
    <t>Both Rounds</t>
  </si>
  <si>
    <t>Rawdat Al-Quran Al-Kareem</t>
  </si>
  <si>
    <t>Lokmanya Tilak International School</t>
  </si>
  <si>
    <t>IEM Public School</t>
  </si>
  <si>
    <t>The Galaxy School - Wadi</t>
  </si>
  <si>
    <t>Meru International School</t>
  </si>
  <si>
    <t>SAI International Residential School, Cuttack</t>
  </si>
  <si>
    <t>SGS International School</t>
  </si>
  <si>
    <t>The Shri Ram School, Senior Aravali</t>
  </si>
  <si>
    <t>Rachana School (C.B.S.E.)</t>
  </si>
  <si>
    <t>GEAR Innovative International School Neuron</t>
  </si>
  <si>
    <t>Arya Vidya Mandir Bandra West</t>
  </si>
  <si>
    <t>Sri Kumaran Public School -ICSE</t>
  </si>
  <si>
    <t>Canary The School</t>
  </si>
  <si>
    <t>Mallya Aditi International School</t>
  </si>
  <si>
    <t>Delhi Public School - Gautam Buddh Nagar</t>
  </si>
  <si>
    <t>V V S Gandhi Centenary English Primary School (Dhruvadhama Campus)</t>
  </si>
  <si>
    <t>Pakshalika High</t>
  </si>
  <si>
    <t>Santhanam Vidhyalaya</t>
  </si>
  <si>
    <t>The Millennium School, Noida Extension</t>
  </si>
  <si>
    <t>Christel House India - Atal Nagar</t>
  </si>
  <si>
    <t>KLE School, Lingaraj Campus, Belagavi</t>
  </si>
  <si>
    <t>Campion School</t>
  </si>
  <si>
    <t>The Global Edge School, Vasanth Nagar</t>
  </si>
  <si>
    <t>Mind Tree School, Naraingarh</t>
  </si>
  <si>
    <t>The Infinity School</t>
  </si>
  <si>
    <t>KLE Society^s Basava Residential Girls School - Kengeri</t>
  </si>
  <si>
    <t>Prakriti School - Sec-128</t>
  </si>
  <si>
    <t>Krishna English Medium School</t>
  </si>
  <si>
    <t>Springfields international school</t>
  </si>
  <si>
    <t>The Westwood School</t>
  </si>
  <si>
    <t>Tried but not getting dates</t>
  </si>
  <si>
    <t>Khaitan Public School</t>
  </si>
  <si>
    <t>DLF Public School</t>
  </si>
  <si>
    <t>Apex Academy</t>
  </si>
  <si>
    <t>Delhi Public School Nashik, Village Manori</t>
  </si>
  <si>
    <t>Holy Writ High School &amp; Junior College</t>
  </si>
  <si>
    <t>The Lexicon International School, Wagholi</t>
  </si>
  <si>
    <t>Kavyapta Global School</t>
  </si>
  <si>
    <t>Satchidananda Jothi Nikethan International School</t>
  </si>
  <si>
    <t>Sri Sarvajna Public School</t>
  </si>
  <si>
    <t>Sky World School</t>
  </si>
  <si>
    <t>Vidya Peetam</t>
  </si>
  <si>
    <t>Mothers Public School-Khandagiri</t>
  </si>
  <si>
    <t>The Oriental School</t>
  </si>
  <si>
    <t>The Shishukunj International School, North Campus</t>
  </si>
  <si>
    <t>D L F Public School-IGCSE</t>
  </si>
  <si>
    <t>Sanskriti The Gurukul</t>
  </si>
  <si>
    <t>Greenwood High (An International School)</t>
  </si>
  <si>
    <t>St. George^s School</t>
  </si>
  <si>
    <t>GEAR Innovative International School</t>
  </si>
  <si>
    <t>SES Gurukul, Pune</t>
  </si>
  <si>
    <t>The HDFC School, Bengaluru</t>
  </si>
  <si>
    <t>Navy Children School</t>
  </si>
  <si>
    <t>The Premia Academy</t>
  </si>
  <si>
    <t>Chaitanya</t>
  </si>
  <si>
    <t>K.S.N. SENIOR SECONDARY SCHOOL</t>
  </si>
  <si>
    <t>BAPS Swaminarayan Vidyamandir Girls Residential School</t>
  </si>
  <si>
    <t>ASSET Dynamic</t>
  </si>
  <si>
    <t>Nurture International School</t>
  </si>
  <si>
    <t>Amrutvahinis NIDO International School</t>
  </si>
  <si>
    <t>Priyadarshani School &amp; Jr College, Indrayaninagar</t>
  </si>
  <si>
    <t>Priyadarshani School, Bhosari</t>
  </si>
  <si>
    <t>GG International School, Bavdhan</t>
  </si>
  <si>
    <t>A M Naik School</t>
  </si>
  <si>
    <t>MSB Educational Institute</t>
  </si>
  <si>
    <t>Seth Anandram Jaipuria School, Greater Noida</t>
  </si>
  <si>
    <t>Mayoor School, Jaipur</t>
  </si>
  <si>
    <t>Shri Rama Bharti Public School - Nahra Nahri</t>
  </si>
  <si>
    <t>Silver Oaks International School, Ameenpur</t>
  </si>
  <si>
    <t>Meru International School, Tellapur</t>
  </si>
  <si>
    <t>Discoveri Oaks School (CBSE)</t>
  </si>
  <si>
    <t>Delhi Public School Hinjawadi Pune</t>
  </si>
  <si>
    <t>Saraswati Schooling System</t>
  </si>
  <si>
    <t>Khaitan World School</t>
  </si>
  <si>
    <t>MSB Educational Institute Kota</t>
  </si>
  <si>
    <t>IEM Public School, Newtown Kolkata</t>
  </si>
  <si>
    <t>Mother Theresa Memorial School</t>
  </si>
  <si>
    <t>Edu Girls</t>
  </si>
  <si>
    <t>HO</t>
  </si>
  <si>
    <t>Aarth Universal School</t>
  </si>
  <si>
    <t>IEM Public School Ashram Building</t>
  </si>
  <si>
    <t>Shiv Nadar Trust</t>
  </si>
  <si>
    <t>Silver Oaks International School Kommadi</t>
  </si>
  <si>
    <t>Delhi Public School Society</t>
  </si>
  <si>
    <t>St Christopher Mission School</t>
  </si>
  <si>
    <t>T B Desai Family Public Charitable Trust</t>
  </si>
  <si>
    <t>ASSET Dynamic. It is trust of The Green Acres</t>
  </si>
  <si>
    <t>Akash International School (Managed by Vedant Group of Schools)</t>
  </si>
  <si>
    <t>Silver Oaks School, Bowrampet</t>
  </si>
  <si>
    <t>Gurukul Global School</t>
  </si>
  <si>
    <t>Vidhya Vishwalaya</t>
  </si>
  <si>
    <t>Sishya School Hosur</t>
  </si>
  <si>
    <t>Chandigarh Baptist Senior Secondary School</t>
  </si>
  <si>
    <t>Lotus Petal Sr. Sec. School</t>
  </si>
  <si>
    <t>GG International School, Tathawade</t>
  </si>
  <si>
    <t>Presidency School, Banashankari</t>
  </si>
  <si>
    <t>CFCL Education Foundation</t>
  </si>
  <si>
    <t>No intervention required by the school</t>
  </si>
  <si>
    <t>MEGA International School</t>
  </si>
  <si>
    <t>Anubhav School</t>
  </si>
  <si>
    <t>CNMS</t>
  </si>
  <si>
    <t>S N Kansagra School - Full Day</t>
  </si>
  <si>
    <t>Fun Learn Day Boarding School</t>
  </si>
  <si>
    <t>Seth Anandram Jaipuria School</t>
  </si>
  <si>
    <t>Fravashi International Academy</t>
  </si>
  <si>
    <t>Sishu Griha Montessori And High School</t>
  </si>
  <si>
    <t>Delhi Public School Lava</t>
  </si>
  <si>
    <t>Saupin^s School</t>
  </si>
  <si>
    <t>Dr. Kalmadi Shamarao High School (Secondary Section)</t>
  </si>
  <si>
    <t>ASSET Test dates 8,9 and 10 sept</t>
  </si>
  <si>
    <t>Dikshant International School</t>
  </si>
  <si>
    <t>The Lawrence School</t>
  </si>
  <si>
    <t>The Shri Ram School, Moulsari</t>
  </si>
  <si>
    <t>Presidency School, Bangalore South</t>
  </si>
  <si>
    <t>St. Paul's English School, J. P. Nagar</t>
  </si>
  <si>
    <t>No payment received</t>
  </si>
  <si>
    <t>JM International School, Dwarka</t>
  </si>
  <si>
    <t>Wisdom High International School (GOC)</t>
  </si>
  <si>
    <t>Fernwood School</t>
  </si>
  <si>
    <t>Padma Seshadri Bala Bhavan Senior Secondary School, T. Nagar</t>
  </si>
  <si>
    <t>The Heritage School, Rohini</t>
  </si>
  <si>
    <t>Little^s Pre Primary &amp; Primary School</t>
  </si>
  <si>
    <t>N.E.T. Public School</t>
  </si>
  <si>
    <t>Dr. Kalmadi Shamarao High School (Baner)</t>
  </si>
  <si>
    <t>Sat Paul Mittal School</t>
  </si>
  <si>
    <t>A. K. Ghosh Memorial School</t>
  </si>
  <si>
    <t>St. Michael^s School For Girls</t>
  </si>
  <si>
    <t>14th Aug</t>
  </si>
  <si>
    <t>KLE International School, Belagavi</t>
  </si>
  <si>
    <t>Deens Academy -Whitefield</t>
  </si>
  <si>
    <t>Vasudev C Wadhwa Arya Vidya Mandir School</t>
  </si>
  <si>
    <t>Smt. Ramdevi Sobhraj Bajaj Arya Vidya Mandir, Mumbai</t>
  </si>
  <si>
    <t>KLE International School, Rajajinagar, Bengaluru</t>
  </si>
  <si>
    <t>South Point School</t>
  </si>
  <si>
    <t>Modi School, CBSE</t>
  </si>
  <si>
    <t>Papers not received by the school</t>
  </si>
  <si>
    <t>SNS Faridabad</t>
  </si>
  <si>
    <t>SNS Gurugram</t>
  </si>
  <si>
    <t>SNS Noida</t>
  </si>
  <si>
    <t>JSS Public School, HSR Layout</t>
  </si>
  <si>
    <t>CARESStudents</t>
  </si>
  <si>
    <t>CAREStestpack</t>
  </si>
  <si>
    <t>Ei CARES Version</t>
  </si>
  <si>
    <t>Ei CARES Mode Of Printing</t>
  </si>
  <si>
    <t>Ei CARES Mode</t>
  </si>
  <si>
    <t>Average Score</t>
  </si>
  <si>
    <t>Book Mapping</t>
  </si>
  <si>
    <t>Student ID creation</t>
  </si>
  <si>
    <t>Platform Active</t>
  </si>
  <si>
    <t>Onboarding OR Orientation</t>
  </si>
  <si>
    <t>1st Cycle Dates</t>
  </si>
  <si>
    <t>Test Request status</t>
  </si>
  <si>
    <t>Review Date</t>
  </si>
  <si>
    <t>Paper Printing Date</t>
  </si>
  <si>
    <t>Report Generation</t>
  </si>
  <si>
    <t>Reflection Workshop 1</t>
  </si>
  <si>
    <t>2nd  Cycle Dates</t>
  </si>
  <si>
    <t>Reflection Workshop 2</t>
  </si>
  <si>
    <t>3rd  Cycle Dates</t>
  </si>
  <si>
    <t>Reflection Workshop 3</t>
  </si>
  <si>
    <t>4th  Cycle Dates</t>
  </si>
  <si>
    <t>Reflection Workshop 4</t>
  </si>
  <si>
    <t>St.Paul's School</t>
  </si>
  <si>
    <t>Lopamudra Das</t>
  </si>
  <si>
    <t>MCQ</t>
  </si>
  <si>
    <t>Printing By EI</t>
  </si>
  <si>
    <t>4th Aug</t>
  </si>
  <si>
    <t>Requested</t>
  </si>
  <si>
    <t>27th April</t>
  </si>
  <si>
    <t>24th April</t>
  </si>
  <si>
    <t>AD</t>
  </si>
  <si>
    <t>3rd June</t>
  </si>
  <si>
    <t>30th May</t>
  </si>
  <si>
    <t>Complete</t>
  </si>
  <si>
    <t>5th September</t>
  </si>
  <si>
    <t>Sri Aurobindo International School</t>
  </si>
  <si>
    <t>6, 8</t>
  </si>
  <si>
    <t>18th June</t>
  </si>
  <si>
    <t>20th June</t>
  </si>
  <si>
    <t>July</t>
  </si>
  <si>
    <t>August</t>
  </si>
  <si>
    <t>Schedued</t>
  </si>
  <si>
    <t>Doon Valley Public School</t>
  </si>
  <si>
    <t>MCQ + Subjective</t>
  </si>
  <si>
    <t>Swadhyay Bhavan School</t>
  </si>
  <si>
    <t>October Tentatively</t>
  </si>
  <si>
    <t>P.S. Senior Secondary School</t>
  </si>
  <si>
    <t>November</t>
  </si>
  <si>
    <t>Mother's International Academy</t>
  </si>
  <si>
    <t>Shramana Mukherjee</t>
  </si>
  <si>
    <t>10th June</t>
  </si>
  <si>
    <t>24th June</t>
  </si>
  <si>
    <t>15th Sept</t>
  </si>
  <si>
    <t>28th August</t>
  </si>
  <si>
    <t>Spring Wood Senior Secondary School</t>
  </si>
  <si>
    <t>28th July</t>
  </si>
  <si>
    <t>29th July</t>
  </si>
  <si>
    <t>Kerala Public School_ Burmamines</t>
  </si>
  <si>
    <t>Sumit Rana</t>
  </si>
  <si>
    <t>22 Sept</t>
  </si>
  <si>
    <t>Nml Kerala Public School</t>
  </si>
  <si>
    <t>La Montessori School, Dhalpur</t>
  </si>
  <si>
    <t>Mahadevi Birla World Academy (Junior Wing)</t>
  </si>
  <si>
    <t>Navrachana School, Sama</t>
  </si>
  <si>
    <t>Not required by School</t>
  </si>
  <si>
    <t xml:space="preserve"> Completed</t>
  </si>
  <si>
    <t>Inspiration Sr Sec School</t>
  </si>
  <si>
    <t>Subbiah Central School</t>
  </si>
  <si>
    <t>0, 4</t>
  </si>
  <si>
    <t>Pathania Public School</t>
  </si>
  <si>
    <t>Kamla Nehru Higher Secondary School</t>
  </si>
  <si>
    <t>28 to 30 Aug</t>
  </si>
  <si>
    <t>Printing By School</t>
  </si>
  <si>
    <t>ODM Sapphire Global School</t>
  </si>
  <si>
    <t>16 Sept</t>
  </si>
  <si>
    <t>Fazlani L'Academie Globale</t>
  </si>
  <si>
    <t>September</t>
  </si>
  <si>
    <t>Partly requested</t>
  </si>
  <si>
    <t>2nd September onwards</t>
  </si>
  <si>
    <t>St. Mary's School (ICSE), Mazagaon</t>
  </si>
  <si>
    <t>Vedavalli Vidyalaya Senior Secondary School</t>
  </si>
  <si>
    <t>Shri Kanwartara Senior Secondary School</t>
  </si>
  <si>
    <t>Paramount Academy, Kasrawad</t>
  </si>
  <si>
    <t>Gargi Ghosh</t>
  </si>
  <si>
    <t>15th May</t>
  </si>
  <si>
    <t>Young Horizons School</t>
  </si>
  <si>
    <t>26th June</t>
  </si>
  <si>
    <t>3rd July</t>
  </si>
  <si>
    <t>1st September</t>
  </si>
  <si>
    <t>EDUADVAITA (C/O KAMALANIKETAN MONTESSORI SCHOOL)</t>
  </si>
  <si>
    <t>Harvest Public School</t>
  </si>
  <si>
    <t>16t July</t>
  </si>
  <si>
    <t>20th August</t>
  </si>
  <si>
    <t>Dolna Day School</t>
  </si>
  <si>
    <t>Virudhunagar T S M Manickamnadar Janakiamamal Higher Secondary School</t>
  </si>
  <si>
    <t>St. Paul's Academy</t>
  </si>
  <si>
    <t>28th Aug</t>
  </si>
  <si>
    <t>Anand Niketan, Shilaj</t>
  </si>
  <si>
    <t>Partially Completed</t>
  </si>
  <si>
    <t>G3-G4 2nd test Oct, G5-G8 2nd Test Sept</t>
  </si>
  <si>
    <t>Happy Days School</t>
  </si>
  <si>
    <t>Oct 2nd Week</t>
  </si>
  <si>
    <t>Satya Prakash Public School</t>
  </si>
  <si>
    <t>16 to 18 Jun</t>
  </si>
  <si>
    <t>2nd to 4th Sep</t>
  </si>
  <si>
    <t>Queens College</t>
  </si>
  <si>
    <t>N. H. Goel World School</t>
  </si>
  <si>
    <t>11 to 14 Aug</t>
  </si>
  <si>
    <t>Sanghamitra High School</t>
  </si>
  <si>
    <t>10t July</t>
  </si>
  <si>
    <t>Advanced Academy</t>
  </si>
  <si>
    <t>Nalanda International School</t>
  </si>
  <si>
    <t>Vedavalli Vidyalaya</t>
  </si>
  <si>
    <t>Learning Paths School</t>
  </si>
  <si>
    <t>Asia English School, Secondary - Higher Secondary Section</t>
  </si>
  <si>
    <t>New Era Senior Secondary School</t>
  </si>
  <si>
    <t>8th Sept 2nd Test</t>
  </si>
  <si>
    <t>Delhi Public School, N T P C, Farakka</t>
  </si>
  <si>
    <t>15th July</t>
  </si>
  <si>
    <t>Na</t>
  </si>
  <si>
    <t>Dayawati Modi Academy, Meerut                      Tanya</t>
  </si>
  <si>
    <t>1st Sep</t>
  </si>
  <si>
    <t>28t Aug</t>
  </si>
  <si>
    <t>Sandipani Academy, Mandleshwar</t>
  </si>
  <si>
    <t>Shree Mumbadevi Vidya Mandir CISCE</t>
  </si>
  <si>
    <t>Scheduled on 11th Sept</t>
  </si>
  <si>
    <t>4th Sept</t>
  </si>
  <si>
    <t>Prudence International School</t>
  </si>
  <si>
    <t>Cambridge International School, Kullu</t>
  </si>
  <si>
    <t>ABS Global Smart School</t>
  </si>
  <si>
    <t>Drop</t>
  </si>
  <si>
    <t>La Montessori School, Kelheli</t>
  </si>
  <si>
    <t>Kaushalya World School</t>
  </si>
  <si>
    <t>11th Sept 2nd Test</t>
  </si>
  <si>
    <t>Green Valley English School</t>
  </si>
  <si>
    <t>28th Feb</t>
  </si>
  <si>
    <t>Sage School</t>
  </si>
  <si>
    <t>18th July</t>
  </si>
  <si>
    <t>14th August</t>
  </si>
  <si>
    <t xml:space="preserve">23rd August </t>
  </si>
  <si>
    <t>Banyan Tree School</t>
  </si>
  <si>
    <t>14th July</t>
  </si>
  <si>
    <t>24th Nov</t>
  </si>
  <si>
    <t>25th Feb</t>
  </si>
  <si>
    <t>The Ivy Global School</t>
  </si>
  <si>
    <t>7 to 11 July</t>
  </si>
  <si>
    <t>Pratibha International School</t>
  </si>
  <si>
    <t>DOne</t>
  </si>
  <si>
    <t>2nd Test 12th sept</t>
  </si>
  <si>
    <t>Anand Vidya Vihar</t>
  </si>
  <si>
    <t>1st Sept 2nd Test</t>
  </si>
  <si>
    <t>Blossom public school</t>
  </si>
  <si>
    <t>26 th Aug</t>
  </si>
  <si>
    <t>2, 4</t>
  </si>
  <si>
    <t>Sunbeam School , Ballia</t>
  </si>
  <si>
    <t>Army Public School</t>
  </si>
  <si>
    <t>IIRA International School</t>
  </si>
  <si>
    <t>Mount Index International School, Indore</t>
  </si>
  <si>
    <t>St. Xavier'S School</t>
  </si>
  <si>
    <t>20th May</t>
  </si>
  <si>
    <t>St. Xavier’s High School- Keonjhar</t>
  </si>
  <si>
    <t>8 Sept</t>
  </si>
  <si>
    <t>Erudite Academy</t>
  </si>
  <si>
    <t>30th April</t>
  </si>
  <si>
    <t>16th April</t>
  </si>
  <si>
    <t>The Tons Bridge</t>
  </si>
  <si>
    <t>14th May</t>
  </si>
  <si>
    <t>Upcoming</t>
  </si>
  <si>
    <t>1st Dec</t>
  </si>
  <si>
    <t>Navrachana International School</t>
  </si>
  <si>
    <t>2 to 5 July</t>
  </si>
  <si>
    <t>1st to 6th Sep</t>
  </si>
  <si>
    <t>SANSKRUTI – An English Medium School, Ashoknagar</t>
  </si>
  <si>
    <t>17 to 25 July</t>
  </si>
  <si>
    <t>12 to 19 Sep</t>
  </si>
  <si>
    <t>Scholars Academy</t>
  </si>
  <si>
    <t>30th July to  6 Aug</t>
  </si>
  <si>
    <t>16 to 22 Sep</t>
  </si>
  <si>
    <t>The Vedansh International School</t>
  </si>
  <si>
    <t>12th September</t>
  </si>
  <si>
    <t>Pinewood Academic Society</t>
  </si>
  <si>
    <t>4, 6</t>
  </si>
  <si>
    <t>Takshashila International School</t>
  </si>
  <si>
    <t>Vedaant Multipurpose School</t>
  </si>
  <si>
    <t>BLM Sr. Secondary School</t>
  </si>
  <si>
    <t>G Rio School</t>
  </si>
  <si>
    <t>Swarnim International School</t>
  </si>
  <si>
    <t>21st Aug</t>
  </si>
  <si>
    <t>pending</t>
  </si>
  <si>
    <t>Billabong High International School (CBSE)</t>
  </si>
  <si>
    <t>24th to 28th July</t>
  </si>
  <si>
    <t>15 to 22 Sep</t>
  </si>
  <si>
    <t>Tashi Namgyal Academy</t>
  </si>
  <si>
    <t>MCQ, MCQ + Subjective</t>
  </si>
  <si>
    <t>3rd April</t>
  </si>
  <si>
    <t>29th July -5 Aug</t>
  </si>
  <si>
    <t>Chanderbala Modi Academy</t>
  </si>
  <si>
    <t>GEMS Public School - Patiala</t>
  </si>
  <si>
    <t>Young Horizons School, Karaya Road</t>
  </si>
  <si>
    <t>Global Concept School</t>
  </si>
  <si>
    <t>11th June</t>
  </si>
  <si>
    <t>19th June</t>
  </si>
  <si>
    <t>6th August</t>
  </si>
  <si>
    <t>13th August</t>
  </si>
  <si>
    <t>In Process</t>
  </si>
  <si>
    <t>I D M Public School</t>
  </si>
  <si>
    <t>20 Sept</t>
  </si>
  <si>
    <t>Rungta Public School</t>
  </si>
  <si>
    <t>St. Xavier's Higher Secondary School</t>
  </si>
  <si>
    <t>Sudharsanam Vidyaashram</t>
  </si>
  <si>
    <t>Sept 8</t>
  </si>
  <si>
    <t>21st July</t>
  </si>
  <si>
    <t>25th June</t>
  </si>
  <si>
    <t>22nd September</t>
  </si>
  <si>
    <t>PICT Model School</t>
  </si>
  <si>
    <t>school takes 8 test cycles. 2 are practice tests(3 and 7 are practice tests ) and reports are not genereated. Scan themselves.</t>
  </si>
  <si>
    <t>23rd June</t>
  </si>
  <si>
    <t>30th June</t>
  </si>
  <si>
    <t>27th July</t>
  </si>
  <si>
    <t>done</t>
  </si>
  <si>
    <t>Sainik School</t>
  </si>
  <si>
    <t>4th to 9th Aug</t>
  </si>
  <si>
    <t>St Michaels School</t>
  </si>
  <si>
    <t>Allegiance Academy, Kukshi</t>
  </si>
  <si>
    <t>Morning Bells Academy Shayamnagar</t>
  </si>
  <si>
    <t>Amneev Vision School , Etawah</t>
  </si>
  <si>
    <t>13th Aug</t>
  </si>
  <si>
    <t>Partial</t>
  </si>
  <si>
    <t>Hans Roever Public School</t>
  </si>
  <si>
    <t>Not signed</t>
  </si>
  <si>
    <t>Vistara World School</t>
  </si>
  <si>
    <t>will start from 4th Sept</t>
  </si>
  <si>
    <t>Mount Litera Zee School</t>
  </si>
  <si>
    <t>La Montessori School, Ner Chowk</t>
  </si>
  <si>
    <t>La Montessori School, Dunkhra</t>
  </si>
  <si>
    <t>Paramount School</t>
  </si>
  <si>
    <t>Pragyan School</t>
  </si>
  <si>
    <t>Little Flower Higher Secondary School</t>
  </si>
  <si>
    <t>Millennium World School-Moradabad</t>
  </si>
  <si>
    <t>Dalmia Public School</t>
  </si>
  <si>
    <t>Aditya Birla Public School- Rayagada</t>
  </si>
  <si>
    <t>Brookfield High School</t>
  </si>
  <si>
    <t>School Does not Need</t>
  </si>
  <si>
    <t>Choprajhar Green Valley Academy</t>
  </si>
  <si>
    <t>Gurukula International School</t>
  </si>
  <si>
    <t>Not Done</t>
  </si>
  <si>
    <t>Gyanjyoti Kanchanben Rasiklal Vidyalaya</t>
  </si>
  <si>
    <t>3 Sept</t>
  </si>
  <si>
    <t>Him Academy Public School, Vikas Nagar</t>
  </si>
  <si>
    <t>Hind Zinc Vidyalaya</t>
  </si>
  <si>
    <t>In process</t>
  </si>
  <si>
    <t>St. Francis De Sales Hr. Secondary School, Narengi</t>
  </si>
  <si>
    <t>Satyanarayan Academy</t>
  </si>
  <si>
    <t>Scholars Abode School</t>
  </si>
  <si>
    <t>Seven Star Senior Secondary Public School</t>
  </si>
  <si>
    <t>Shri A.B. Patil English School, Sangli</t>
  </si>
  <si>
    <t>September  23rd</t>
  </si>
  <si>
    <t>St.Michael^s Academy</t>
  </si>
  <si>
    <t>Takshila</t>
  </si>
  <si>
    <t>The Blue Bells English Medium School</t>
  </si>
  <si>
    <t>1 Sept</t>
  </si>
  <si>
    <t>19th July</t>
  </si>
  <si>
    <t>6th Dec</t>
  </si>
  <si>
    <t>22nd Jan</t>
  </si>
  <si>
    <t>Viswabharathi Wisewoods (Em) High School</t>
  </si>
  <si>
    <t>10th April</t>
  </si>
  <si>
    <t>9th August</t>
  </si>
  <si>
    <t>Prem Prakash International School</t>
  </si>
  <si>
    <t>Pramila Memorial Advanced School</t>
  </si>
  <si>
    <t>Richmondd Convent School</t>
  </si>
  <si>
    <t>Green Valley International School</t>
  </si>
  <si>
    <t>Cambridge International School, Palampur</t>
  </si>
  <si>
    <t>24th Apr to 24th June</t>
  </si>
  <si>
    <t>17th Apr</t>
  </si>
  <si>
    <t>26 Aug- 2 Sep</t>
  </si>
  <si>
    <t>Vyasanagar Public School</t>
  </si>
  <si>
    <t>Navrachana Vidyani Vidyalaya</t>
  </si>
  <si>
    <t>St. Joseph's Convent</t>
  </si>
  <si>
    <t>Printing By EI, Printing By School</t>
  </si>
  <si>
    <t>Don Bosco School Kalyani</t>
  </si>
  <si>
    <t>8th sept</t>
  </si>
  <si>
    <t>St. Kabir Public School, Chandigarh</t>
  </si>
  <si>
    <t>Nand Vidya Niketan</t>
  </si>
  <si>
    <t>Post DA 1 and DA 2 will be done together</t>
  </si>
  <si>
    <t>Hollotoli School</t>
  </si>
  <si>
    <t>Vimala Convent School</t>
  </si>
  <si>
    <t>St. Anthony^S School</t>
  </si>
  <si>
    <t>Sri Kumaran Children^s Home CBSE</t>
  </si>
  <si>
    <t>Sri Kumaran Children^s Academy, Bangalore</t>
  </si>
  <si>
    <t>Himali Boarding School</t>
  </si>
  <si>
    <t>Him Academy Public School - Hira Nagar</t>
  </si>
  <si>
    <t>Aryavart Ancient Academy - Khurda</t>
  </si>
  <si>
    <t>ODM Global School</t>
  </si>
  <si>
    <t>4th August</t>
  </si>
  <si>
    <t>6th Sept</t>
  </si>
  <si>
    <t>GD Goenka Public School</t>
  </si>
  <si>
    <t>The Learning Sanctuary</t>
  </si>
  <si>
    <t>Moulya Gurukul International School</t>
  </si>
  <si>
    <t>26th August</t>
  </si>
  <si>
    <t>1st July</t>
  </si>
  <si>
    <t>Saraswati Vidya Mandir Senior Secondary School</t>
  </si>
  <si>
    <t>KAMALANIKETAN MONTESSORI SCHOOL</t>
  </si>
  <si>
    <t>The Cathedral &amp; John Connon School - Senior Section</t>
  </si>
  <si>
    <t>October/November</t>
  </si>
  <si>
    <t>St Joseph's Convent School Katwa</t>
  </si>
  <si>
    <t>5th Aug</t>
  </si>
  <si>
    <t>Doe</t>
  </si>
  <si>
    <t>The Magnet Public School</t>
  </si>
  <si>
    <t>Anthony Claret School</t>
  </si>
  <si>
    <t>Sri Ramakrushna Vidya Mandir</t>
  </si>
  <si>
    <t>NLK Academy, Bhawanipur, Mandhana</t>
  </si>
  <si>
    <t>Khannur Vidyaniketan School</t>
  </si>
  <si>
    <t>Holy Angels School, Holy Angels' School</t>
  </si>
  <si>
    <t>Ballary Rudrappa KP School</t>
  </si>
  <si>
    <t>Swami Matriculation Higher Secondary School</t>
  </si>
  <si>
    <t>The Heritage School Rampurhat</t>
  </si>
  <si>
    <t>Green Valley English High School</t>
  </si>
  <si>
    <t>Nandha Gokulam Life School</t>
  </si>
  <si>
    <t>24th July</t>
  </si>
  <si>
    <t>5th May</t>
  </si>
  <si>
    <t>8th Sep</t>
  </si>
  <si>
    <t>17th Nov</t>
  </si>
  <si>
    <t>School has different assessment and reflection workshop dates for classes 9 and 10, except in Cycle 2</t>
  </si>
  <si>
    <t>AADHAV PUBLIC SCHOOL</t>
  </si>
  <si>
    <t>15th September</t>
  </si>
  <si>
    <t>GRD International School</t>
  </si>
  <si>
    <t>Jss Shri Manjunatheshwara Central School (Cbse)</t>
  </si>
  <si>
    <t>Shivpuri Public School</t>
  </si>
  <si>
    <t>13 to 18 August</t>
  </si>
  <si>
    <t>RSK International</t>
  </si>
  <si>
    <t>Paras English Medium and Kishor Excellency school</t>
  </si>
  <si>
    <t>SOWDAMBIKA MOUNT LITERA ZEE SCHOOL</t>
  </si>
  <si>
    <t>Fathima Central Senior Secondary School</t>
  </si>
  <si>
    <t>SBS Model High School</t>
  </si>
  <si>
    <t>St. Mary's High School</t>
  </si>
  <si>
    <t>Holy Mary Academy</t>
  </si>
  <si>
    <t>Young Ladies High School</t>
  </si>
  <si>
    <t>St. Anthony’s School (Girls)</t>
  </si>
  <si>
    <t>Santipur Public School</t>
  </si>
  <si>
    <t>8th Set</t>
  </si>
  <si>
    <t>Pendng</t>
  </si>
  <si>
    <t>Sunflower Vedic School</t>
  </si>
  <si>
    <t>17th July</t>
  </si>
  <si>
    <t>Kothakota Pupils High School Shadnagar</t>
  </si>
  <si>
    <t>30th July</t>
  </si>
  <si>
    <t>Swami Janaki Das Vidyapith</t>
  </si>
  <si>
    <t>11th sept</t>
  </si>
  <si>
    <t>Shemford Futuristic School, Dhatrigram</t>
  </si>
  <si>
    <t>St. Mary's Convent School, Mariam Nagar</t>
  </si>
  <si>
    <t>Kothakota Pupils High School</t>
  </si>
  <si>
    <t>Vidya Valley School</t>
  </si>
  <si>
    <t>St. Vivekanand Millennium School</t>
  </si>
  <si>
    <t>3rd Nov</t>
  </si>
  <si>
    <t>20th Dec</t>
  </si>
  <si>
    <t>New Vision School</t>
  </si>
  <si>
    <t>No signed</t>
  </si>
  <si>
    <t>Our Lady Of The Snows High School</t>
  </si>
  <si>
    <t>Amrit Vidyalaya</t>
  </si>
  <si>
    <t>SChool wants board paper. They will make ppaer themselves and second test will be done in oct</t>
  </si>
  <si>
    <t>LT. Atul Katarya Memorial School</t>
  </si>
  <si>
    <t>Disari Public School</t>
  </si>
  <si>
    <t>Sanghamitra School</t>
  </si>
  <si>
    <t>1st Sept</t>
  </si>
  <si>
    <t>Tripada English School</t>
  </si>
  <si>
    <t>Kalka Public School</t>
  </si>
  <si>
    <t>J.B. Petit High School</t>
  </si>
  <si>
    <t>Little Angels High School</t>
  </si>
  <si>
    <t>Holy Angels School</t>
  </si>
  <si>
    <t>Ramakrishna Mission Vidyapith</t>
  </si>
  <si>
    <t>MindsparkStudents</t>
  </si>
  <si>
    <t>Division</t>
  </si>
  <si>
    <t>No. of period allocated in a week</t>
  </si>
  <si>
    <t>Student ID Creation</t>
  </si>
  <si>
    <t>Platform Activated</t>
  </si>
  <si>
    <t>Teacher ID creation</t>
  </si>
  <si>
    <t>Lab Observation 1</t>
  </si>
  <si>
    <t>1st Quarter Reflection</t>
  </si>
  <si>
    <t>2nd  Quarter Reflection</t>
  </si>
  <si>
    <t>Lab Observation 2</t>
  </si>
  <si>
    <t>3rd Quarter Reflection</t>
  </si>
  <si>
    <t>M P Birla Foundation Higher Secondary School</t>
  </si>
  <si>
    <t>The Sivakasi Lions Matriculation Higher Secondary School</t>
  </si>
  <si>
    <t>Home usage</t>
  </si>
  <si>
    <t>ASPAM Scottish School</t>
  </si>
  <si>
    <t>The Scindia School, Fort</t>
  </si>
  <si>
    <t>1/class</t>
  </si>
  <si>
    <t>S H N V Matriculation School</t>
  </si>
  <si>
    <t>Modern High School For Girls</t>
  </si>
  <si>
    <t>Vineeth</t>
  </si>
  <si>
    <t>Roopnagar Public School</t>
  </si>
  <si>
    <t>Abhinav Bharati High School</t>
  </si>
  <si>
    <t>d</t>
  </si>
  <si>
    <t xml:space="preserve">SChool does not require sessions. </t>
  </si>
  <si>
    <t>Ahmedabad International School</t>
  </si>
  <si>
    <t>South City International School</t>
  </si>
  <si>
    <t>Jeevana school</t>
  </si>
  <si>
    <t>Sri Aham Aathma Vidyalaya</t>
  </si>
  <si>
    <t>The Samhita Academy</t>
  </si>
  <si>
    <t>Sunbeam Suncity (School &amp; Hostel)</t>
  </si>
  <si>
    <t>Candor International School</t>
  </si>
  <si>
    <t>Vidya Vanam Sr Sec School</t>
  </si>
  <si>
    <t>VES Model Convent</t>
  </si>
  <si>
    <t>once a month</t>
  </si>
  <si>
    <t>Ramco Vidya Mandir School</t>
  </si>
  <si>
    <t>PVPST Gujarati Medium School</t>
  </si>
  <si>
    <t>Ramco Vidyalaya</t>
  </si>
  <si>
    <t>Genius English Medium School</t>
  </si>
  <si>
    <t>Anand Niketan School Bhadaj Campus</t>
  </si>
  <si>
    <t>Birla Vidya Niketan</t>
  </si>
  <si>
    <t>Beyond the goals and milestones, it’s the everyday moments that will stay with us — your thoughtful questions, your calm guidance, and the way you celebrated others’ successes. You’ve been not just a leader, but also a mentor and a true friend.</t>
  </si>
  <si>
    <t>It’s not easy to see you go, but I’m truly glad you’re moving toward new opportunities to grow and shine even more. I have no doubt you’ll continue to inspire and create change wherever you go.</t>
  </si>
  <si>
    <t>Please do stay in touch — it would mean a lot. Wishing you all the happiness, success, and fulfillment you truly deserve in this next chapter.</t>
  </si>
  <si>
    <t>Aster Public School</t>
  </si>
  <si>
    <t>There is one computer lab that is being used for Computers so there is infra challenge of using Mindspark EMS  in school</t>
  </si>
  <si>
    <t>Broadway Public School, Barnala</t>
  </si>
  <si>
    <t>Mount Litera Zee School, Surat</t>
  </si>
  <si>
    <t>Yagappa International Residential School</t>
  </si>
  <si>
    <t>MRS Educational Trust (Redbridge International Academy)</t>
  </si>
  <si>
    <t>Shiv Nadar School (CBSE)</t>
  </si>
  <si>
    <t>Sunbeam English School, Bhagwanpur</t>
  </si>
  <si>
    <t>Assam Heights Public School</t>
  </si>
  <si>
    <t>The Wisdom Tree School</t>
  </si>
  <si>
    <t>Silver Point School</t>
  </si>
  <si>
    <t>Akshara Matriculation Higher Secondary School</t>
  </si>
  <si>
    <t>Home Usage</t>
  </si>
  <si>
    <t>Mahatma Gandhi School</t>
  </si>
  <si>
    <t>Billabong High International School, Indore</t>
  </si>
  <si>
    <t>Gangotri International School</t>
  </si>
  <si>
    <t>Thangam World School</t>
  </si>
  <si>
    <t>Bhavan^s Gangabux Kanoria Vidyamandir</t>
  </si>
  <si>
    <t>Sri National School</t>
  </si>
  <si>
    <t>Jindal world School</t>
  </si>
  <si>
    <t>Golden Era Millennium School</t>
  </si>
  <si>
    <t>Golden Gates Vidhyashram</t>
  </si>
  <si>
    <t>Inventure Academy</t>
  </si>
  <si>
    <t>Bellwether International School</t>
  </si>
  <si>
    <t>Delhi World Public School</t>
  </si>
  <si>
    <t>Sondara Gurukul</t>
  </si>
  <si>
    <t>This was pilot school last year. We are connecting with school for orientation. Principal is not responding.</t>
  </si>
  <si>
    <t>Tapasvi International School, Rajkot</t>
  </si>
  <si>
    <t>SBOA Global School</t>
  </si>
  <si>
    <t>SPK Jain Futuristic Academy</t>
  </si>
  <si>
    <t>MERU International School (Cambridge)</t>
  </si>
  <si>
    <t>Inventure Academy, Yeshwantpur Campus</t>
  </si>
  <si>
    <t>Vivekananda Mission School Baruipur</t>
  </si>
  <si>
    <t>Thamarai^s</t>
  </si>
  <si>
    <t>Aalaya Academy Montessori &amp; CBSE School</t>
  </si>
  <si>
    <t>Cedar Valley International School</t>
  </si>
  <si>
    <t>MERU International School, Tellapur (Cambridge)</t>
  </si>
  <si>
    <t>National Public School - Kengeri</t>
  </si>
  <si>
    <t>Birla Open Minds International School</t>
  </si>
  <si>
    <t>Not allotted</t>
  </si>
  <si>
    <t>Shri Rabindranath Tagore English Medium School (SRT)</t>
  </si>
  <si>
    <t>Kavi Shri Narmad English Medium School (KSN)</t>
  </si>
  <si>
    <t>Dr.Homi Jehangir Bhabha English Medium School No.78 (HJB)</t>
  </si>
  <si>
    <t>KRS Krishnamal Ramasubbaiyer school</t>
  </si>
  <si>
    <t>Mahatma Global Gatway Cambridge International Education</t>
  </si>
  <si>
    <t>FloMont World School, Ramamurthy Nagar</t>
  </si>
  <si>
    <t>Vidyakunj International School, Shajapur</t>
  </si>
  <si>
    <t>Bodoland Pioneer Public School</t>
  </si>
  <si>
    <t>Vidyaatva Learning Centre</t>
  </si>
  <si>
    <t>St Mary's (Cambridge Board)</t>
  </si>
  <si>
    <t>KMGIS School</t>
  </si>
  <si>
    <t>Modi School, Gujarati Medium</t>
  </si>
  <si>
    <t>ARMY PUBLIC SCHOOL, Dhrangadhra</t>
  </si>
  <si>
    <t>Orientation done twice. No lab. Purely on home usage. As it is Army Cantt there are network issues so home usage is also a challenge</t>
  </si>
  <si>
    <t>Goldengates global school</t>
  </si>
  <si>
    <t>Billabong High International School, Bhopal</t>
  </si>
  <si>
    <t>Gurukul The School</t>
  </si>
  <si>
    <t>Chanda Public School</t>
  </si>
  <si>
    <t>Low revenue school.</t>
  </si>
  <si>
    <t>Delhi Public School Nazira</t>
  </si>
  <si>
    <t>Sunbeam School, Varuna</t>
  </si>
  <si>
    <t>Sunbeam School, Lahartara</t>
  </si>
  <si>
    <t>Birla Public School</t>
  </si>
  <si>
    <t>Akshar</t>
  </si>
  <si>
    <t>Army Public School, Jodhpur</t>
  </si>
  <si>
    <t>Army Public School, Jaisalmer</t>
  </si>
  <si>
    <t>The Rajkumar College</t>
  </si>
  <si>
    <t>Mindspark Optional</t>
  </si>
  <si>
    <t>AMNS International School</t>
  </si>
  <si>
    <t>School does not takes Maths</t>
  </si>
  <si>
    <t>Activation Date</t>
  </si>
  <si>
    <t>Deactivation Date</t>
  </si>
  <si>
    <t>Status</t>
  </si>
  <si>
    <t>The product is provided as:</t>
  </si>
  <si>
    <t>25- 4-2 25</t>
  </si>
  <si>
    <t>3 - 6-2 25</t>
  </si>
  <si>
    <t>Deactivated</t>
  </si>
  <si>
    <t>19- 9-2 25</t>
  </si>
  <si>
    <t>Active</t>
  </si>
  <si>
    <t>Carmel High School</t>
  </si>
  <si>
    <t>27- 6-2 25</t>
  </si>
  <si>
    <t>3 - 7-2 25</t>
  </si>
  <si>
    <t>Jeevana School</t>
  </si>
  <si>
    <t>M. P Birla Foundation Higher Secondary School</t>
  </si>
  <si>
    <t>16- 6-2 25</t>
  </si>
  <si>
    <t>31- 7-2 25</t>
  </si>
  <si>
    <t>2 - 7-2 25</t>
  </si>
  <si>
    <t>Paid</t>
  </si>
  <si>
    <t>K.L.E International School, Belagavi</t>
  </si>
  <si>
    <t>23- 6-2 25</t>
  </si>
  <si>
    <t>25- 7-2 25</t>
  </si>
  <si>
    <t>K L E Society School, Rajaji nagar</t>
  </si>
  <si>
    <t>25- 8-2 25</t>
  </si>
  <si>
    <t>The Doon Girls' School</t>
  </si>
  <si>
    <t>15- 7-2 25</t>
  </si>
  <si>
    <t>2 - 8-2 25</t>
  </si>
  <si>
    <t>K.L.E Society English Medium School, Manjunath Nagar, Hubballi</t>
  </si>
  <si>
    <t>K.L.E. Society Primary School (Gadag)</t>
  </si>
  <si>
    <t>KLE English Medium School, Jule - Solapur</t>
  </si>
  <si>
    <t>K L E Society School, Bengaluru _Nagarbhavi</t>
  </si>
  <si>
    <t>3- 6-2 25</t>
  </si>
  <si>
    <t>22- 8-2 25</t>
  </si>
  <si>
    <t>K.L.E.Society English Medium CBSE School,Nipani</t>
  </si>
  <si>
    <t>#N/A</t>
  </si>
  <si>
    <t>Matoshri English Medium School</t>
  </si>
  <si>
    <t>Ramakrishna Vivekananda Vidyamandir</t>
  </si>
  <si>
    <t>9- 5-2 25</t>
  </si>
  <si>
    <t>K.L.E Society School, Dharwad</t>
  </si>
  <si>
    <t>KLE Society English Medium School, Haveri</t>
  </si>
  <si>
    <t>K.L.E Society School, Saundatti</t>
  </si>
  <si>
    <t>K.L.E.Society Smt.C.B.Ranamode English Medium School, Athani</t>
  </si>
  <si>
    <t>Natwar Nagar Mumbai Public School</t>
  </si>
  <si>
    <t>K.L.E. Society M.R. Sakhare English CBSE School, Hubballi</t>
  </si>
  <si>
    <t>St Kabir School Vadodara</t>
  </si>
  <si>
    <t>25- 6-2 25</t>
  </si>
  <si>
    <t>IEM, GE Building</t>
  </si>
  <si>
    <t>3 - 4-2 25</t>
  </si>
  <si>
    <t>Mindspark Offline Demo School</t>
  </si>
  <si>
    <t>12- 5-2 25</t>
  </si>
  <si>
    <t>18- 6-2 25</t>
  </si>
  <si>
    <t>KLE School, Lingaraj Campus</t>
  </si>
  <si>
    <t>KLE Basava Residential Girls School- Kengeri</t>
  </si>
  <si>
    <t>Amity Private School, Sharjah</t>
  </si>
  <si>
    <t>Millennium World School, Moradabad</t>
  </si>
  <si>
    <t>22- 5-2 25</t>
  </si>
  <si>
    <t>Jindal World School</t>
  </si>
  <si>
    <t>Air Force School, Tezpur</t>
  </si>
  <si>
    <t>Heritage Vidhyalaya</t>
  </si>
  <si>
    <t>DLF Public School - IGCSE</t>
  </si>
  <si>
    <t>SAGE Mindspark Academy</t>
  </si>
  <si>
    <t>Delhi World Public School, Barasat</t>
  </si>
  <si>
    <t>Sales Training School</t>
  </si>
  <si>
    <t>Vimukti Girls School, Jaipur</t>
  </si>
  <si>
    <t>SRGVVK Trust School</t>
  </si>
  <si>
    <t>Vimukti Sanstha - Project DDGIC</t>
  </si>
  <si>
    <t>1- 7-2 25</t>
  </si>
  <si>
    <t>PCMC English Medium School, Bopkhel</t>
  </si>
  <si>
    <t>Sitaram Mill Compound Mumbai Public School (SMCMPS)</t>
  </si>
  <si>
    <t>No period allotted</t>
  </si>
  <si>
    <t>Girls Primary School MJM</t>
  </si>
  <si>
    <t>IEM, Ashram Building</t>
  </si>
  <si>
    <t>Pestalozzi Skills Hub</t>
  </si>
  <si>
    <t>Army Public School, Dhrangadhra</t>
  </si>
  <si>
    <t>IEM, Newtown</t>
  </si>
  <si>
    <t>English not taken by school</t>
  </si>
  <si>
    <t>Saloni i Shah</t>
  </si>
  <si>
    <t>Does not take Science</t>
  </si>
  <si>
    <t>School does not take Science. Because of high rack rate it is system error that Science is shown as a part of SSF</t>
  </si>
  <si>
    <t>Science not taken by school</t>
  </si>
  <si>
    <t>School does not takes Science</t>
  </si>
  <si>
    <t>does not take Science</t>
  </si>
  <si>
    <t>Not Allotted</t>
  </si>
  <si>
    <t>School does not takes SCience</t>
  </si>
  <si>
    <t>Academic Year</t>
  </si>
  <si>
    <t>SSF Date</t>
  </si>
  <si>
    <t>Offering</t>
  </si>
  <si>
    <t>School Revenue Type</t>
  </si>
  <si>
    <t>SSF Number</t>
  </si>
  <si>
    <t>Total Order Value (Exclusive GST)</t>
  </si>
  <si>
    <t>Total Order Value (Inclusive GST)</t>
  </si>
  <si>
    <t>ASSET Revenue</t>
  </si>
  <si>
    <t>ASSET rate</t>
  </si>
  <si>
    <t>CARES Revenue</t>
  </si>
  <si>
    <t>CARES rate</t>
  </si>
  <si>
    <t>Mindspark Revenue</t>
  </si>
  <si>
    <t>Mindspark rate</t>
  </si>
  <si>
    <t>Teacher Training Revenue</t>
  </si>
  <si>
    <t>Payment Mode</t>
  </si>
  <si>
    <t>No Of Installments</t>
  </si>
  <si>
    <t>Full Payment Date</t>
  </si>
  <si>
    <t>First Installment Date</t>
  </si>
  <si>
    <t>First Installment Amount</t>
  </si>
  <si>
    <t>Second Installment Date</t>
  </si>
  <si>
    <t>Second Installment Amount</t>
  </si>
  <si>
    <t>Third Installment Date</t>
  </si>
  <si>
    <t>Third Installment Amount</t>
  </si>
  <si>
    <t>Fourth Installment Date</t>
  </si>
  <si>
    <t>Fourth Installment Amount</t>
  </si>
  <si>
    <t>TDS Amount</t>
  </si>
  <si>
    <t>First payment Date</t>
  </si>
  <si>
    <t>Latest payment Date</t>
  </si>
  <si>
    <t>To be invoiced till date</t>
  </si>
  <si>
    <t>Amount Received</t>
  </si>
  <si>
    <t>Due till date as per payment schedule</t>
  </si>
  <si>
    <t>Total Discount %</t>
  </si>
  <si>
    <t>Standard Discount %</t>
  </si>
  <si>
    <t>Pre Payment Discount %</t>
  </si>
  <si>
    <t>Volume Discount %</t>
  </si>
  <si>
    <t>Bundle Discount %</t>
  </si>
  <si>
    <t>Loyalty Discount %</t>
  </si>
  <si>
    <t>Ei Mindspark Mode</t>
  </si>
  <si>
    <t>Board</t>
  </si>
  <si>
    <t>City</t>
  </si>
  <si>
    <t>State</t>
  </si>
  <si>
    <t>Vertical</t>
  </si>
  <si>
    <t>Program Start Date</t>
  </si>
  <si>
    <t>Program End Date</t>
  </si>
  <si>
    <t>Order Type</t>
  </si>
  <si>
    <t>ID</t>
  </si>
  <si>
    <t>Zoho CRM Account ID</t>
  </si>
  <si>
    <t>Deal ID</t>
  </si>
  <si>
    <t>Created Date</t>
  </si>
  <si>
    <t>Added User</t>
  </si>
  <si>
    <t>Modified User</t>
  </si>
  <si>
    <t>SSF Creator Email</t>
  </si>
  <si>
    <t>CRM Account Owner</t>
  </si>
  <si>
    <t>CRM Acad Consultant</t>
  </si>
  <si>
    <t>Logistic Approved Date</t>
  </si>
  <si>
    <t>SSF Signing Perosn Name</t>
  </si>
  <si>
    <t>SSF Signing Perosn Designation</t>
  </si>
  <si>
    <t>SSF Signing Perosn Mail ID</t>
  </si>
  <si>
    <t>SSF Signing Perosn Phone No</t>
  </si>
  <si>
    <t>School CRM Email</t>
  </si>
  <si>
    <t>Principal Name</t>
  </si>
  <si>
    <t>Principal Email</t>
  </si>
  <si>
    <t>Principal Phone No</t>
  </si>
  <si>
    <t>Coordinator Name</t>
  </si>
  <si>
    <t>Coordinator Email</t>
  </si>
  <si>
    <t>Coordinator Phone No</t>
  </si>
  <si>
    <t>School Fees</t>
  </si>
  <si>
    <t>Billing Address Line 1</t>
  </si>
  <si>
    <t>Billing Address Line 2</t>
  </si>
  <si>
    <t>Billing Postal Code</t>
  </si>
  <si>
    <t>Shipping Address Line 1</t>
  </si>
  <si>
    <t>Shipping City</t>
  </si>
  <si>
    <t>Shipping State</t>
  </si>
  <si>
    <t>Shipping Postal Code</t>
  </si>
  <si>
    <t>TAN NO</t>
  </si>
  <si>
    <t>CRM Billing Street</t>
  </si>
  <si>
    <t>CRM Shipping Street</t>
  </si>
  <si>
    <t>St. Paul'S School</t>
  </si>
  <si>
    <t>Ei CARES</t>
  </si>
  <si>
    <t>Regular</t>
  </si>
  <si>
    <t>IN-2022003493</t>
  </si>
  <si>
    <t>Approved By Logistic Team</t>
  </si>
  <si>
    <t>Installments</t>
  </si>
  <si>
    <t>CISCE</t>
  </si>
  <si>
    <t>Rourkela</t>
  </si>
  <si>
    <t>Odisha</t>
  </si>
  <si>
    <t>National Sales</t>
  </si>
  <si>
    <t>Regular School: Active school with student count and rate per student defined</t>
  </si>
  <si>
    <t>22028000029993472</t>
  </si>
  <si>
    <t>51788000002747044</t>
  </si>
  <si>
    <t>zcrm_51788000290430187</t>
  </si>
  <si>
    <t>lopamudra.das_eiindia1</t>
  </si>
  <si>
    <t>mitul.patel_ei1</t>
  </si>
  <si>
    <t>lopamudra.das@ei.study</t>
  </si>
  <si>
    <t>Fr. Joseph Sarpira Sadam</t>
  </si>
  <si>
    <t>Principal</t>
  </si>
  <si>
    <t>principal@stpaulsrourkela.org</t>
  </si>
  <si>
    <t>stpaulrkl@gmail.com</t>
  </si>
  <si>
    <t>Mr.Rajendra Viswakarma</t>
  </si>
  <si>
    <t>raj@stpaulsrourkela.org</t>
  </si>
  <si>
    <t>St. Paul's School</t>
  </si>
  <si>
    <t>BBNT00367D</t>
  </si>
  <si>
    <t>Hamirpur, Rourkela - 769003, Odisha, INDIA.</t>
  </si>
  <si>
    <t>Ei ASSET, Ei Mindspark</t>
  </si>
  <si>
    <t>IN-2022003615, IN-2022003616</t>
  </si>
  <si>
    <t>123914, 298890</t>
  </si>
  <si>
    <t>0.7927, 0.875</t>
  </si>
  <si>
    <t>0, Winter Round</t>
  </si>
  <si>
    <t>State Board</t>
  </si>
  <si>
    <t>Nipani</t>
  </si>
  <si>
    <t>Karnataka</t>
  </si>
  <si>
    <t>Karnataka/Kerala</t>
  </si>
  <si>
    <t>22028000030744368, 22028000030744412</t>
  </si>
  <si>
    <t>51788000002747167</t>
  </si>
  <si>
    <t>zcrm_51788000291708907, zcrm_51788000291719132</t>
  </si>
  <si>
    <t>zohra.khan_ei</t>
  </si>
  <si>
    <t>zohra.khan@ei.study</t>
  </si>
  <si>
    <t>2025-06-05 15:07:54, 2025-06-05 15:08:07</t>
  </si>
  <si>
    <t>Maruf Shaik, Maruf Shaikh</t>
  </si>
  <si>
    <t>maruf.shaikh@ei.study</t>
  </si>
  <si>
    <t>kleems@rediffmail.com</t>
  </si>
  <si>
    <t>Old P.B road Nipani</t>
  </si>
  <si>
    <t>BLRK04875D</t>
  </si>
  <si>
    <t>2025-04-04 00:00:00, 2025-04-28 00:00:00</t>
  </si>
  <si>
    <t>Ei ASSET, Ei ASSET,Ei CARES, Ei CARES, Ei Mindspark</t>
  </si>
  <si>
    <t>IN-2022003205, IN-2022003206, IN-2022003402, IN-2022003403, IN-2022003404</t>
  </si>
  <si>
    <t>600, 604</t>
  </si>
  <si>
    <t>1893, 1900</t>
  </si>
  <si>
    <t>2050, 2059</t>
  </si>
  <si>
    <t>150, 39314, 39820, 475, 608</t>
  </si>
  <si>
    <t>1216, 300, 78628, 79640, 950</t>
  </si>
  <si>
    <t>0.6, 0.664, 0.7625, 0.7634000000000001, 0.775</t>
  </si>
  <si>
    <t>0, Summer Round</t>
  </si>
  <si>
    <t>0, 8</t>
  </si>
  <si>
    <t>Dehradun</t>
  </si>
  <si>
    <t>Uttarakhand</t>
  </si>
  <si>
    <t>UP/Uttarakhand</t>
  </si>
  <si>
    <t>2026-03-31 00:00:00, 2026-04-01 00:00:00</t>
  </si>
  <si>
    <t>22028000029084636, 22028000029084692, 22028000029639092, 22028000029639140, 22028000029639216</t>
  </si>
  <si>
    <t>51788000002747187</t>
  </si>
  <si>
    <t>zcrm_51788000288232055, zcrm_51788000288232281, zcrm_51788000289587493, zcrm_51788000289692261, zcrm_51788000289692489</t>
  </si>
  <si>
    <t>pooja.kapoor_eiindia1, tanya.brooks_ei</t>
  </si>
  <si>
    <t>fagun.saraiya_eiindia1, maruf.shaikh1</t>
  </si>
  <si>
    <r>
      <t>pooja.kapoor@ei.study</t>
    </r>
    <r>
      <t xml:space="preserve">, </t>
    </r>
    <r>
      <t>tanya.brooks@ei.study</t>
    </r>
  </si>
  <si>
    <t>2025-04-12 18:41:52, 2025-04-12 18:42:21, 2025-05-05 16:53:03, 2025-05-05 16:53:25, 2025-05-05 16:53:52</t>
  </si>
  <si>
    <t>Monisha Datta</t>
  </si>
  <si>
    <t>Principal, School Owner</t>
  </si>
  <si>
    <t>md@thedoongirlsschool.com</t>
  </si>
  <si>
    <t>doongirlsschool@gmail.com</t>
  </si>
  <si>
    <t>Monisha Datta, Sumali Devgan</t>
  </si>
  <si>
    <r>
      <t>md@thedoongirlsschool.com</t>
    </r>
    <r>
      <t xml:space="preserve">, </t>
    </r>
    <r>
      <t>principal@thedoongirlsschool.com</t>
    </r>
  </si>
  <si>
    <t>Mohini Chauhan, Monisha Datta</t>
  </si>
  <si>
    <r>
      <t>md@thedoongirlsschool.com</t>
    </r>
    <r>
      <t xml:space="preserve">, </t>
    </r>
    <r>
      <t>vp@thedoongirlsschool.com</t>
    </r>
  </si>
  <si>
    <t>4, Circular Road,</t>
  </si>
  <si>
    <t>4, Circular Road, Dalanwala,</t>
  </si>
  <si>
    <t>2025-04-30 00:00:00, 2025-05-19 00:00:00</t>
  </si>
  <si>
    <t>IN-2022003418, IN-2022003419, IN-2022003526</t>
  </si>
  <si>
    <t>0, 1322, 2299</t>
  </si>
  <si>
    <t>Full Payment</t>
  </si>
  <si>
    <t>0, 5024, 94247</t>
  </si>
  <si>
    <t>0, 50243, 942465</t>
  </si>
  <si>
    <t>0, 45279, 848278</t>
  </si>
  <si>
    <t>-60, 0</t>
  </si>
  <si>
    <t>0.47009999999999996, 0.5459, 1</t>
  </si>
  <si>
    <t>0.4201, 0.4959, 1</t>
  </si>
  <si>
    <t>2, 6, 8</t>
  </si>
  <si>
    <t>Hyderabad</t>
  </si>
  <si>
    <t>Telangana</t>
  </si>
  <si>
    <t>AP/Telangana</t>
  </si>
  <si>
    <t>2025-04-01 00:00:00, 2025-05-01 00:00:00</t>
  </si>
  <si>
    <t>22028000029683064, 22028000029683100, 22028000030185760</t>
  </si>
  <si>
    <t>51788000002728476</t>
  </si>
  <si>
    <t>zcrm_51788000289836001, zcrm_51788000289836171, zcrm_51788000290833001</t>
  </si>
  <si>
    <t>chaitanya.kolluri_ei, jasper.jessie_ei</t>
  </si>
  <si>
    <t>hakim.kanchwala_eiindia1</t>
  </si>
  <si>
    <r>
      <t>chaitanya.kolluri@ei.study</t>
    </r>
    <r>
      <t xml:space="preserve">, </t>
    </r>
    <r>
      <t>jasper.jessie@ei.study</t>
    </r>
  </si>
  <si>
    <t>2025-05-26 18:20:06, 2025-05-28 17:21:47, 2025-05-28 17:22:10</t>
  </si>
  <si>
    <t>Mr. Praveen, Mr. Praveen SAIS</t>
  </si>
  <si>
    <t>Accounts</t>
  </si>
  <si>
    <t>saishyd@gmail.com</t>
  </si>
  <si>
    <t>Vinjamur Jayashree</t>
  </si>
  <si>
    <t>vinjamurjayashree@gmail.com</t>
  </si>
  <si>
    <t>Reshma Joshi, Vinjamur Jayashree</t>
  </si>
  <si>
    <r>
      <t>reshmajoshi186@gmail.com</t>
    </r>
    <r>
      <t xml:space="preserve">, </t>
    </r>
    <r>
      <t>vinjamurjayashree@gmail.com</t>
    </r>
  </si>
  <si>
    <t>2-2-4/1 O U Road, Sri Aurobindo Marg,</t>
  </si>
  <si>
    <t>HYDI01894E</t>
  </si>
  <si>
    <t>Vidyanagar,</t>
  </si>
  <si>
    <t>Ei ASSET</t>
  </si>
  <si>
    <t>IN-2022003538</t>
  </si>
  <si>
    <t>CBSE</t>
  </si>
  <si>
    <t>Ambala</t>
  </si>
  <si>
    <t>Haryana</t>
  </si>
  <si>
    <t>Delhi/Haryana</t>
  </si>
  <si>
    <t>22028000030336084</t>
  </si>
  <si>
    <t>51788000002747228</t>
  </si>
  <si>
    <t>zcrm_51788000290949023</t>
  </si>
  <si>
    <t>virender.verma_ei</t>
  </si>
  <si>
    <t>fagun.saraiya_eiindia1</t>
  </si>
  <si>
    <t>virender.verma@ei.study</t>
  </si>
  <si>
    <t>Virender Verma</t>
  </si>
  <si>
    <t>Mr. Deepak Mongia</t>
  </si>
  <si>
    <t>School Owner</t>
  </si>
  <si>
    <t>mindtree.panjokhra@gmail.com</t>
  </si>
  <si>
    <t>mindtreeschool@gmail.com</t>
  </si>
  <si>
    <t>Ms. Reema</t>
  </si>
  <si>
    <t>Mind Tree School, Sector 1</t>
  </si>
  <si>
    <t>Sector 1</t>
  </si>
  <si>
    <t>IN-2022002473</t>
  </si>
  <si>
    <t>Nalagarh</t>
  </si>
  <si>
    <t>Himachal Pradesh</t>
  </si>
  <si>
    <t>Punjab/Chandigarh</t>
  </si>
  <si>
    <t>22028000024444176</t>
  </si>
  <si>
    <t>51788000002747410</t>
  </si>
  <si>
    <t>zcrm_51788000273345737</t>
  </si>
  <si>
    <t>sajan.thareja</t>
  </si>
  <si>
    <t>sajan.thareja@ei.study</t>
  </si>
  <si>
    <t>Sudhi Malhotra</t>
  </si>
  <si>
    <t>Mr. Rajeev Sharma</t>
  </si>
  <si>
    <t>rajeevdvps@yahoo.co.in</t>
  </si>
  <si>
    <t>rajeevdvps@gmail.com</t>
  </si>
  <si>
    <t>Pinjore - Swarghat Rd, Nalagarh, Himachal Pradesh 174101</t>
  </si>
  <si>
    <t>IN-2022002479</t>
  </si>
  <si>
    <t>Mumbai</t>
  </si>
  <si>
    <t>Maharashtra</t>
  </si>
  <si>
    <t>22028000024528924</t>
  </si>
  <si>
    <t>51788000002747411</t>
  </si>
  <si>
    <t>zcrm_51788000273184360</t>
  </si>
  <si>
    <t>manjeetsingh.ladhad</t>
  </si>
  <si>
    <t>manjeetsingh.ladhad@ei.study</t>
  </si>
  <si>
    <t>Manjeetsingh Ladhad</t>
  </si>
  <si>
    <t>Pravin Shah</t>
  </si>
  <si>
    <t>shobhna.nair@gkmschools.com</t>
  </si>
  <si>
    <t>info@swadhyaybhavanschool.com</t>
  </si>
  <si>
    <t>76/A, RaKidwai Road, Matunga, Mumbai</t>
  </si>
  <si>
    <t>MUMG03371E</t>
  </si>
  <si>
    <t>IN-2022003236</t>
  </si>
  <si>
    <t>Kolkata</t>
  </si>
  <si>
    <t>West Bengal</t>
  </si>
  <si>
    <t>22028000029163880</t>
  </si>
  <si>
    <t>51788000002728478</t>
  </si>
  <si>
    <t>zcrm_51788000288514001</t>
  </si>
  <si>
    <t>shramana.mukherjee_ei</t>
  </si>
  <si>
    <t>shramana.mukherjee@ei.study</t>
  </si>
  <si>
    <t>Mrs. Sangeeta Tandon</t>
  </si>
  <si>
    <t>principal@shrishikshayatanschool.com</t>
  </si>
  <si>
    <t>Sangeet Tandon</t>
  </si>
  <si>
    <t>Rupali Sen</t>
  </si>
  <si>
    <t>0053@shrishikshayatanschool.com</t>
  </si>
  <si>
    <t>11, Lord Sinha Road</t>
  </si>
  <si>
    <t>11, Lord Sinha</t>
  </si>
  <si>
    <t>11, Lord Sinha Road, Elgin,</t>
  </si>
  <si>
    <t>IN-2022003319</t>
  </si>
  <si>
    <t>Chennai</t>
  </si>
  <si>
    <t>Tamil Nadu</t>
  </si>
  <si>
    <t>22028000029465104</t>
  </si>
  <si>
    <t>51788000002731864</t>
  </si>
  <si>
    <t>zcrm_51788000288971343</t>
  </si>
  <si>
    <t>vineeth.v_ei</t>
  </si>
  <si>
    <t>vineeth.v@ei.study</t>
  </si>
  <si>
    <t>Dr Revathy Parameswaran</t>
  </si>
  <si>
    <t>pssrsec@gmail.com</t>
  </si>
  <si>
    <t>Sivakumar</t>
  </si>
  <si>
    <t>prsivaku042@gmail.com</t>
  </si>
  <si>
    <t>33 Alarmelmangapuram, Mylapore, Chennai Â 600 004</t>
  </si>
  <si>
    <t>CHEP02342E</t>
  </si>
  <si>
    <t>IN-2022003072</t>
  </si>
  <si>
    <t>Patna</t>
  </si>
  <si>
    <t>Bihar</t>
  </si>
  <si>
    <t>Bihar/Jharkhand</t>
  </si>
  <si>
    <t>22028000028753928</t>
  </si>
  <si>
    <t>51788000002748801</t>
  </si>
  <si>
    <t>zcrm_51788000279067764</t>
  </si>
  <si>
    <t>satvinder.singh_ei</t>
  </si>
  <si>
    <t>satvinder.singh@ei.study</t>
  </si>
  <si>
    <t>Satvinder Singh</t>
  </si>
  <si>
    <t>Shishir Mallick</t>
  </si>
  <si>
    <t>Other</t>
  </si>
  <si>
    <t>shishir@miapatna.com</t>
  </si>
  <si>
    <t>Supriya Chatterjee</t>
  </si>
  <si>
    <t>principal@miapatna.com</t>
  </si>
  <si>
    <t>FCI Road</t>
  </si>
  <si>
    <t>FCI Road, Phulwari Sharif</t>
  </si>
  <si>
    <t>FCI Road, Phulwari Sharif, Khagaul highway</t>
  </si>
  <si>
    <t>IN-2022002938</t>
  </si>
  <si>
    <t>Neemuch</t>
  </si>
  <si>
    <t>Madhya Pradesh</t>
  </si>
  <si>
    <t>MP/Chattisgarh</t>
  </si>
  <si>
    <t>22028000028367620</t>
  </si>
  <si>
    <t>51788000002748839</t>
  </si>
  <si>
    <t>zcrm_51788000278142228</t>
  </si>
  <si>
    <t>Laxminarayan Dogayan</t>
  </si>
  <si>
    <t>laxminarayan.dogayan@ei.study</t>
  </si>
  <si>
    <t>Mr. Rahul Pal</t>
  </si>
  <si>
    <t>chatulata.chou@yahoo.in</t>
  </si>
  <si>
    <t>springwoodschool@yahoo.in</t>
  </si>
  <si>
    <t>Mrs. Charulata Choubey</t>
  </si>
  <si>
    <t>charulata.chou@yahoo.in</t>
  </si>
  <si>
    <t>Near Scheme Number 36, Opposite New Collectorate</t>
  </si>
  <si>
    <t>Near Scheme Number 36, Opposite New Collectorate,</t>
  </si>
  <si>
    <t>Opposite New Collectorate, Near Industrial Area,</t>
  </si>
  <si>
    <t>Near Scheme Number 36, Opposite New Collectorate, Near Industrial Area,</t>
  </si>
  <si>
    <t>IN-2022003578</t>
  </si>
  <si>
    <t>22028000030653252</t>
  </si>
  <si>
    <t>51788000002749196</t>
  </si>
  <si>
    <t>zcrm_51788000291587523</t>
  </si>
  <si>
    <t>jasper.jessie_ei</t>
  </si>
  <si>
    <t>jasper.jessie@ei.study</t>
  </si>
  <si>
    <t>Mrs. Anju Madan</t>
  </si>
  <si>
    <t>academichead@globaledgeschool.com</t>
  </si>
  <si>
    <t>Plot no. 8/A,Part of Survey no.s 74 and 75,Jai Hind Enclave,100 feet road,Madhapur</t>
  </si>
  <si>
    <t>IN-2022002924</t>
  </si>
  <si>
    <t>Jamshedpur</t>
  </si>
  <si>
    <t>Jharkhand</t>
  </si>
  <si>
    <t>22028000028350456</t>
  </si>
  <si>
    <t>51788000002749631</t>
  </si>
  <si>
    <t>zcrm_51788000285609331</t>
  </si>
  <si>
    <t>fayiez.ahmad_ei</t>
  </si>
  <si>
    <t>fayiez.ahmad@ei.study</t>
  </si>
  <si>
    <t>Fayiez Ahmad</t>
  </si>
  <si>
    <t>Priyanka Barua</t>
  </si>
  <si>
    <t>kpsburmamines@yahoo.co.in</t>
  </si>
  <si>
    <t>Burmamines</t>
  </si>
  <si>
    <t>Burmamines Jamshedpur Jharkhand</t>
  </si>
  <si>
    <t>IN-2022002925</t>
  </si>
  <si>
    <t>22028000028340308</t>
  </si>
  <si>
    <t>51788000002749635</t>
  </si>
  <si>
    <t>zcrm_51788000285639404</t>
  </si>
  <si>
    <t>Mrs. Gurmeet Kaur</t>
  </si>
  <si>
    <t>kpsnml@yahoo.co.in</t>
  </si>
  <si>
    <t>Kpsnml@yahoo.co.in</t>
  </si>
  <si>
    <t>Gurmeet Kaur</t>
  </si>
  <si>
    <t>Bhuiyadih Main Rd, Agrico Colony, Bhuiyadih, Agrico Area, Jamshedpur</t>
  </si>
  <si>
    <t>Bhuyadih, Agrico,</t>
  </si>
  <si>
    <t>2025-04-08 00:00:00, 2025-04-10 00:00:00</t>
  </si>
  <si>
    <t>IN-2022003230, IN-2022003250, IN-2022003251</t>
  </si>
  <si>
    <t>1372, 1375</t>
  </si>
  <si>
    <t>2025-04-10 00:00:00, 2025-04-15 00:00:00</t>
  </si>
  <si>
    <t>611838, 618704, 671131</t>
  </si>
  <si>
    <t>0.44630000000000003, 0.618</t>
  </si>
  <si>
    <t>0, Summer Round, Winter Round</t>
  </si>
  <si>
    <t>Hisar</t>
  </si>
  <si>
    <t>22028000029183408, 22028000029212332, 22028000029212400</t>
  </si>
  <si>
    <t>51788000002749807</t>
  </si>
  <si>
    <t>zcrm_51788000288510040, zcrm_51788000288510251, zcrm_51788000288510465</t>
  </si>
  <si>
    <t>2025-05-06 14:20:12, 2025-05-06 14:20:39, 2025-05-06 14:20:56</t>
  </si>
  <si>
    <t>Mr. Gagandeep Thareja</t>
  </si>
  <si>
    <t>Admin, Other</t>
  </si>
  <si>
    <t>gagandeep@vdjs.edu.in</t>
  </si>
  <si>
    <t>info@vdjs.edu.in</t>
  </si>
  <si>
    <t>Ms. Naina Dhillon</t>
  </si>
  <si>
    <t>principal@vdjs.edu.in</t>
  </si>
  <si>
    <t>Hisar-Delhi Bypass Rd, Hisar Cantt, Hisar, Haryana 125044</t>
  </si>
  <si>
    <t>IN-2022003410</t>
  </si>
  <si>
    <t>Kullu</t>
  </si>
  <si>
    <t>22028000029652272</t>
  </si>
  <si>
    <t>51788000002750003</t>
  </si>
  <si>
    <t>zcrm_51788000289525945</t>
  </si>
  <si>
    <t>pankaj.dhiman_ei</t>
  </si>
  <si>
    <t>pankaj.dhiman@ei.study</t>
  </si>
  <si>
    <t>Pankaj Dhiman</t>
  </si>
  <si>
    <t>Mr. Uday Kanwar</t>
  </si>
  <si>
    <t>uday.kanwar@lms.org.in</t>
  </si>
  <si>
    <t>lalita.kanwar@lms.org.in</t>
  </si>
  <si>
    <t>Lalita Kanwar</t>
  </si>
  <si>
    <t>Urvashi Pandit</t>
  </si>
  <si>
    <t>urvashi.pandit@lms.org.in</t>
  </si>
  <si>
    <t>Near Zonal Hospital</t>
  </si>
  <si>
    <t>The Mall, Hospital Rd, Dhalpur, Kullu, Himachal Pradesh 175101</t>
  </si>
  <si>
    <t>Ei Mindspark</t>
  </si>
  <si>
    <t>IN-2022002905</t>
  </si>
  <si>
    <t>22028000028189592</t>
  </si>
  <si>
    <t>51788000002732045</t>
  </si>
  <si>
    <t>zcrm_51788000254915835</t>
  </si>
  <si>
    <t>soumodeep.ghosh_ei</t>
  </si>
  <si>
    <t>soumodeep.ghosh@ei.study</t>
  </si>
  <si>
    <t>Soumodeep Ghosh</t>
  </si>
  <si>
    <t>Mr. S K Singh</t>
  </si>
  <si>
    <t>sk1111singh@gmail.com</t>
  </si>
  <si>
    <t>mpbfhsschool@bsnl.in</t>
  </si>
  <si>
    <t>Purnima Chatterjee</t>
  </si>
  <si>
    <t>principal.mpbfhss@gmail.com</t>
  </si>
  <si>
    <t>James Long Sarani</t>
  </si>
  <si>
    <t>2025-04-29 00:00:00, 2025-05-07 00:00:00</t>
  </si>
  <si>
    <t>IN-2022003408, IN-2022003477</t>
  </si>
  <si>
    <t>180054, 332250</t>
  </si>
  <si>
    <t>540161, 996750</t>
  </si>
  <si>
    <t>0, 15258.77</t>
  </si>
  <si>
    <t>0, 164795</t>
  </si>
  <si>
    <t>0, 332250</t>
  </si>
  <si>
    <t>0.2778, 0.6</t>
  </si>
  <si>
    <t>Kalyan</t>
  </si>
  <si>
    <t>2025-05-01 00:00:00, 2025-06-01 00:00:00</t>
  </si>
  <si>
    <t>2026-04-30 00:00:00, 2026-05-31 00:00:00</t>
  </si>
  <si>
    <t>22028000029655128, 22028000029934108</t>
  </si>
  <si>
    <t>51788000002750595</t>
  </si>
  <si>
    <t>zcrm_51788000289683105, zcrm_51788000290410001</t>
  </si>
  <si>
    <t>saloni.shah_ei</t>
  </si>
  <si>
    <t>saloni.shah@ei.study</t>
  </si>
  <si>
    <t>2025-04-29 17:13:19, 2025-07-08 13:13:58</t>
  </si>
  <si>
    <t>Ms. Ranjana Jangra, Ms. Ranjna Jangra</t>
  </si>
  <si>
    <t>principal@birlaschoolkalyan.com</t>
  </si>
  <si>
    <t>contact@birlaschoolkalyan.com</t>
  </si>
  <si>
    <t>Ms. Ranjana Jangra, Ranjna Jangra</t>
  </si>
  <si>
    <t>Ms. Ranjana Jangra, Ms. Ruchita</t>
  </si>
  <si>
    <r>
      <t>principal@birlaschoolkalyan.com</t>
    </r>
    <r>
      <t xml:space="preserve">, </t>
    </r>
    <r>
      <t>viceprincipal@birlaschoolkalyan.com</t>
    </r>
  </si>
  <si>
    <t>B K Birla College Road, Near Rto, Kalyan West,</t>
  </si>
  <si>
    <t>PNEK06448B</t>
  </si>
  <si>
    <t>Ei CARES, Ei Mindspark</t>
  </si>
  <si>
    <t>IN-2022002830, IN-2022002831, IN-2022002832</t>
  </si>
  <si>
    <t>1017, 2542</t>
  </si>
  <si>
    <t>1165558, 256864, 432771</t>
  </si>
  <si>
    <t>0, 19755, 8655</t>
  </si>
  <si>
    <t>2025-07-18 00:00:00, 2025-08-11 00:00:00</t>
  </si>
  <si>
    <t>0, 1263992.64, 432771</t>
  </si>
  <si>
    <t>-118190, -8655, 256864</t>
  </si>
  <si>
    <t>0.5, 0.6142, 0.6666</t>
  </si>
  <si>
    <t>22028000027717120, 22028000027718084, 22028000027718264</t>
  </si>
  <si>
    <t>51788000002728599</t>
  </si>
  <si>
    <t>zcrm_51788000283296001, zcrm_51788000283296200, zcrm_51788000283296375</t>
  </si>
  <si>
    <t>mitul.patel_ei1, sourabh.mehta_eiindia</t>
  </si>
  <si>
    <t>2025-02-12 11:42:43, 2025-02-12 11:43:09, 2025-02-12 11:43:26</t>
  </si>
  <si>
    <t>Ms. Anjana Saha</t>
  </si>
  <si>
    <t>principal@mbwa.org.in</t>
  </si>
  <si>
    <t>Ms Anjana Saha, Ms. Anjana Saha</t>
  </si>
  <si>
    <t>Monali Biswas, Ms. Basundhara Bhattacharya, Subhasree Mallick</t>
  </si>
  <si>
    <r>
      <t>coordinator.mid@mbwa.org.in</t>
    </r>
    <r>
      <t xml:space="preserve">, </t>
    </r>
    <r>
      <t>hod.english.mid@mbwa.org.in</t>
    </r>
    <r>
      <t xml:space="preserve">, </t>
    </r>
    <r>
      <t>subhasree.mallick.mbwa@gmail.com</t>
    </r>
  </si>
  <si>
    <t>Mahadevi Birla World Academy</t>
  </si>
  <si>
    <t>CALM01347D</t>
  </si>
  <si>
    <t>17 A, Darga Road, Park Circus</t>
  </si>
  <si>
    <t>Ei ASSET,Ei CARES,Ei Mindspark</t>
  </si>
  <si>
    <t>IN-2022002960</t>
  </si>
  <si>
    <t>Sonepat</t>
  </si>
  <si>
    <t>22028000028465540</t>
  </si>
  <si>
    <t>51788000002751831</t>
  </si>
  <si>
    <t>zcrm_51788000286004578</t>
  </si>
  <si>
    <t>vikas.shukla_ei</t>
  </si>
  <si>
    <t>vikas.shukla@ei.study</t>
  </si>
  <si>
    <t>Mr. Dheeraj Sharma</t>
  </si>
  <si>
    <t>dheeraj.sharma@rishikulvidyapeeth.edu.in</t>
  </si>
  <si>
    <t>Dheeraj Sharma</t>
  </si>
  <si>
    <t>Devru Road</t>
  </si>
  <si>
    <t>Devru Road, Jeeva vihar</t>
  </si>
  <si>
    <t>Devru Road, Jeevan Vihar</t>
  </si>
  <si>
    <t>IN-2022003649</t>
  </si>
  <si>
    <t>Vadodara</t>
  </si>
  <si>
    <t>Gujarat</t>
  </si>
  <si>
    <t>22028000030878376</t>
  </si>
  <si>
    <t>51788000002732079</t>
  </si>
  <si>
    <t>zcrm_51788000289773492</t>
  </si>
  <si>
    <t>heena.kumar_ei</t>
  </si>
  <si>
    <t>heena.kumar@ei.study</t>
  </si>
  <si>
    <t>Heena Kumar</t>
  </si>
  <si>
    <t>Ms. Suprabha Menon</t>
  </si>
  <si>
    <t>suprabham@navrachana.edu.in</t>
  </si>
  <si>
    <t>navrachanasama@navrachana.edu.in</t>
  </si>
  <si>
    <t>near GIPCL Circle, Raghuvir Nagar</t>
  </si>
  <si>
    <t>Sama Road,near GIPCL Circle,Vadodara, Gujarat</t>
  </si>
  <si>
    <t>BRDN01995A</t>
  </si>
  <si>
    <t>Sama Road</t>
  </si>
  <si>
    <t>Sama Road, Near GIPCL Circle</t>
  </si>
  <si>
    <t>2025-06-05 00:00:00, 2025-06-08 00:00:00</t>
  </si>
  <si>
    <t>IN-2022003611, IN-2022003633</t>
  </si>
  <si>
    <t>242637, 95617</t>
  </si>
  <si>
    <t>Hubli</t>
  </si>
  <si>
    <t>22028000030744200, 22028000030799048</t>
  </si>
  <si>
    <t>51788000002752617</t>
  </si>
  <si>
    <t>zcrm_51788000291698715, zcrm_51788000291698940</t>
  </si>
  <si>
    <t>maruf.shaikh1, mitul.patel_ei1</t>
  </si>
  <si>
    <t>2025-06-05 15:24:17, 2025-06-09 10:25:56</t>
  </si>
  <si>
    <t>Maruf Shaik</t>
  </si>
  <si>
    <t>klemrsakharestate@gmail.com</t>
  </si>
  <si>
    <t>Vidyanagar, Hubballi, Unkal Cross</t>
  </si>
  <si>
    <t>IN-2022003609, IN-2022003610</t>
  </si>
  <si>
    <t>120649, 291015</t>
  </si>
  <si>
    <t>22028000030744116, 22028000030744160</t>
  </si>
  <si>
    <t>51788000002752639</t>
  </si>
  <si>
    <t>zcrm_51788000291698262, zcrm_51788000291698487</t>
  </si>
  <si>
    <t>2025-06-05 15:17:50, 2025-06-05 15:18:03</t>
  </si>
  <si>
    <t>Maruf Shaikh</t>
  </si>
  <si>
    <t>kleschool_man@yahoo.com</t>
  </si>
  <si>
    <t>Gokul Road, Manjunath Nagar,</t>
  </si>
  <si>
    <t>Gokul Road, Manjunath Nagar, HUBBALLI</t>
  </si>
  <si>
    <t>IN-2022003597, IN-2022003598</t>
  </si>
  <si>
    <t>148550, 358143</t>
  </si>
  <si>
    <t>0.7926000000000001, 0.875</t>
  </si>
  <si>
    <t>Gadag</t>
  </si>
  <si>
    <t>22028000030714688, 22028000030714740</t>
  </si>
  <si>
    <t>51788000002752651</t>
  </si>
  <si>
    <t>zcrm_51788000291678003, zcrm_51788000291678228</t>
  </si>
  <si>
    <t>2025-06-05 15:12:17, 2025-06-05 15:12:26</t>
  </si>
  <si>
    <t>Maruf Shaikh, Mr. Maruf Shaik</t>
  </si>
  <si>
    <t>klesgdg@gmail.com</t>
  </si>
  <si>
    <t>J T College Campus, Hatalgeri Naka Gadag</t>
  </si>
  <si>
    <t>Ei ASSET,Ei Mindspark</t>
  </si>
  <si>
    <t>IN-2022002958</t>
  </si>
  <si>
    <t>Karnal</t>
  </si>
  <si>
    <t>22028000028465348</t>
  </si>
  <si>
    <t>51788000002752831</t>
  </si>
  <si>
    <t>zcrm_51788000285895005</t>
  </si>
  <si>
    <t>Vikas Shukla</t>
  </si>
  <si>
    <t>Mr. Ankur Jindal</t>
  </si>
  <si>
    <t>director@thecenturyschool.com</t>
  </si>
  <si>
    <t>thecenturyschool@rediffmail.com</t>
  </si>
  <si>
    <t>Ankur Jindal</t>
  </si>
  <si>
    <t>G T Road Karnal Side Gharaunda Distt Karnal Haryana</t>
  </si>
  <si>
    <t>108 K.M. Stone</t>
  </si>
  <si>
    <t>IN-2022003595, IN-2022003596</t>
  </si>
  <si>
    <t>142328, 343142</t>
  </si>
  <si>
    <t>Gokak</t>
  </si>
  <si>
    <t>22028000030714604, 22028000030714648</t>
  </si>
  <si>
    <t>51788000002752887</t>
  </si>
  <si>
    <t>zcrm_51788000291670553, zcrm_51788000291670775</t>
  </si>
  <si>
    <t>2025-06-05 15:10:14, 2025-06-05 15:10:24</t>
  </si>
  <si>
    <t>klesgokak@gmail.com</t>
  </si>
  <si>
    <t>Opp. Umrani^S Hospital, K.L.E. Campus Main Road, Dist. Gokak</t>
  </si>
  <si>
    <t>IN-2022003654</t>
  </si>
  <si>
    <t>Sivakasi</t>
  </si>
  <si>
    <t>22028000030899060</t>
  </si>
  <si>
    <t>51788000002753055</t>
  </si>
  <si>
    <t>zcrm_51788000292141001</t>
  </si>
  <si>
    <t>Mr. Lion Ramesh Kumar J</t>
  </si>
  <si>
    <t>correspondent@thesivakasilionsschool.in</t>
  </si>
  <si>
    <t>principal@thesivakasilionsschool.in</t>
  </si>
  <si>
    <t>Keerthiga</t>
  </si>
  <si>
    <t>senioroffice@thesivakasilionsschool.in</t>
  </si>
  <si>
    <t>2/754-A Virudhunagar Road, Anaikuttam Post, Sivakasi</t>
  </si>
  <si>
    <t>IN-2022002852</t>
  </si>
  <si>
    <t>Kathgodam</t>
  </si>
  <si>
    <t>22028000027815448</t>
  </si>
  <si>
    <t>51788000002753069</t>
  </si>
  <si>
    <t>zcrm_51788000283054011</t>
  </si>
  <si>
    <t>prabhjit.singh_ei</t>
  </si>
  <si>
    <t>prabhjit.singh@ei.study</t>
  </si>
  <si>
    <t>Prabhjit Singh</t>
  </si>
  <si>
    <t>Himanshi Yadav</t>
  </si>
  <si>
    <t>Mrs. Geetika Balutia</t>
  </si>
  <si>
    <t>contact@inspirationschoolkgm.org</t>
  </si>
  <si>
    <t>Mr. Anurag Mathur</t>
  </si>
  <si>
    <t>NH-87, Naveen Nagar, Polysheet, Haldwani, Uttarakhand</t>
  </si>
  <si>
    <t>Nainital Road, Kathgodam-263126 Uttarakhand , INDIA</t>
  </si>
  <si>
    <t>IN-2022003813</t>
  </si>
  <si>
    <t>Bengaluru</t>
  </si>
  <si>
    <t>22028000031641068</t>
  </si>
  <si>
    <t>51788000002754706</t>
  </si>
  <si>
    <t>zcrm_51788000293599046</t>
  </si>
  <si>
    <t>nisha.murali_eiindia</t>
  </si>
  <si>
    <t>nisha.murali@ei.study</t>
  </si>
  <si>
    <t>Dr. Anu Sharma</t>
  </si>
  <si>
    <t>azanusharma@gmail.com</t>
  </si>
  <si>
    <t>jss_hsrps@yahoo.com</t>
  </si>
  <si>
    <t>Dr.Anu Sharma</t>
  </si>
  <si>
    <t>#4/A, 14Th Main, 6Th Sector, H.S.R. Layout, Adjacent To Bda Complex,</t>
  </si>
  <si>
    <t>IN-2022003824, IN-2022003825</t>
  </si>
  <si>
    <t>1560, 2340</t>
  </si>
  <si>
    <t>159120, 53040</t>
  </si>
  <si>
    <t>154440, 51480</t>
  </si>
  <si>
    <t>0.1, 0.2</t>
  </si>
  <si>
    <t>Tirupur</t>
  </si>
  <si>
    <t>22028000031714364, 22028000031714528</t>
  </si>
  <si>
    <t>51788000002754853</t>
  </si>
  <si>
    <t>zcrm_51788000293813001, zcrm_51788000293813165</t>
  </si>
  <si>
    <t>maruf.shaikh1</t>
  </si>
  <si>
    <t>2025-07-25 12:36:58, 2025-07-25 12:37:23</t>
  </si>
  <si>
    <t>Mr. Maruf Shaikh</t>
  </si>
  <si>
    <t>info@subbiahschools.org</t>
  </si>
  <si>
    <t>No-1, College Road,</t>
  </si>
  <si>
    <t>IN-2022003512</t>
  </si>
  <si>
    <t>Rohtak</t>
  </si>
  <si>
    <t>22028000030081300</t>
  </si>
  <si>
    <t>51788000002755871</t>
  </si>
  <si>
    <t>zcrm_51788000290325127</t>
  </si>
  <si>
    <t>anushka.gupta_ei</t>
  </si>
  <si>
    <t>anushka.gupta@ei.study</t>
  </si>
  <si>
    <t>Anushka Gupta</t>
  </si>
  <si>
    <t>Ms. Tanvi Pathania</t>
  </si>
  <si>
    <t>ppsrohtak@gmail.com</t>
  </si>
  <si>
    <t>Sector 34, Suncity Township-I, Rohtak, Haryana 124001</t>
  </si>
  <si>
    <t>RTKP03269A</t>
  </si>
  <si>
    <t>2025-04-01 00:00:00, 2025-04-11 00:00:00</t>
  </si>
  <si>
    <t>IN-2022003184, IN-2022003258</t>
  </si>
  <si>
    <t>3, 4</t>
  </si>
  <si>
    <t>2025-04-05 00:00:00, 2025-04-21 00:00:00</t>
  </si>
  <si>
    <t>196232, 70002</t>
  </si>
  <si>
    <t>2025-07-21 00:00:00, 2025-09-15 00:00:00</t>
  </si>
  <si>
    <t>190460, 70002</t>
  </si>
  <si>
    <t>2025-10-20 00:00:00, 2025-12-15 00:00:00</t>
  </si>
  <si>
    <t>2000-01-01 00:00:00, 2025-12-22 00:00:00</t>
  </si>
  <si>
    <t>0, 70002</t>
  </si>
  <si>
    <t>140004, 196232</t>
  </si>
  <si>
    <t>151244, 63002</t>
  </si>
  <si>
    <t>44988, 77002</t>
  </si>
  <si>
    <t>0.4932, 0.6625</t>
  </si>
  <si>
    <t>0, 2</t>
  </si>
  <si>
    <t>Bhopal</t>
  </si>
  <si>
    <t>2026-03-31 00:00:00, 2026-06-30 00:00:00</t>
  </si>
  <si>
    <t>22028000029048368, 22028000029238296</t>
  </si>
  <si>
    <t>51788000002756453</t>
  </si>
  <si>
    <t>zcrm_51788000282673078, zcrm_51788000288152084</t>
  </si>
  <si>
    <t>sanjay.rai_eiindia1</t>
  </si>
  <si>
    <t>fagun.saraiya_eiindia1, mitul.patel_ei1</t>
  </si>
  <si>
    <t>sanjay.rai@ei.study</t>
  </si>
  <si>
    <t>Sanjay Rai</t>
  </si>
  <si>
    <t>2025-04-25 13:31:47, 2025-04-25 13:32:15</t>
  </si>
  <si>
    <t>Mrs. Anita Bajpai, Ms. Anita Bajpai</t>
  </si>
  <si>
    <r>
      <t>kamla.nehru.school@gmail.com</t>
    </r>
    <r>
      <t xml:space="preserve">, </t>
    </r>
    <r>
      <t>kamlaneherybpl@gmail.com</t>
    </r>
  </si>
  <si>
    <t>kamla.nehru.school@gmail.com</t>
  </si>
  <si>
    <t>Mrs Anita Bajpai, Ms. Anita Bajpai</t>
  </si>
  <si>
    <t>Kamla Nagar</t>
  </si>
  <si>
    <t>Kamla Nagar Katra Sultanabad</t>
  </si>
  <si>
    <t>2025-04-17 00:00:00, 2025-04-30 00:00:00</t>
  </si>
  <si>
    <t>IN-2022003291, IN-2022003292, IN-2022003420</t>
  </si>
  <si>
    <t>1356, 699</t>
  </si>
  <si>
    <t>Full Payment, Installments</t>
  </si>
  <si>
    <t>2000-01-01 00:00:00, 2025-04-20 00:00:00</t>
  </si>
  <si>
    <t>0, 117994, 58793</t>
  </si>
  <si>
    <t>2000-01-01 00:00:00, 2025-07-20 00:00:00</t>
  </si>
  <si>
    <t>2000-01-01 00:00:00, 2025-10-20 00:00:00</t>
  </si>
  <si>
    <t>2000-01-01 00:00:00, 2025-12-31 00:00:00</t>
  </si>
  <si>
    <t>1151400, 117586, 235988</t>
  </si>
  <si>
    <t>0.5556, 0.6, 0.7707999999999999</t>
  </si>
  <si>
    <t>Bhubaneswar</t>
  </si>
  <si>
    <t>2025-04-16 00:00:00, 2025-04-28 00:00:00</t>
  </si>
  <si>
    <t>2026-04-15 00:00:00, 2026-04-27 00:00:00</t>
  </si>
  <si>
    <t>22028000029406384, 22028000029406432, 22028000029695032</t>
  </si>
  <si>
    <t>51788000002756667</t>
  </si>
  <si>
    <t>zcrm_51788000289001147, zcrm_51788000289001323, zcrm_51788000289568188</t>
  </si>
  <si>
    <t>rana.singh_ei</t>
  </si>
  <si>
    <t>rana.singh@ei.study</t>
  </si>
  <si>
    <t>2025-04-21 10:12:04, 2025-04-23 10:49:55, 2025-06-10 10:43:43</t>
  </si>
  <si>
    <t>Mr. Dipak Somani</t>
  </si>
  <si>
    <t>Admin</t>
  </si>
  <si>
    <t>dipak@sai.edu.in</t>
  </si>
  <si>
    <t>info@saiinternationalschool.com</t>
  </si>
  <si>
    <t>Nilakantha Panigrahi</t>
  </si>
  <si>
    <t>srprincipal@saiinternational.edu.in</t>
  </si>
  <si>
    <t>Prakash Sahoo</t>
  </si>
  <si>
    <t>principalsecondary@saiinternational.edu.in</t>
  </si>
  <si>
    <t>Plot No 5A, Chandaka Industrial Estate,, SECUREWAYS LOGISTICS PRIVATE LIMITED (STUDENT GALLERY) Plot No : N / 33 &amp; 34, Chandka Industrial Estate, Near OTV office,</t>
  </si>
  <si>
    <t>Plot No 5A, Chandaka Industrial Estate,, SAI INTERNATIONAL SCHOOL,PLOT NO-5A, Chandaka I.E, INFOCITY ROAD, PATIA,</t>
  </si>
  <si>
    <t>BBNS09089D</t>
  </si>
  <si>
    <t>SECUREWAYS LOGISTICS PRIVATE LIMITED (STUDENT GALLERY) Plot No : N / 33 &amp; 34, Chandka Industrial Estate, Near OTV office, Bhubaneswar - 751024, Odisha</t>
  </si>
  <si>
    <t>SAI INTERNATIONAL SCHOOL,PLOT NO-5A, Chandaka I.E, INFOCITY ROAD, PATIA, BHUBANESWAR, Odisha, 751024</t>
  </si>
  <si>
    <t>2025-03-26 00:00:00, 2025-04-03 00:00:00</t>
  </si>
  <si>
    <t>Ei ASSET,Ei CARES,Ei Mindspark, Ei Mindspark</t>
  </si>
  <si>
    <t>IN-2022003132, IN-2022003199</t>
  </si>
  <si>
    <t>0, 1258</t>
  </si>
  <si>
    <t>2000-01-01 00:00:00, 2025-04-07 00:00:00</t>
  </si>
  <si>
    <t>0, 1110103</t>
  </si>
  <si>
    <t>2000-01-01 00:00:00, 2025-07-01 00:00:00</t>
  </si>
  <si>
    <t>2000-01-01 00:00:00, 2025-10-01 00:00:00</t>
  </si>
  <si>
    <t>0, 36618</t>
  </si>
  <si>
    <t>0, 2220206</t>
  </si>
  <si>
    <t>0, 2008245</t>
  </si>
  <si>
    <t>0, 175343</t>
  </si>
  <si>
    <t>0.7526999999999999, 1</t>
  </si>
  <si>
    <t>0.6027, 1</t>
  </si>
  <si>
    <t>Lucknow</t>
  </si>
  <si>
    <t>Uttar Pradesh</t>
  </si>
  <si>
    <t>2025-04-01 00:00:00, 2025-04-02 00:00:00</t>
  </si>
  <si>
    <t>22028000028924136, 22028000029069368</t>
  </si>
  <si>
    <t>51788000002732261</t>
  </si>
  <si>
    <t>zcrm_51788000287758657, zcrm_51788000288188017</t>
  </si>
  <si>
    <t>pooja.kapoor_eiindia1</t>
  </si>
  <si>
    <t>pooja.kapoor@ei.study</t>
  </si>
  <si>
    <t>2025-04-04 13:39:12, 2025-04-04 13:40:26</t>
  </si>
  <si>
    <t>Mrs. Promini Chopra</t>
  </si>
  <si>
    <t>principal@jaipuria.com</t>
  </si>
  <si>
    <t>Ms Asha Chadha, Promini Chopra</t>
  </si>
  <si>
    <r>
      <t>ashachadha@jaipuria.com</t>
    </r>
    <r>
      <t xml:space="preserve">, </t>
    </r>
    <r>
      <t>principal@jaipuria.com</t>
    </r>
  </si>
  <si>
    <t>Deepa Wahi, Ms Asha Chadha</t>
  </si>
  <si>
    <r>
      <t>ashachadha@jaipuria.com</t>
    </r>
    <r>
      <t xml:space="preserve">, </t>
    </r>
    <r>
      <t>deepawahi@jaipuria.com</t>
    </r>
  </si>
  <si>
    <t>Vineet Khand-1,</t>
  </si>
  <si>
    <t>IKNS09698D</t>
  </si>
  <si>
    <t>Vineet Khand-1, Gomti Nagar,</t>
  </si>
  <si>
    <t>Ei ASSET, Ei CARES</t>
  </si>
  <si>
    <t>IN-2022003057, IN-2022003058</t>
  </si>
  <si>
    <t>820475, 926736</t>
  </si>
  <si>
    <t>2025-06-01 00:00:00, 2025-10-01 00:00:00</t>
  </si>
  <si>
    <t>397173, 820475</t>
  </si>
  <si>
    <t>2000-01-01 00:00:00, 2025-09-01 00:00:00</t>
  </si>
  <si>
    <t>0, 820475</t>
  </si>
  <si>
    <t>2000-01-01 00:00:00, 2025-12-01 00:00:00</t>
  </si>
  <si>
    <t>18435, 33166</t>
  </si>
  <si>
    <t>2025-06-27 00:00:00, 2025-07-21 00:00:00</t>
  </si>
  <si>
    <t>1640950, 926736</t>
  </si>
  <si>
    <t>1625127.75, 903295</t>
  </si>
  <si>
    <t>-17344, 5006</t>
  </si>
  <si>
    <t>0.5665, 0.63</t>
  </si>
  <si>
    <t>Indore</t>
  </si>
  <si>
    <t>22028000028759352, 22028000028759396</t>
  </si>
  <si>
    <t>51788000002757138</t>
  </si>
  <si>
    <t>zcrm_51788000287135235, zcrm_51788000287135494</t>
  </si>
  <si>
    <t>shruti.chauhan_ei</t>
  </si>
  <si>
    <t>shruti.chauhan@ei.study</t>
  </si>
  <si>
    <t>Shruti Chauhan</t>
  </si>
  <si>
    <t>2025-03-26 19:28:25, 2025-03-26 19:28:39</t>
  </si>
  <si>
    <t>Dr.(Mrs) Lalita Singh</t>
  </si>
  <si>
    <t>lalita.singh@shishukunj.in</t>
  </si>
  <si>
    <t>info@shishukunjindore.in</t>
  </si>
  <si>
    <t>Shishukunj International School</t>
  </si>
  <si>
    <t>BPLS23960G</t>
  </si>
  <si>
    <t>Jhalaria,Bypass Road</t>
  </si>
  <si>
    <t>IN-2022002881</t>
  </si>
  <si>
    <t>Ranchi</t>
  </si>
  <si>
    <t>22028000027998200</t>
  </si>
  <si>
    <t>51788000002757153</t>
  </si>
  <si>
    <t>zcrm_51788000284193062</t>
  </si>
  <si>
    <t>Srikanta Rout</t>
  </si>
  <si>
    <t>Mr. Swoyan Satyendu</t>
  </si>
  <si>
    <t>swoyan@odmegroup.org</t>
  </si>
  <si>
    <t>principal@sisranchi.com</t>
  </si>
  <si>
    <t>Mr. Amit Singh</t>
  </si>
  <si>
    <t>principal.ogs@odmegroup.org</t>
  </si>
  <si>
    <t>Kundan Singh</t>
  </si>
  <si>
    <t>academic-admin-coordinator.osgs@odmegroup.org</t>
  </si>
  <si>
    <t>12th Milestone,</t>
  </si>
  <si>
    <t>Hardag, Ranchi, Jharkhand</t>
  </si>
  <si>
    <t>12th Milestone Ranchi-Khunti Road, Hardag, Ranchi, Jharkhand</t>
  </si>
  <si>
    <t>2025-07-15 00:00:00, 2025-07-24 00:00:00</t>
  </si>
  <si>
    <t>IN-2022003808, IN-2022003809, IN-2022003838, IN-2022003839</t>
  </si>
  <si>
    <t>0, 1310</t>
  </si>
  <si>
    <t>0, 2720</t>
  </si>
  <si>
    <t>2000-01-01 00:00:00, 2025-07-30 00:00:00</t>
  </si>
  <si>
    <t>0, 134817, 37017</t>
  </si>
  <si>
    <t>2000-01-01 00:00:00, 2025-09-10 00:00:00</t>
  </si>
  <si>
    <t>0, 11425</t>
  </si>
  <si>
    <t>0, 123391.66</t>
  </si>
  <si>
    <t>0, 37017</t>
  </si>
  <si>
    <t>0.474, 0.5542, 1</t>
  </si>
  <si>
    <t>IGCSE</t>
  </si>
  <si>
    <t>Jodhpur</t>
  </si>
  <si>
    <t>Rajasthan</t>
  </si>
  <si>
    <t>2025-04-01 00:00:00, 2025-06-01 00:00:00</t>
  </si>
  <si>
    <t>2026-03-31 00:00:00, 2026-05-31 00:00:00</t>
  </si>
  <si>
    <t>22028000031595136, 22028000031595188, 22028000031771628, 22028000031771664</t>
  </si>
  <si>
    <t>51788000002757307</t>
  </si>
  <si>
    <t>zcrm_51788000292985013, zcrm_51788000293077162, zcrm_51788000293797001, zcrm_51788000293797162</t>
  </si>
  <si>
    <t>2025-07-21 17:17:42, 2025-07-21 17:18:15, 2025-07-28 14:17:09, 2025-07-28 14:21:01</t>
  </si>
  <si>
    <t>Mr. Vaibhav Doshi</t>
  </si>
  <si>
    <t>vaibhav@almamater.education</t>
  </si>
  <si>
    <t>connect@almamater.education</t>
  </si>
  <si>
    <t>Mr. Vaibhav Doshi, Ms. Arpita</t>
  </si>
  <si>
    <r>
      <t>arpita@almamater.education</t>
    </r>
    <r>
      <t xml:space="preserve">, </t>
    </r>
    <r>
      <t>vaibhav@almamater.education</t>
    </r>
  </si>
  <si>
    <t>New Power House Rd, Section 7 Extension</t>
  </si>
  <si>
    <t>JDHD05695E</t>
  </si>
  <si>
    <t>IN-2022003716, IN-2022003717</t>
  </si>
  <si>
    <t>0, 12415</t>
  </si>
  <si>
    <t>624031, 91892</t>
  </si>
  <si>
    <t>0, 703508</t>
  </si>
  <si>
    <t>-624031, 624031</t>
  </si>
  <si>
    <t>0.307, 0.35</t>
  </si>
  <si>
    <t>IB</t>
  </si>
  <si>
    <t>22028000031124204, 22028000031124240</t>
  </si>
  <si>
    <t>51788000002757733</t>
  </si>
  <si>
    <t>zcrm_51788000292468001, zcrm_51788000292468173</t>
  </si>
  <si>
    <t>hetal.parmar_ei</t>
  </si>
  <si>
    <t>hetal.parmar@ei.study</t>
  </si>
  <si>
    <t>2025-07-03 17:05:54, 2025-07-03 17:06:25</t>
  </si>
  <si>
    <t>Ms. Mahera Goel</t>
  </si>
  <si>
    <t>pyp@flag.org.in</t>
  </si>
  <si>
    <t>principales@flag.org.in</t>
  </si>
  <si>
    <t>Mahera Goel, Ms. Mahera Goel</t>
  </si>
  <si>
    <t>Opp. Wallace Fortuna Off Hancock Bridge, S.C. Marg, Mazagaon</t>
  </si>
  <si>
    <t>MUMS57362E</t>
  </si>
  <si>
    <t>IN-2022003190</t>
  </si>
  <si>
    <t>22028000029044936</t>
  </si>
  <si>
    <t>51788000002732290</t>
  </si>
  <si>
    <t>zcrm_51788000277799734</t>
  </si>
  <si>
    <t>garima.jain_ei</t>
  </si>
  <si>
    <t>garima.jain@ei.study</t>
  </si>
  <si>
    <t>Garima Jain</t>
  </si>
  <si>
    <t>Fr. Sunil Fernandes</t>
  </si>
  <si>
    <t>principalsjbhs@gmail.com</t>
  </si>
  <si>
    <t>principal@sjbhs.edu.in</t>
  </si>
  <si>
    <t>Lawrence Frank</t>
  </si>
  <si>
    <t>roshanlfrank@gmail.com</t>
  </si>
  <si>
    <t>Museum Rd</t>
  </si>
  <si>
    <t>Museum Road,</t>
  </si>
  <si>
    <t>IN-2022002815, IN-2022002816</t>
  </si>
  <si>
    <t>2025-06-30 00:00:00, 2025-07-31 00:00:00</t>
  </si>
  <si>
    <t>177849, 382925</t>
  </si>
  <si>
    <t>2025-08-31 00:00:00, 2025-09-30 00:00:00</t>
  </si>
  <si>
    <t>0, 15072</t>
  </si>
  <si>
    <t>2025-07-03 00:00:00, 2025-08-05 00:00:00</t>
  </si>
  <si>
    <t>162777, 352440</t>
  </si>
  <si>
    <t>0, 30485</t>
  </si>
  <si>
    <t>0.1139, 0.47</t>
  </si>
  <si>
    <t>22028000027580440, 22028000027580520</t>
  </si>
  <si>
    <t>51788000002732295</t>
  </si>
  <si>
    <t>zcrm_51788000282947024, zcrm_51788000282947198</t>
  </si>
  <si>
    <t>hakim.kanchwala_eiindia1, sourabh.mehta_eiindia</t>
  </si>
  <si>
    <t>Shahista Shaikh</t>
  </si>
  <si>
    <t>2025-02-05 20:01:31, 2025-02-05 20:02:01</t>
  </si>
  <si>
    <t>Dr. Yohan Alphonso</t>
  </si>
  <si>
    <t>yohanalphonso30@stmarysicse.com</t>
  </si>
  <si>
    <t>contact@stmarysicse.com</t>
  </si>
  <si>
    <t>Yohan Alphonso</t>
  </si>
  <si>
    <t>Sardar Balwant Singh Dhody Marg, Mazagaon,</t>
  </si>
  <si>
    <t>MUMS38726C</t>
  </si>
  <si>
    <t>IN-2022003471</t>
  </si>
  <si>
    <t>Walajapet</t>
  </si>
  <si>
    <t>22028000029912300</t>
  </si>
  <si>
    <t>51788000002758365</t>
  </si>
  <si>
    <t>zcrm_51788000290138397</t>
  </si>
  <si>
    <t>Anantha Raman M K</t>
  </si>
  <si>
    <t>anantharaman@vedavallividyalaya.org</t>
  </si>
  <si>
    <t>Banu N</t>
  </si>
  <si>
    <t>banu@vedavallividyalaya.org</t>
  </si>
  <si>
    <t>Balaji V</t>
  </si>
  <si>
    <t>balaji.v@vedavallividyalaya.org</t>
  </si>
  <si>
    <t>Chennai Mumbai Trunk Road, Bagaveli, Chennasamudram, T K Thangal Post, Walajapet</t>
  </si>
  <si>
    <t>CHET03629D</t>
  </si>
  <si>
    <t>IN-2022003516</t>
  </si>
  <si>
    <t>Noida</t>
  </si>
  <si>
    <t>NCR</t>
  </si>
  <si>
    <t>22028000030148192</t>
  </si>
  <si>
    <t>51788000002758926</t>
  </si>
  <si>
    <t>zcrm_51788000290770030</t>
  </si>
  <si>
    <t>puneet.khurana_ei</t>
  </si>
  <si>
    <t>puneet.khurana@ei.study</t>
  </si>
  <si>
    <t>Ms. Meenakshi Zarabi</t>
  </si>
  <si>
    <t>principal@aspamscottish.com</t>
  </si>
  <si>
    <t>info@aspamscottish.com</t>
  </si>
  <si>
    <t>GHaziabad</t>
  </si>
  <si>
    <t>A – 43 Near SBI Bank,</t>
  </si>
  <si>
    <t>DELM12222A</t>
  </si>
  <si>
    <t>A – 43 Near SBI Bank, Sector 62,</t>
  </si>
  <si>
    <t>IN-2022003635</t>
  </si>
  <si>
    <t>Mandleshwar</t>
  </si>
  <si>
    <t>22028000030780216</t>
  </si>
  <si>
    <t>51788000002758976</t>
  </si>
  <si>
    <t>zcrm_51788000291726001</t>
  </si>
  <si>
    <t>Mr. Yogesh Joshi</t>
  </si>
  <si>
    <t>j.v.yogesh@gmail.com</t>
  </si>
  <si>
    <t>shrikanwartaraschool@yahoo.com</t>
  </si>
  <si>
    <t>Shrinagar Colony, Mandleshwar, Dist. Khargone</t>
  </si>
  <si>
    <t>IN-2022003674</t>
  </si>
  <si>
    <t>Gwalior</t>
  </si>
  <si>
    <t>22028000030958392</t>
  </si>
  <si>
    <t>51788000002732431</t>
  </si>
  <si>
    <t>zcrm_51788000292112348</t>
  </si>
  <si>
    <t>rohit.kumar_ei</t>
  </si>
  <si>
    <t>rohit.kumar@ei.study</t>
  </si>
  <si>
    <t>Rohit Kumar</t>
  </si>
  <si>
    <t>Dhirendra Srivastav</t>
  </si>
  <si>
    <t>office@scindia.edu</t>
  </si>
  <si>
    <t>Fort, Vinay Nagar,</t>
  </si>
  <si>
    <t>IN-2022003050</t>
  </si>
  <si>
    <t>Khargaon</t>
  </si>
  <si>
    <t>22028000028702488</t>
  </si>
  <si>
    <t>51788000002759089</t>
  </si>
  <si>
    <t>zcrm_51788000286977001</t>
  </si>
  <si>
    <t>Akhilesh Patidar</t>
  </si>
  <si>
    <t>akhilesh.patidar13134@gmail.com</t>
  </si>
  <si>
    <t>paramountkasrawad@gmail.com</t>
  </si>
  <si>
    <t>Paramount Academy</t>
  </si>
  <si>
    <t>Khargaon Road Kasrawad</t>
  </si>
  <si>
    <t>2025-02-10 00:00:00, 2025-06-11 00:00:00</t>
  </si>
  <si>
    <t>Ei ASSET, Ei CARES, Ei Mindspark</t>
  </si>
  <si>
    <t>IN-2022002871, IN-2022002872, IN-2022002873, IN-2022003642</t>
  </si>
  <si>
    <t>0, 750</t>
  </si>
  <si>
    <t>2000-01-01 00:00:00, 2025-04-01 00:00:00</t>
  </si>
  <si>
    <t>0, 408621, 57750, 676525</t>
  </si>
  <si>
    <t>2000-01-01 00:00:00, 2025-07-31 00:00:00</t>
  </si>
  <si>
    <t>2000-01-01 00:00:00, 2025-10-31 00:00:00</t>
  </si>
  <si>
    <t>0, 115500, 1353050, 817242</t>
  </si>
  <si>
    <t>0, 401694.43, 56411.5, 662994.64</t>
  </si>
  <si>
    <t>0, 154247, 59088, 951356</t>
  </si>
  <si>
    <t>0.5, 0.7454999999999999, 1</t>
  </si>
  <si>
    <t>22028000027901356, 22028000027901452, 22028000027901504, 22028000030860052</t>
  </si>
  <si>
    <t>51788000002732448</t>
  </si>
  <si>
    <t>zcrm_51788000283891164, zcrm_51788000283891366, zcrm_51788000283891532, zcrm_51788000292001013</t>
  </si>
  <si>
    <t>gargi.ghosh_ei</t>
  </si>
  <si>
    <t>gargi.ghosh@ei.study</t>
  </si>
  <si>
    <t>2025-02-10 11:55:28, 2025-02-10 11:55:53, 2025-02-10 11:57:51, 2025-06-14 12:06:13</t>
  </si>
  <si>
    <t>Mr. Arnab Chandra</t>
  </si>
  <si>
    <t>arnab.chandra@vms.edu.in</t>
  </si>
  <si>
    <t>principal@vms.edu.in</t>
  </si>
  <si>
    <t>Vivekananda Mission School Joka</t>
  </si>
  <si>
    <t>CALV02119F</t>
  </si>
  <si>
    <t>Vivek Ville</t>
  </si>
  <si>
    <t>IN-2022003549, IN-2022003551</t>
  </si>
  <si>
    <t>1350, 1652</t>
  </si>
  <si>
    <t>71888, 95816</t>
  </si>
  <si>
    <t>2025-05-28 00:00:00, 2025-10-28 00:00:00</t>
  </si>
  <si>
    <t>191632, 215664</t>
  </si>
  <si>
    <t>0.5, 0.528</t>
  </si>
  <si>
    <t>22028000030438732, 22028000030497176</t>
  </si>
  <si>
    <t>51788000002732451</t>
  </si>
  <si>
    <t>zcrm_51788000290969037, zcrm_51788000291034001</t>
  </si>
  <si>
    <t>2025-06-09 11:35:44, 2025-06-09 14:13:44</t>
  </si>
  <si>
    <t>Mrs. Sarmistha Sen</t>
  </si>
  <si>
    <t>official@younghorizonsschool.com</t>
  </si>
  <si>
    <t>Mrs. Sarmistha Sen, Mrs.Sarmistha Sen</t>
  </si>
  <si>
    <t>principal@younghorizonsschool.com</t>
  </si>
  <si>
    <t>Mrs. Soumi Banerjee</t>
  </si>
  <si>
    <t>220, Barakhola, Eastern Metropolitan Bypass</t>
  </si>
  <si>
    <t>220, Barakhola, Kalikapur, E.M. Bypass</t>
  </si>
  <si>
    <t>Ei CARES,Ei Mindspark</t>
  </si>
  <si>
    <t>IN-2022003450</t>
  </si>
  <si>
    <t>Trichy</t>
  </si>
  <si>
    <t>22028000029816100</t>
  </si>
  <si>
    <t>51788000002728636</t>
  </si>
  <si>
    <t>zcrm_51788000289937975</t>
  </si>
  <si>
    <t>Mr. Sathiamoorthy Sir</t>
  </si>
  <si>
    <t>sathia_55@yahoo.com</t>
  </si>
  <si>
    <t>office@kamalaniketan.com</t>
  </si>
  <si>
    <t>Mrs. Mala Sivakumar</t>
  </si>
  <si>
    <t>principal@kamalaniketan.com</t>
  </si>
  <si>
    <t>Mrs Bhuvaneswari G</t>
  </si>
  <si>
    <t>bhuvaneswari.g@kamalaniketan.com</t>
  </si>
  <si>
    <t>maris avenue, collector office road</t>
  </si>
  <si>
    <t>CHEE07743B</t>
  </si>
  <si>
    <t>IN-2022003574</t>
  </si>
  <si>
    <t>22028000030654344</t>
  </si>
  <si>
    <t>51788000002760362</t>
  </si>
  <si>
    <t>zcrm_51788000291533505</t>
  </si>
  <si>
    <t>clement.navamani_ei</t>
  </si>
  <si>
    <t>clement.navamani@ei.study</t>
  </si>
  <si>
    <t>Clement John Navamani V Navamani</t>
  </si>
  <si>
    <t>Mr Madhavan</t>
  </si>
  <si>
    <t>shnvmathss@gmail.com</t>
  </si>
  <si>
    <t>SHNVMatriculationHigherSecondarySchool_1720050@gmail.com</t>
  </si>
  <si>
    <t>Sarumathi</t>
  </si>
  <si>
    <t>Manju</t>
  </si>
  <si>
    <t>No .10 A,Chairman Shanmugam salai</t>
  </si>
  <si>
    <t>10 A,Shanmugham Road</t>
  </si>
  <si>
    <t>No. 10 A, Chairman Shanmugam Salai,</t>
  </si>
  <si>
    <t>IN-2022003431</t>
  </si>
  <si>
    <t>ICSE</t>
  </si>
  <si>
    <t>22028000029695616</t>
  </si>
  <si>
    <t>51788000002732473</t>
  </si>
  <si>
    <t>zcrm_51788000289079229</t>
  </si>
  <si>
    <t>aji.thomas_eiindia</t>
  </si>
  <si>
    <t>aji.thomas@ei.study</t>
  </si>
  <si>
    <t>Aji Thomas</t>
  </si>
  <si>
    <t>Alumu Srinivasulu</t>
  </si>
  <si>
    <t>Mrs. Rekha Rekha</t>
  </si>
  <si>
    <t>presidencyrtnagar@yahoo.co.in</t>
  </si>
  <si>
    <t>Ms. Rekha</t>
  </si>
  <si>
    <t>principal-rtn@presidency.edu.in</t>
  </si>
  <si>
    <t>Ms. Shahina</t>
  </si>
  <si>
    <t>shahina@presidency.edu.in</t>
  </si>
  <si>
    <t>8th Cross Road,</t>
  </si>
  <si>
    <t>P.O. Box No. 3204, CA/4, R.T. Nagar, HMT Layout</t>
  </si>
  <si>
    <t>IN-2022002906</t>
  </si>
  <si>
    <t>Khammam</t>
  </si>
  <si>
    <t>22028000028216064</t>
  </si>
  <si>
    <t>51788000002760389</t>
  </si>
  <si>
    <t>zcrm_51788000285153001</t>
  </si>
  <si>
    <t>Mr. Nagaraju K</t>
  </si>
  <si>
    <t>kodurunagaraju@gmail.com</t>
  </si>
  <si>
    <t>harvestkhammam@gmail.com</t>
  </si>
  <si>
    <t>Parvathi Reddy R</t>
  </si>
  <si>
    <t>ramasahayamparvathi@gmail.com</t>
  </si>
  <si>
    <t>5-7-200/11, Near Mamata General Hospital, Pakabanda Bazar</t>
  </si>
  <si>
    <t>5-7-200/11, Near Mamata General Hospital, Pakabanda Bazar,</t>
  </si>
  <si>
    <t>IN-2022003286</t>
  </si>
  <si>
    <t>22028000029377408</t>
  </si>
  <si>
    <t>51788000002732487</t>
  </si>
  <si>
    <t>zcrm_51788000288939420</t>
  </si>
  <si>
    <t>Mrs. Damayanti Mukherjee</t>
  </si>
  <si>
    <t>principal@mhsforgirls.edu.in</t>
  </si>
  <si>
    <t>Mrs. Sarmistha Palit</t>
  </si>
  <si>
    <t>sarmistha.palit@mhsforgirls.edu.in</t>
  </si>
  <si>
    <t>Modern High School for Girls</t>
  </si>
  <si>
    <t>CALM04380F</t>
  </si>
  <si>
    <t>Beck Bagan, Ballygunge</t>
  </si>
  <si>
    <t>78, Syed Amir Ali Ave, Beck Bagan, Ballygunge</t>
  </si>
  <si>
    <t>IN-2022003112</t>
  </si>
  <si>
    <t>22028000028843304</t>
  </si>
  <si>
    <t>51788000002732497</t>
  </si>
  <si>
    <t>zcrm_51788000287574367</t>
  </si>
  <si>
    <t>sriram.subramaniam_ei</t>
  </si>
  <si>
    <t>sriram.subramaniam@ei.study</t>
  </si>
  <si>
    <t>Sriram Subramaniam</t>
  </si>
  <si>
    <t>Kanchana Mala</t>
  </si>
  <si>
    <t>vidyamandirchennai@gmail.com</t>
  </si>
  <si>
    <t>124, Royapettah High Rd, Vinayagar Kovil, Mylapore, Chennai, Tamil Nadu 600004</t>
  </si>
  <si>
    <t>124, RH Road, Mylapore, Chennai</t>
  </si>
  <si>
    <t>TAMIL NADU</t>
  </si>
  <si>
    <t>CHEV00406A</t>
  </si>
  <si>
    <t>IN-2022003743, IN-2022003745</t>
  </si>
  <si>
    <t>0.5558, 0.5667</t>
  </si>
  <si>
    <t>0.4558, 0.4667</t>
  </si>
  <si>
    <t>Rajkot</t>
  </si>
  <si>
    <t>22028000031218456, 22028000031218560</t>
  </si>
  <si>
    <t>51788000002728408</t>
  </si>
  <si>
    <t>zcrm_51788000289782438, zcrm_51788000292648363</t>
  </si>
  <si>
    <t>2025-06-30 14:40:15, 2025-06-30 18:34:30</t>
  </si>
  <si>
    <t>Mr. Gokul Paravoor</t>
  </si>
  <si>
    <t>gokul.paravoor@tges.org</t>
  </si>
  <si>
    <t>info@tges.org</t>
  </si>
  <si>
    <t>University Rd,</t>
  </si>
  <si>
    <t>Aakashwani Chowk, University Road, Near HP Fuel Station</t>
  </si>
  <si>
    <t>IN-2022003341</t>
  </si>
  <si>
    <t>Madurai</t>
  </si>
  <si>
    <t>22028000029495136</t>
  </si>
  <si>
    <t>51788000002732500</t>
  </si>
  <si>
    <t>zcrm_51788000289326161</t>
  </si>
  <si>
    <t>Mrs. Aruna Kumari</t>
  </si>
  <si>
    <t>arunakumari@tvslvs.com</t>
  </si>
  <si>
    <t>thetvsschool@tvslvs.com</t>
  </si>
  <si>
    <t>Aruna Kumari</t>
  </si>
  <si>
    <t>Jeyshree</t>
  </si>
  <si>
    <t>jeyasree.thetvs.as@gmail.com</t>
  </si>
  <si>
    <t>TVS School</t>
  </si>
  <si>
    <t>MRIL00055G</t>
  </si>
  <si>
    <t>IN-2022003090</t>
  </si>
  <si>
    <t>22028000028790644</t>
  </si>
  <si>
    <t>51788000002732621</t>
  </si>
  <si>
    <t>zcrm_51788000274756484</t>
  </si>
  <si>
    <t>sudhi.malhotra_ei</t>
  </si>
  <si>
    <t>sudhi.malhotra@ei.study</t>
  </si>
  <si>
    <t>Mr. T.H Ireland</t>
  </si>
  <si>
    <t>sjskolkata1864@gmail.com</t>
  </si>
  <si>
    <t>T.H. Ireland</t>
  </si>
  <si>
    <t>Dhrubajyoti Dhar</t>
  </si>
  <si>
    <t>165, Acharya Jagadish Chandra Bose Rd, Entally,</t>
  </si>
  <si>
    <t>IN-2022002940</t>
  </si>
  <si>
    <t>22028000028376496</t>
  </si>
  <si>
    <t>51788000002732636</t>
  </si>
  <si>
    <t>zcrm_51788000285859152</t>
  </si>
  <si>
    <t>Rudra Mishra</t>
  </si>
  <si>
    <t>Mrs. Madhura Bhattacharya</t>
  </si>
  <si>
    <t>dolnaday@gmail.com</t>
  </si>
  <si>
    <t>P-V. Cit Scheme 47,Kasba III</t>
  </si>
  <si>
    <t>P-V. Cit Scheme Kasba III</t>
  </si>
  <si>
    <t>Ei CARES,Ei Mindspark, Ei Mindspark</t>
  </si>
  <si>
    <t>IN-2022003504, IN-2022003505</t>
  </si>
  <si>
    <t>1118, 1271</t>
  </si>
  <si>
    <t>269905, 395939</t>
  </si>
  <si>
    <t>237568, 428276</t>
  </si>
  <si>
    <t>-32337, 32337</t>
  </si>
  <si>
    <t>0.7501000000000001, 0.8167</t>
  </si>
  <si>
    <t>22028000030024464, 22028000030024512</t>
  </si>
  <si>
    <t>51788000002761919</t>
  </si>
  <si>
    <t>zcrm_51788000290486344, zcrm_51788000290523077</t>
  </si>
  <si>
    <t>2025-05-29 10:26:51, 2025-05-29 10:27:08</t>
  </si>
  <si>
    <t>Mr. D Dhivyan Dayallan</t>
  </si>
  <si>
    <t>vmjschool@gmail.com</t>
  </si>
  <si>
    <t>Mrs Pounraj Senthilnayagi</t>
  </si>
  <si>
    <t>senthilnayagi.vmjschool@gmail.com</t>
  </si>
  <si>
    <t>Malar</t>
  </si>
  <si>
    <t>magizhmalar@gmail.com</t>
  </si>
  <si>
    <t>Door No. 100, New Ramanad Road,</t>
  </si>
  <si>
    <t>IN-2022003622, IN-2022003623</t>
  </si>
  <si>
    <t>157030, 378466</t>
  </si>
  <si>
    <t>0.7927, 0.8751000000000001</t>
  </si>
  <si>
    <t>Solapur</t>
  </si>
  <si>
    <t>Rest of Maharashtra and Goa</t>
  </si>
  <si>
    <t>2026-03-31 00:00:00, 2026-04-30 00:00:00</t>
  </si>
  <si>
    <t>22028000030723596, 22028000030723636</t>
  </si>
  <si>
    <t>51788000002761991</t>
  </si>
  <si>
    <t>zcrm_51788000291728612, zcrm_51788000291728791</t>
  </si>
  <si>
    <t>2025-06-05 14:45:39, 2025-06-05 14:46:02</t>
  </si>
  <si>
    <t>Narsimha Nagar, near D-mart, Jule, Solapur</t>
  </si>
  <si>
    <t>IN-2022003333</t>
  </si>
  <si>
    <t>Ghaziabad</t>
  </si>
  <si>
    <t>22028000029469344</t>
  </si>
  <si>
    <t>51788000002732651</t>
  </si>
  <si>
    <t>zcrm_51788000289239189</t>
  </si>
  <si>
    <t>Mr. Fr. Byju Peruvan</t>
  </si>
  <si>
    <t>stpacademy@rediffmail.com</t>
  </si>
  <si>
    <t>stpsacademy@gmail.com</t>
  </si>
  <si>
    <t>Father Byju Peruvan</t>
  </si>
  <si>
    <t>Ms Anshu</t>
  </si>
  <si>
    <t>Sector 9, Raj Nagar,</t>
  </si>
  <si>
    <t>Sector 9</t>
  </si>
  <si>
    <t>MRTS02491G</t>
  </si>
  <si>
    <t>Sec - 9, Raj Nagar,</t>
  </si>
  <si>
    <t>IN-2022003569</t>
  </si>
  <si>
    <t>22028000030610332</t>
  </si>
  <si>
    <t>51788000002762359</t>
  </si>
  <si>
    <t>zcrm_51788000291136088</t>
  </si>
  <si>
    <t>Vaishali Yadav</t>
  </si>
  <si>
    <t>Mrs. Arundhati Shukla</t>
  </si>
  <si>
    <t>dhos@kasigaschool.com</t>
  </si>
  <si>
    <t>secyprincipal@kasigaschool.com</t>
  </si>
  <si>
    <t>Off Dehradun - Mussoorie Highway, Village, Purkul Rd, Dehradun, Uttarakhand</t>
  </si>
  <si>
    <t>Village Purkul Off</t>
  </si>
  <si>
    <t>Village Purkul Off Dehradun-Mussoorie Highway,</t>
  </si>
  <si>
    <t>Village Purkul Off Dehradun â Mussoorie Highway Dehradun â 248 009</t>
  </si>
  <si>
    <t>IN-2022002835</t>
  </si>
  <si>
    <t>Jhalawar</t>
  </si>
  <si>
    <t>22028000027776032</t>
  </si>
  <si>
    <t>51788000002762372</t>
  </si>
  <si>
    <t>zcrm_51788000283332003</t>
  </si>
  <si>
    <t>Rahul Sharma</t>
  </si>
  <si>
    <t>info@rpsjhalawar.com</t>
  </si>
  <si>
    <t>rpsjhalawar@yahoo.in</t>
  </si>
  <si>
    <t>Deepshikha Agarwal</t>
  </si>
  <si>
    <t>principal@rpsjhalawar.com</t>
  </si>
  <si>
    <t>Mr.Rahul</t>
  </si>
  <si>
    <t>rahul_a@rpsjhalawar.com</t>
  </si>
  <si>
    <t>NH 52, Kota Road, Jhalawar, Roopnagar Colony</t>
  </si>
  <si>
    <t>IN-2022003023, IN-2022003025</t>
  </si>
  <si>
    <t>1598920, 678780</t>
  </si>
  <si>
    <t>0, 1274400</t>
  </si>
  <si>
    <t>324520, 678780</t>
  </si>
  <si>
    <t>0.6936, 0.7</t>
  </si>
  <si>
    <t>0.5436, 0.55</t>
  </si>
  <si>
    <t>Bahadurgarh</t>
  </si>
  <si>
    <t>22028000028636252, 22028000028636300</t>
  </si>
  <si>
    <t>51788000002762606</t>
  </si>
  <si>
    <t>zcrm_51788000286869222, zcrm_51788000286933001</t>
  </si>
  <si>
    <t>2025-04-04 17:13:47, 2025-04-04 17:14:05</t>
  </si>
  <si>
    <t>Deepak Gupta</t>
  </si>
  <si>
    <t>info@srbps.com</t>
  </si>
  <si>
    <t>Priya</t>
  </si>
  <si>
    <t>Komal</t>
  </si>
  <si>
    <t>Near Sector-06</t>
  </si>
  <si>
    <t>Sainik Nagar,</t>
  </si>
  <si>
    <t>Sainik Nagar, Near Sector-06,Bahadurgarh,Haryana - 124507</t>
  </si>
  <si>
    <t>IN-2022003214</t>
  </si>
  <si>
    <t>22028000029161212</t>
  </si>
  <si>
    <t>51788000002728649</t>
  </si>
  <si>
    <t>zcrm_51788000288440033</t>
  </si>
  <si>
    <t>Rosy Mukherjee</t>
  </si>
  <si>
    <t>abhsprimary@gmail.com</t>
  </si>
  <si>
    <t>abhsprimary@gmai.com</t>
  </si>
  <si>
    <t>11, Pretoria St, Elgin</t>
  </si>
  <si>
    <t>CALA04545C</t>
  </si>
  <si>
    <t>IN-2022003426</t>
  </si>
  <si>
    <t>Bangalore</t>
  </si>
  <si>
    <t>22028000029695380</t>
  </si>
  <si>
    <t>51788000002732681</t>
  </si>
  <si>
    <t>zcrm_51788000289116055</t>
  </si>
  <si>
    <t>Dr. Indira Kothenath</t>
  </si>
  <si>
    <t>principal.nlo@gmail.com</t>
  </si>
  <si>
    <t>Dr Indhira Kothenath</t>
  </si>
  <si>
    <t>principal-nlo@presidency.edu.in</t>
  </si>
  <si>
    <t>Ms. Shruthi Raj</t>
  </si>
  <si>
    <t>shruthiraj-nlo@presidency.edu.in</t>
  </si>
  <si>
    <t>5th Cross</t>
  </si>
  <si>
    <t>Nandini Layout,</t>
  </si>
  <si>
    <t>IN-2022003787</t>
  </si>
  <si>
    <t>22028000031405456</t>
  </si>
  <si>
    <t>51788000002732683</t>
  </si>
  <si>
    <t>zcrm_51788000282898923</t>
  </si>
  <si>
    <t>Gowri N</t>
  </si>
  <si>
    <t>jss.bsk@gmail.com</t>
  </si>
  <si>
    <t>jsspsbsk@gmail.com</t>
  </si>
  <si>
    <t>31, 15th Main, 22nd Cross,Siddanna Layout,Banashankari 2nd Stage</t>
  </si>
  <si>
    <t>IN-2022003157</t>
  </si>
  <si>
    <t>Pune</t>
  </si>
  <si>
    <t>22028000028978064</t>
  </si>
  <si>
    <t>51788000002763360</t>
  </si>
  <si>
    <t>zcrm_51788000287781001</t>
  </si>
  <si>
    <t>aarti.iyer_ei</t>
  </si>
  <si>
    <t>aarti.iyer@ei.study</t>
  </si>
  <si>
    <t>Ms Dhruvi Bhatia</t>
  </si>
  <si>
    <t>ah12@myggis.org</t>
  </si>
  <si>
    <t>admin@myggis.org</t>
  </si>
  <si>
    <t>Dhruvi Bhatia</t>
  </si>
  <si>
    <t>principal@myggis.org</t>
  </si>
  <si>
    <t>Ruchita Rathod</t>
  </si>
  <si>
    <t>examination@myggis.org</t>
  </si>
  <si>
    <t>Swar Ganga, 174 - 177, near The Muslim Co-operative Bank</t>
  </si>
  <si>
    <t>174 - 177, Swarganga</t>
  </si>
  <si>
    <t>2025-03-07 00:00:00, 2025-06-21 00:00:00</t>
  </si>
  <si>
    <t>IN-2022003000, IN-2022003691</t>
  </si>
  <si>
    <t>2025-03-31 00:00:00, 2025-06-30 00:00:00</t>
  </si>
  <si>
    <t>0, 43164</t>
  </si>
  <si>
    <t>0, 431637</t>
  </si>
  <si>
    <t>0, 388473</t>
  </si>
  <si>
    <t>0.5054, 1</t>
  </si>
  <si>
    <t>22028000028534700, 22028000031091044</t>
  </si>
  <si>
    <t>51788000002763420</t>
  </si>
  <si>
    <t>zcrm_51788000286546001, zcrm_51788000292195131</t>
  </si>
  <si>
    <t>aruna_ei, zohra.khan_ei</t>
  </si>
  <si>
    <r>
      <t>aruna@ei.study</t>
    </r>
    <r>
      <t xml:space="preserve">, </t>
    </r>
    <r>
      <t>zohra.khan@ei.study</t>
    </r>
  </si>
  <si>
    <t>Aruna</t>
  </si>
  <si>
    <t>2025-03-08 13:01:58, 2025-06-21 11:26:29</t>
  </si>
  <si>
    <t>Amit Sams, Maruf Shaikh</t>
  </si>
  <si>
    <r>
      <t>eaedu@christelhouseindia.org</t>
    </r>
    <r>
      <t xml:space="preserve">, </t>
    </r>
    <r>
      <t>maruf.shaikh@ei.study</t>
    </r>
  </si>
  <si>
    <t>christelhouse@vsnl.com</t>
  </si>
  <si>
    <t>Maruf Shaikh, Nandini Lakshman</t>
  </si>
  <si>
    <r>
      <t>maruf.shaikh@ei.study</t>
    </r>
    <r>
      <t xml:space="preserve">, </t>
    </r>
    <r>
      <t>nlakshman@christelhouseindia.org</t>
    </r>
  </si>
  <si>
    <t>Bellahalli Road, Off Hennur Road, Kannur Post - Via Bagalur,</t>
  </si>
  <si>
    <t>BLRC01661C</t>
  </si>
  <si>
    <t>IN-2022003091</t>
  </si>
  <si>
    <t>22028000028801236</t>
  </si>
  <si>
    <t>51788000002732705</t>
  </si>
  <si>
    <t>zcrm_51788000285412653</t>
  </si>
  <si>
    <t>Ms. Jashoda Sundar</t>
  </si>
  <si>
    <t>reachus@sirsivaswamikalalaya.org</t>
  </si>
  <si>
    <t>S Jayasri</t>
  </si>
  <si>
    <t>Jashoda Sundar</t>
  </si>
  <si>
    <t>5, Sundareshwarar St, Girija Garden, Mylapore, Chennai, Tamil Nadu 600004</t>
  </si>
  <si>
    <t>IN-2022002976</t>
  </si>
  <si>
    <t>22028000028482908</t>
  </si>
  <si>
    <t>51788000002728654</t>
  </si>
  <si>
    <t>zcrm_51788000286092001</t>
  </si>
  <si>
    <t>Mrs. Pushkala Parasuraman</t>
  </si>
  <si>
    <t>pushkala.parasuraman@kumarans.org</t>
  </si>
  <si>
    <t>cbse@kumarans.org</t>
  </si>
  <si>
    <t>Manasa M</t>
  </si>
  <si>
    <t>manasa.m@kumarans.org</t>
  </si>
  <si>
    <t>Survey no.44-50, Malla Sandra Village, Uttarahalli, Hobli, Kanakapura Main Road</t>
  </si>
  <si>
    <t>NSKS16703B</t>
  </si>
  <si>
    <t>Delhi Public School, R.K. Puram</t>
  </si>
  <si>
    <t>IN-2022003785</t>
  </si>
  <si>
    <t>New Delhi</t>
  </si>
  <si>
    <t>Delhi</t>
  </si>
  <si>
    <t>22028000031408096</t>
  </si>
  <si>
    <t>51788000002728655</t>
  </si>
  <si>
    <t>zcrm_51788000292747872</t>
  </si>
  <si>
    <t>vibhor.tyagi_ei</t>
  </si>
  <si>
    <t>vibhor.tyagi@ei.study</t>
  </si>
  <si>
    <t>Vibhor Tyagi</t>
  </si>
  <si>
    <t>Chaitanya Kolluri</t>
  </si>
  <si>
    <t>Mr. Anil Kumar</t>
  </si>
  <si>
    <t>principal@dpsrkp.net</t>
  </si>
  <si>
    <t>Anil Kumar</t>
  </si>
  <si>
    <t>Dr. Anubha Gopal</t>
  </si>
  <si>
    <t>Sector-XII, R.K. Puram, ,</t>
  </si>
  <si>
    <t>Sector-XII, R.K. Puram, ,New Delhi,Delhi - 110022</t>
  </si>
  <si>
    <t>DELHI</t>
  </si>
  <si>
    <t>IN-2022003579</t>
  </si>
  <si>
    <t>22028000030715128</t>
  </si>
  <si>
    <t>51788000002728657</t>
  </si>
  <si>
    <t>zcrm_51788000291588409</t>
  </si>
  <si>
    <t>Mrs. Nandashree Natarajan</t>
  </si>
  <si>
    <t>Nandashree.Natarajan@kumarans.org</t>
  </si>
  <si>
    <t>Anitha Kasiraman</t>
  </si>
  <si>
    <t>anitha.Kasiraman@kumarans.org</t>
  </si>
  <si>
    <t>92, 6th Main Rd, Tata Silk Farm, Basavanagudi, Bengaluru, Karnataka 560028</t>
  </si>
  <si>
    <t>BLRS02358G</t>
  </si>
  <si>
    <t>6Th Main Tata Silk Farm,Basavangudi, Bengaluru, Karnataka</t>
  </si>
  <si>
    <t>IN-2022003536</t>
  </si>
  <si>
    <t>AHMEDABAD</t>
  </si>
  <si>
    <t>22028000030274416</t>
  </si>
  <si>
    <t>51788000002728410</t>
  </si>
  <si>
    <t>zcrm_51788000289776637</t>
  </si>
  <si>
    <t>Mrs. Lamiya Shums</t>
  </si>
  <si>
    <t>lamiya.shums@anandniketan.edu.in</t>
  </si>
  <si>
    <t>anshilaj@anandniketan.edu.in</t>
  </si>
  <si>
    <t>Ms. Khyati Jani</t>
  </si>
  <si>
    <t>khyati.jani@anandniketan.edu.in</t>
  </si>
  <si>
    <t>Plot no. 495, Thaltej-Shilaj Road,</t>
  </si>
  <si>
    <t>GUJARAT</t>
  </si>
  <si>
    <t>AHMU00056A</t>
  </si>
  <si>
    <t>Plot no. 495, Thaltej-Shilaj Road, Near Ambli Road Railway Crossing, Shilaj,</t>
  </si>
  <si>
    <t>IN-2022003863</t>
  </si>
  <si>
    <t>22028000032201080</t>
  </si>
  <si>
    <t>51788000002764598</t>
  </si>
  <si>
    <t>zcrm_51788000293743355</t>
  </si>
  <si>
    <t>nakul.swamy_ei</t>
  </si>
  <si>
    <t>nakul.swamy@ei.study</t>
  </si>
  <si>
    <t>Nakul Swamy</t>
  </si>
  <si>
    <t>Dr. Tabassum Khan</t>
  </si>
  <si>
    <t>principalapsjodhpur@gmail.com</t>
  </si>
  <si>
    <t>Near Fol Depot Asc,</t>
  </si>
  <si>
    <t>Nr. FOL Depot</t>
  </si>
  <si>
    <t>Near Fol Depot Asc, Ajmer Road</t>
  </si>
  <si>
    <t>IN-2022002677</t>
  </si>
  <si>
    <t>Haldia</t>
  </si>
  <si>
    <t>22028000026773848</t>
  </si>
  <si>
    <t>51788000002764620</t>
  </si>
  <si>
    <t>zcrm_51788000275464469</t>
  </si>
  <si>
    <t>Arnab Chandra</t>
  </si>
  <si>
    <t>Anchorage Camp P. O. Haldia Port Haldia Township East Medinipur-721 605</t>
  </si>
  <si>
    <t>IN-2022003255</t>
  </si>
  <si>
    <t>22028000029235240</t>
  </si>
  <si>
    <t>51788000002728663</t>
  </si>
  <si>
    <t>zcrm_51788000288644362</t>
  </si>
  <si>
    <t>Mr. Mani Narayanan</t>
  </si>
  <si>
    <t>sragmhradmn@psbbschools.ac.in</t>
  </si>
  <si>
    <t>psbbkkn@psbbschools.ac.in</t>
  </si>
  <si>
    <t>Mrs. Geetha Govindarajan</t>
  </si>
  <si>
    <t>principalkkn@psbbschools.ac.in</t>
  </si>
  <si>
    <t>No.29, Alagiri Sami Salai, K.K.Nagar,</t>
  </si>
  <si>
    <t>CHEP07125G</t>
  </si>
  <si>
    <t>IN-2022003254</t>
  </si>
  <si>
    <t>22028000029235196</t>
  </si>
  <si>
    <t>51788000002728664</t>
  </si>
  <si>
    <t>zcrm_51788000288644541</t>
  </si>
  <si>
    <t>psbbmain@yahoo.com</t>
  </si>
  <si>
    <t>Mrs. Vasanthi Sundararajan</t>
  </si>
  <si>
    <t>principalngm@psbbschools.ac.in</t>
  </si>
  <si>
    <t>No.15, Lake 1St Main Road,Nungambakkam, Chennai, Tamil Nadu</t>
  </si>
  <si>
    <t>IN-2022003673</t>
  </si>
  <si>
    <t>Shivpuri</t>
  </si>
  <si>
    <t>22028000030958228</t>
  </si>
  <si>
    <t>51788000002766018</t>
  </si>
  <si>
    <t>zcrm_51788000292123050</t>
  </si>
  <si>
    <t>Ms. Vatsa</t>
  </si>
  <si>
    <t>vatsa@happydays.edu</t>
  </si>
  <si>
    <t>infohappydays@gmail.com</t>
  </si>
  <si>
    <t>Ms. Vasta</t>
  </si>
  <si>
    <t>vasta@happydays.edu</t>
  </si>
  <si>
    <t>Happy Days Schools</t>
  </si>
  <si>
    <t>Katha Mill, A B Road Shivpuri Madhya Pradesh</t>
  </si>
  <si>
    <t>IN-2022002951, IN-2022002954</t>
  </si>
  <si>
    <t>103358, 68883</t>
  </si>
  <si>
    <t>5248, 9202</t>
  </si>
  <si>
    <t>137766, 206716</t>
  </si>
  <si>
    <t>47235, 82815</t>
  </si>
  <si>
    <t>114699, 85283</t>
  </si>
  <si>
    <t>0.574, 0.6962999999999999</t>
  </si>
  <si>
    <t>22028000028440144, 22028000028440388</t>
  </si>
  <si>
    <t>51788000002732914</t>
  </si>
  <si>
    <t>zcrm_51788000282565035, zcrm_51788000285914124</t>
  </si>
  <si>
    <t>Puneet Khurana</t>
  </si>
  <si>
    <t>2025-03-06 12:44:53, 2025-03-06 14:15:01</t>
  </si>
  <si>
    <t>Mrs. Archana Srivastava, Ms. Archana Srivastava</t>
  </si>
  <si>
    <t>eastpointsch@gmail.com</t>
  </si>
  <si>
    <t>Mrs Archana Srivastava, Ms Archana Srivastava</t>
  </si>
  <si>
    <t>Fc-26 Dallupura Vasundhara Enclave Delhi</t>
  </si>
  <si>
    <t>Fc-26 Dallupura Vasundhara Enclave</t>
  </si>
  <si>
    <t>IN-2022003040</t>
  </si>
  <si>
    <t>Hosur</t>
  </si>
  <si>
    <t>22028000028673720</t>
  </si>
  <si>
    <t>51788000002728666</t>
  </si>
  <si>
    <t>zcrm_51788000287000149</t>
  </si>
  <si>
    <t>aruna_ei</t>
  </si>
  <si>
    <t>aruna@ei.study</t>
  </si>
  <si>
    <t>Mrs. Vasanthi Thiagarajan</t>
  </si>
  <si>
    <t>vasanthi_thiag@yahoo.com</t>
  </si>
  <si>
    <t>Hosur Taluk, Krishnagiri District-635110, TN</t>
  </si>
  <si>
    <t>Thally Road, Near Railway Gate,</t>
  </si>
  <si>
    <t>CHES17432C</t>
  </si>
  <si>
    <t>2025-02-27 00:00:00, 2025-03-06 00:00:00</t>
  </si>
  <si>
    <t>IN-2022002931, IN-2022002991</t>
  </si>
  <si>
    <t>2025-03-10 00:00:00, 2025-04-10 00:00:00</t>
  </si>
  <si>
    <t>18005, 53100</t>
  </si>
  <si>
    <t>2025-06-10 00:00:00, 2025-07-10 00:00:00</t>
  </si>
  <si>
    <t>159300, 54014</t>
  </si>
  <si>
    <t>212400, 72019</t>
  </si>
  <si>
    <t>18000, 52500</t>
  </si>
  <si>
    <t>159900, 54019</t>
  </si>
  <si>
    <t>0.2, 0.6666</t>
  </si>
  <si>
    <t>0.2, 0.6165999999999999</t>
  </si>
  <si>
    <t>2025-06-01 00:00:00, 2025-06-02 00:00:00</t>
  </si>
  <si>
    <t>2026-03-31 00:00:00, 2026-04-10 00:00:00</t>
  </si>
  <si>
    <t>22028000028340424, 22028000028519040</t>
  </si>
  <si>
    <t>51788000002733023</t>
  </si>
  <si>
    <t>zcrm_51788000277550406, zcrm_51788000285701618</t>
  </si>
  <si>
    <t>2025-03-27 11:02:10, 2025-03-27 11:02:28</t>
  </si>
  <si>
    <t>Dr. Florence D'Souza</t>
  </si>
  <si>
    <t>principal@vecjnr.edu.in</t>
  </si>
  <si>
    <t>vec.jnr@gmail.com</t>
  </si>
  <si>
    <t>No .1, opp. BHS School, 4th T Block East, Jayanagar 4th Block East, Jayanagar, Bengaluru, Karnataka 560011</t>
  </si>
  <si>
    <t>4Th Block East Jayanagar</t>
  </si>
  <si>
    <t>4Th Block East Jayanagar BENGALURU-560 011</t>
  </si>
  <si>
    <t>2025-06-05 00:00:00, 2025-07-21 00:00:00</t>
  </si>
  <si>
    <t>IN-2022003583, IN-2022003822</t>
  </si>
  <si>
    <t>2025-06-16 00:00:00, 2025-07-24 00:00:00</t>
  </si>
  <si>
    <t>160800, 707311</t>
  </si>
  <si>
    <t>2025-08-16 00:00:00, 2025-10-01 00:00:00</t>
  </si>
  <si>
    <t>2000-01-01 00:00:00, 2025-10-16 00:00:00</t>
  </si>
  <si>
    <t>0, 707311</t>
  </si>
  <si>
    <t>2000-01-01 00:00:00, 2025-12-16 00:00:00</t>
  </si>
  <si>
    <t>1414622, 160800</t>
  </si>
  <si>
    <t>0, 693130</t>
  </si>
  <si>
    <t>160800, 721492</t>
  </si>
  <si>
    <t>0.19149999999999998, 0.2</t>
  </si>
  <si>
    <t>22028000030718344, 22028000031669788</t>
  </si>
  <si>
    <t>51788000002728667</t>
  </si>
  <si>
    <t>zcrm_51788000291725003, zcrm_51788000293613237</t>
  </si>
  <si>
    <t>2025-06-06 14:51:01, 2025-07-24 11:00:56</t>
  </si>
  <si>
    <t>Gurmeet Bindra</t>
  </si>
  <si>
    <t>principal@dalycollege.org</t>
  </si>
  <si>
    <t>Daly College</t>
  </si>
  <si>
    <t>Residency Area, Indore, Madhya Pradesh</t>
  </si>
  <si>
    <t>IN-2022003063</t>
  </si>
  <si>
    <t>Offline</t>
  </si>
  <si>
    <t>Jabalpur</t>
  </si>
  <si>
    <t>22028000028757124</t>
  </si>
  <si>
    <t>51788000002766596</t>
  </si>
  <si>
    <t>zcrm_51788000286506559</t>
  </si>
  <si>
    <t>Mr. Rajiv Singh</t>
  </si>
  <si>
    <t>director@satyaprakash.edu.in</t>
  </si>
  <si>
    <t>principalspps@gmail.com</t>
  </si>
  <si>
    <t>Mr rajiv Singh</t>
  </si>
  <si>
    <t>principal@satyaprakash.edu.in</t>
  </si>
  <si>
    <t>TFRI</t>
  </si>
  <si>
    <t>Polipather, Jabalpur, Madhya Pradesh</t>
  </si>
  <si>
    <t>IN-2022003430</t>
  </si>
  <si>
    <t>Mangalore</t>
  </si>
  <si>
    <t>22028000029695568</t>
  </si>
  <si>
    <t>51788000002733037</t>
  </si>
  <si>
    <t>zcrm_51788000289087101</t>
  </si>
  <si>
    <t>Shaila Banu</t>
  </si>
  <si>
    <t>principal-mng1@presidency.edu.in</t>
  </si>
  <si>
    <t>Ms. Shaila Banu</t>
  </si>
  <si>
    <t>Mr. Anand Prasad U</t>
  </si>
  <si>
    <t>anandprasad-psmng@presidency.edu.in</t>
  </si>
  <si>
    <t>Kelarai Post,</t>
  </si>
  <si>
    <t>Kelarai Post, Bondanthila, Kuntadka</t>
  </si>
  <si>
    <t>IN-2022003061</t>
  </si>
  <si>
    <t>22028000028759532</t>
  </si>
  <si>
    <t>51788000002728669</t>
  </si>
  <si>
    <t>zcrm_51788000287135001</t>
  </si>
  <si>
    <t>sourabh.mehta_eiindia</t>
  </si>
  <si>
    <t>Geetha Somasekharan</t>
  </si>
  <si>
    <t>queenscollegeindore@gmail.com</t>
  </si>
  <si>
    <t>queenscollegeindore@rediffmail.com</t>
  </si>
  <si>
    <t>Khandwa Road, Post Kasturba Gram,</t>
  </si>
  <si>
    <t>IN-2022003218</t>
  </si>
  <si>
    <t>Ahmedabad</t>
  </si>
  <si>
    <t>22028000029122780</t>
  </si>
  <si>
    <t>51788000002733052</t>
  </si>
  <si>
    <t>zcrm_51788000288506001</t>
  </si>
  <si>
    <t>ishita.jethwa_ei</t>
  </si>
  <si>
    <t>ishita.jethwa@ei.study</t>
  </si>
  <si>
    <t>Ritu Agrawal</t>
  </si>
  <si>
    <t>ritu@schoolriverside.com</t>
  </si>
  <si>
    <t>inquiry@schoolriverside.com</t>
  </si>
  <si>
    <t>Ms. Deepa Avashia</t>
  </si>
  <si>
    <t>deepa@schoolriverside.com</t>
  </si>
  <si>
    <t>Ms. Ritu Agrawal</t>
  </si>
  <si>
    <t>307, Behind C.S.D Depot, Off Airport Road, Cantonment</t>
  </si>
  <si>
    <t>AHMR02519G</t>
  </si>
  <si>
    <t>2025-01-20 00:00:00, 2025-03-03 00:00:00</t>
  </si>
  <si>
    <t>IN-2022002809, IN-2022002950</t>
  </si>
  <si>
    <t>2000-01-01 00:00:00, 2025-04-15 00:00:00</t>
  </si>
  <si>
    <t>0, 541509</t>
  </si>
  <si>
    <t>2000-01-01 00:00:00, 2025-11-15 00:00:00</t>
  </si>
  <si>
    <t>0, 530678</t>
  </si>
  <si>
    <t>0, 10831</t>
  </si>
  <si>
    <t>0.1739, 1</t>
  </si>
  <si>
    <t>Raipur</t>
  </si>
  <si>
    <t>Chhattisgarh</t>
  </si>
  <si>
    <t>2025-01-22 00:00:00, 2025-04-01 00:00:00</t>
  </si>
  <si>
    <t>2025-02-22 00:00:00, 2026-03-31 00:00:00</t>
  </si>
  <si>
    <t>Pilot School: Zero Revenue / Free offering for School/s, Regular School: Active school with student count and rate per student defined</t>
  </si>
  <si>
    <t>22028000027485052, 22028000028436212</t>
  </si>
  <si>
    <t>51788000002767001</t>
  </si>
  <si>
    <t>zcrm_51788000282334005, zcrm_51788000285871276</t>
  </si>
  <si>
    <t>2025-01-23 12:03:12, 2025-03-06 16:43:26</t>
  </si>
  <si>
    <t>Garima NH Goel, SK Tomar</t>
  </si>
  <si>
    <t>Admin, Principal</t>
  </si>
  <si>
    <r>
      <t>principal@nhgoel.com</t>
    </r>
    <r>
      <t xml:space="preserve">, </t>
    </r>
    <r>
      <t>sktomar@nhgoel.com</t>
    </r>
  </si>
  <si>
    <t>principal@nhgoel.com</t>
  </si>
  <si>
    <t>Dr Awinash Pandey, Ms. Garima Agarwal</t>
  </si>
  <si>
    <t>Mr Vinod Joon, Mr. Vinod Joon</t>
  </si>
  <si>
    <t>vinod.kumar@nhgoel.com</t>
  </si>
  <si>
    <t>Pura project</t>
  </si>
  <si>
    <t>Post Nardaha, Near Pura Project, Vidhan Sabha Road,</t>
  </si>
  <si>
    <t>IN-2022003532</t>
  </si>
  <si>
    <t>Cambridge</t>
  </si>
  <si>
    <t>22028000030240244</t>
  </si>
  <si>
    <t>51788000002728670</t>
  </si>
  <si>
    <t>zcrm_51788000290958235</t>
  </si>
  <si>
    <t>Vishal Shaw</t>
  </si>
  <si>
    <t>Deepanshu Arora</t>
  </si>
  <si>
    <t>deepanshu@ais.net</t>
  </si>
  <si>
    <t>pradnya.mehta@aisschool.net</t>
  </si>
  <si>
    <t>Sanjana Amarnani</t>
  </si>
  <si>
    <t>sanjana.amarnani@ais.net</t>
  </si>
  <si>
    <t>Anshita Aggarwal</t>
  </si>
  <si>
    <t>anshita.aggarwal@ais.net</t>
  </si>
  <si>
    <t>Opposite Rajpath Row House,</t>
  </si>
  <si>
    <t>Opposite Rajpath Row House, Behind Kiran Motors, Judges Bunglow Road, Bodakdev,</t>
  </si>
  <si>
    <t>AHMJ00139G</t>
  </si>
  <si>
    <t>IN-2022003690</t>
  </si>
  <si>
    <t>Zaheerabad</t>
  </si>
  <si>
    <t>22028000031046036</t>
  </si>
  <si>
    <t>51788000002767190</t>
  </si>
  <si>
    <t>zcrm_51788000292118182</t>
  </si>
  <si>
    <t>Mr. Sandeep Reddy</t>
  </si>
  <si>
    <t>vanterusabitha@gmail.com</t>
  </si>
  <si>
    <t>info@sanghamitraschool.in</t>
  </si>
  <si>
    <t>Vanteru Sabitha</t>
  </si>
  <si>
    <t>1-6-108</t>
  </si>
  <si>
    <t>IN-2022002957</t>
  </si>
  <si>
    <t>22028000028451888</t>
  </si>
  <si>
    <t>51788000002733064</t>
  </si>
  <si>
    <t>zcrm_51788000285304690</t>
  </si>
  <si>
    <t>Mrs. Usha Tomar</t>
  </si>
  <si>
    <t>advancedindore@gmail.com</t>
  </si>
  <si>
    <t>Mrs. Swati Gupta</t>
  </si>
  <si>
    <t>ISKCON Vihar Colony, Nipania Road</t>
  </si>
  <si>
    <t>Isckon Vihar Colony, Nipania Road</t>
  </si>
  <si>
    <t>IN-2022003828</t>
  </si>
  <si>
    <t>22028000031717612</t>
  </si>
  <si>
    <t>51788000002733070</t>
  </si>
  <si>
    <t>zcrm_51788000293820033</t>
  </si>
  <si>
    <t>Dr. Joy M George</t>
  </si>
  <si>
    <t>management@acaindia.org</t>
  </si>
  <si>
    <t>achs@acaindia.org</t>
  </si>
  <si>
    <t>Mr Sijumon  K G</t>
  </si>
  <si>
    <t>sijumon.kg@acaindia.org</t>
  </si>
  <si>
    <t>P Kavitha</t>
  </si>
  <si>
    <t>kavitha.p@acaindia.org</t>
  </si>
  <si>
    <t>Jeemangalam Village, Bagalur P.O., Krishnagiri District</t>
  </si>
  <si>
    <t>IN-2022002828</t>
  </si>
  <si>
    <t>karur</t>
  </si>
  <si>
    <t>22028000027696192</t>
  </si>
  <si>
    <t>51788000002733072</t>
  </si>
  <si>
    <t>zcrm_51788000280620087</t>
  </si>
  <si>
    <t>praveenkumar.rajamanickam_ei</t>
  </si>
  <si>
    <t>praveenkumar.rajamanickam@ei.study</t>
  </si>
  <si>
    <t>Praveenkumar Rajamanickam</t>
  </si>
  <si>
    <t>Ms. Vijayalakshmi P .</t>
  </si>
  <si>
    <t>principal@chettinadvidyamandir.org</t>
  </si>
  <si>
    <t>Mrs Vijayalaxmi</t>
  </si>
  <si>
    <t>Chettipalayam, Puliyur C F Post</t>
  </si>
  <si>
    <t>Chettipalayam, puliyur C F post</t>
  </si>
  <si>
    <t>IN-2022002910</t>
  </si>
  <si>
    <t>22028000028236132</t>
  </si>
  <si>
    <t>51788000002733091</t>
  </si>
  <si>
    <t>zcrm_51788000285167001</t>
  </si>
  <si>
    <t>Mrs. Shobha Menon</t>
  </si>
  <si>
    <t>shoba@nalandaschool.org</t>
  </si>
  <si>
    <t>Info@nalandaschool.org</t>
  </si>
  <si>
    <t>Ms. Shoba Menon</t>
  </si>
  <si>
    <t>shoba.menon@nalandaschool.org</t>
  </si>
  <si>
    <t>Ms. Divya Prashant</t>
  </si>
  <si>
    <t>divya.prashant50@gmail.com</t>
  </si>
  <si>
    <t>Sevasi-Mahapura Road, Sevasi</t>
  </si>
  <si>
    <t>C/O The Consultant</t>
  </si>
  <si>
    <t>IN-2022003554</t>
  </si>
  <si>
    <t>Ranipet</t>
  </si>
  <si>
    <t>22028000030505156</t>
  </si>
  <si>
    <t>51788000002767979</t>
  </si>
  <si>
    <t>zcrm_51788000291179270</t>
  </si>
  <si>
    <t>Sheela</t>
  </si>
  <si>
    <t>sheela.k@vedavallividyalaya.org</t>
  </si>
  <si>
    <t>Sangeetha</t>
  </si>
  <si>
    <t>sangeetha.g@vedavallividyalaya.org</t>
  </si>
  <si>
    <t>Thirumalai Nagar, Vanapadi Road, Vellore District, ,Ranipet</t>
  </si>
  <si>
    <t>Ei ASSET, Ei ASSET,Ei Mindspark</t>
  </si>
  <si>
    <t>IN-2022003363, IN-2022003364</t>
  </si>
  <si>
    <t>121738, 92489</t>
  </si>
  <si>
    <t>19111, 2312</t>
  </si>
  <si>
    <t>171994, 20809</t>
  </si>
  <si>
    <t>-98616, 98617</t>
  </si>
  <si>
    <t>0.5834, 0.6667000000000001</t>
  </si>
  <si>
    <t>22028000029498264, 22028000029498328</t>
  </si>
  <si>
    <t>51788000002733098</t>
  </si>
  <si>
    <t>zcrm_51788000289308657, zcrm_51788000289308818</t>
  </si>
  <si>
    <t>2025-05-12 09:16:09, 2025-05-12 09:16:24</t>
  </si>
  <si>
    <t>Mrs. Subhasini P</t>
  </si>
  <si>
    <t>lakshmischool@tvslvs.com</t>
  </si>
  <si>
    <t>Laskhmi School</t>
  </si>
  <si>
    <t>Veerapanchan, Karuppayurani</t>
  </si>
  <si>
    <t>Delhi Public School, Dwarka</t>
  </si>
  <si>
    <t>Group School - Centralize Invoicing</t>
  </si>
  <si>
    <t>IN-2022003779</t>
  </si>
  <si>
    <t>22028000031366824</t>
  </si>
  <si>
    <t>51788000002733112</t>
  </si>
  <si>
    <t>zcrm_51788000292903018</t>
  </si>
  <si>
    <t>Ms. Priya Narayanan</t>
  </si>
  <si>
    <t>mail@dpsdwarka.com</t>
  </si>
  <si>
    <t>Ms. Kanupriya Sethi</t>
  </si>
  <si>
    <t>Phase I, Dwarka Sector-3</t>
  </si>
  <si>
    <t>Phase I, Dwarka Sector-3, Dwarka, New Delhi, Delhi 110078</t>
  </si>
  <si>
    <t>DELT05304F</t>
  </si>
  <si>
    <t>Adani Vidya Mandir</t>
  </si>
  <si>
    <t>Ei Teacher Training</t>
  </si>
  <si>
    <t>Regular School: Active school with teacher count and rate per teacher defined</t>
  </si>
  <si>
    <t>IN-2022003451</t>
  </si>
  <si>
    <t>Shillong</t>
  </si>
  <si>
    <t>Meghalaya</t>
  </si>
  <si>
    <t>North East</t>
  </si>
  <si>
    <t>22028000029812672</t>
  </si>
  <si>
    <t>51788000002733237</t>
  </si>
  <si>
    <t>zcrm_51788000289978420</t>
  </si>
  <si>
    <t>anita.kamath</t>
  </si>
  <si>
    <t>anita.kamath@ei.study</t>
  </si>
  <si>
    <t>Sunny Brahma</t>
  </si>
  <si>
    <t>Ratnabali Mukherjee</t>
  </si>
  <si>
    <t>Ms. Sister Mabel Pramila Rudum</t>
  </si>
  <si>
    <t>shillongprincipal@loreto.in</t>
  </si>
  <si>
    <t>shillongsec@loreto.in</t>
  </si>
  <si>
    <t>Dhankheti</t>
  </si>
  <si>
    <t>Easr Khasi Hills Shillong East Khasi Hills-793 003</t>
  </si>
  <si>
    <t>IN-2022003171, IN-2022003172</t>
  </si>
  <si>
    <t>1440, 1920</t>
  </si>
  <si>
    <t>1105978, 622140</t>
  </si>
  <si>
    <t>1000000, 399774</t>
  </si>
  <si>
    <t>105978, 222366</t>
  </si>
  <si>
    <t>0.4461, 0.4514</t>
  </si>
  <si>
    <t>Mohali</t>
  </si>
  <si>
    <t>Punjab</t>
  </si>
  <si>
    <t>22028000029043120, 22028000029043152</t>
  </si>
  <si>
    <t>51788000002769241</t>
  </si>
  <si>
    <t>zcrm_51788000288081021, zcrm_51788000288081243</t>
  </si>
  <si>
    <t>2025-04-03 12:07:50, 2025-04-03 12:12:10</t>
  </si>
  <si>
    <t>Robin Aggarwal</t>
  </si>
  <si>
    <t>raggarwal@gmail.com</t>
  </si>
  <si>
    <t>principal@learningpaths.in</t>
  </si>
  <si>
    <t>Ms. Vandana Saxena</t>
  </si>
  <si>
    <t>Ms. Mona</t>
  </si>
  <si>
    <t>mona@learningpaths.in</t>
  </si>
  <si>
    <t>Plot No. 3, Sector 67, Behind Niper Institute,</t>
  </si>
  <si>
    <t>IN-2022002996</t>
  </si>
  <si>
    <t>Nagpur</t>
  </si>
  <si>
    <t>22028000028530264</t>
  </si>
  <si>
    <t>51788000002733271</t>
  </si>
  <si>
    <t>zcrm_51788000285965390</t>
  </si>
  <si>
    <t>shrikant.gehlot_ei</t>
  </si>
  <si>
    <t>shrikant.gehlot@ei.study</t>
  </si>
  <si>
    <t>Shrikant Gehlot</t>
  </si>
  <si>
    <t>Arti sharma</t>
  </si>
  <si>
    <t>arti.sharma@dpsnashik.in</t>
  </si>
  <si>
    <t>info@dpsvaranasi.com</t>
  </si>
  <si>
    <t>Mrs.Munmun Sagupta</t>
  </si>
  <si>
    <t>munmun@dpsvaranasi.com</t>
  </si>
  <si>
    <t>Mrs. Arti Sharma</t>
  </si>
  <si>
    <t>Himgiri Goods Pvt Limited, C/O DPS Lava Nagpur Pre-primary Branch</t>
  </si>
  <si>
    <t>Village Vishokhar</t>
  </si>
  <si>
    <t>Varanasi</t>
  </si>
  <si>
    <t>Opp. Collector Office</t>
  </si>
  <si>
    <t>Village Vishokhar Near Amra Chauraha Mohansarai Bypass Road, NH-2, Varanasi, Uttar Pradesh</t>
  </si>
  <si>
    <t>2025-04-19 00:00:00, 2025-05-02 00:00:00</t>
  </si>
  <si>
    <t>IN-2022003295, IN-2022003444</t>
  </si>
  <si>
    <t>2025-05-01 00:00:00, 2025-05-03 00:00:00</t>
  </si>
  <si>
    <t>185180, 51753</t>
  </si>
  <si>
    <t>0, 51753</t>
  </si>
  <si>
    <t>0, 6278</t>
  </si>
  <si>
    <t>2025-04-25 00:00:00, 2025-07-04 00:00:00</t>
  </si>
  <si>
    <t>103506, 370360</t>
  </si>
  <si>
    <t>0, 364082</t>
  </si>
  <si>
    <t>0, 103506</t>
  </si>
  <si>
    <t>0.1282, 0.4813</t>
  </si>
  <si>
    <t>2025-04-20 00:00:00, 2025-04-30 00:00:00</t>
  </si>
  <si>
    <t>2026-01-20 00:00:00, 2026-04-20 00:00:00</t>
  </si>
  <si>
    <t>22028000029427244, 22028000029795552</t>
  </si>
  <si>
    <t>51788000002733439</t>
  </si>
  <si>
    <t>zcrm_51788000288925453, zcrm_51788000289954001</t>
  </si>
  <si>
    <t>vaishali.yadav_ei</t>
  </si>
  <si>
    <t>vaishali.yadav@ei.study</t>
  </si>
  <si>
    <t>2025-04-23 13:02:47, 2025-05-02 18:50:03</t>
  </si>
  <si>
    <t>Mr. Anupam Jain</t>
  </si>
  <si>
    <t>anupam.jain@tsrs.org</t>
  </si>
  <si>
    <t>junior.school@tsrs.org</t>
  </si>
  <si>
    <t>Mr. Anupam Jain, Ms. Pooja Thakur</t>
  </si>
  <si>
    <r>
      <t>junior.school@tsrs.org</t>
    </r>
    <r>
      <t xml:space="preserve">, </t>
    </r>
    <r>
      <t>pooja.thakur@tsrs.org</t>
    </r>
  </si>
  <si>
    <t>The Shri Ram School</t>
  </si>
  <si>
    <t>D-3 Street, Vasant Vihar, ,New Delhi,Delhi - 110057</t>
  </si>
  <si>
    <t>IN-2022003678, IN-2022003680</t>
  </si>
  <si>
    <t>2025-06-16 00:00:00, 2025-06-17 00:00:00</t>
  </si>
  <si>
    <t>158292, 298053</t>
  </si>
  <si>
    <t>2025-09-15 00:00:00, 2025-10-16 00:00:00</t>
  </si>
  <si>
    <t>2025-11-18 00:00:00, 2025-12-16 00:00:00</t>
  </si>
  <si>
    <t>316584, 596106</t>
  </si>
  <si>
    <t>0, 577980</t>
  </si>
  <si>
    <t>18126, 316584</t>
  </si>
  <si>
    <t>0.37, 0.4986</t>
  </si>
  <si>
    <t>Bahraich</t>
  </si>
  <si>
    <t>22028000030978048, 22028000030999072</t>
  </si>
  <si>
    <t>51788000002771463</t>
  </si>
  <si>
    <t>zcrm_51788000292231502, zcrm_51788000292231721</t>
  </si>
  <si>
    <t>2025-06-19 10:43:07, 2025-06-19 10:44:07</t>
  </si>
  <si>
    <t>Mr. Joy Raitani</t>
  </si>
  <si>
    <t>gkdgps@gmail.com</t>
  </si>
  <si>
    <t>GKDGS</t>
  </si>
  <si>
    <t>LKNG06247D</t>
  </si>
  <si>
    <t>Ranjitpur, Hazoorpur Road,</t>
  </si>
  <si>
    <t>IN-2022002978</t>
  </si>
  <si>
    <t>22028000028500248</t>
  </si>
  <si>
    <t>51788000002771656</t>
  </si>
  <si>
    <t>zcrm_51788000286218059</t>
  </si>
  <si>
    <t>Vivek Nair</t>
  </si>
  <si>
    <t>vivek.nair@asiaenglishschool.org</t>
  </si>
  <si>
    <t>Campus, Opp Drive-In Cinema, Thaltej,</t>
  </si>
  <si>
    <t>Asia Campus, Opp Drive-In Cinema, Thaltej,</t>
  </si>
  <si>
    <t>IN-2022003020</t>
  </si>
  <si>
    <t>22028000028629536</t>
  </si>
  <si>
    <t>51788000002728693</t>
  </si>
  <si>
    <t>zcrm_51788000286945728</t>
  </si>
  <si>
    <t>Leena Nair</t>
  </si>
  <si>
    <t>leenanair_70@yahoo.com</t>
  </si>
  <si>
    <t>newerabaroda@gmail.com</t>
  </si>
  <si>
    <t>Rupa Mehta</t>
  </si>
  <si>
    <t>Near Passport Office</t>
  </si>
  <si>
    <t>Near Arpan Complex, LG Nagar, Pensionpura, Nizampura</t>
  </si>
  <si>
    <t>IN-2022003009, IN-2022003010</t>
  </si>
  <si>
    <t>515749, 833495</t>
  </si>
  <si>
    <t>500580, 808980</t>
  </si>
  <si>
    <t>10049, 14127</t>
  </si>
  <si>
    <t>492420, 819368</t>
  </si>
  <si>
    <t>0, 13280</t>
  </si>
  <si>
    <t>0.3369, 0.5564</t>
  </si>
  <si>
    <t>22028000028584400, 22028000028584448</t>
  </si>
  <si>
    <t>51788000002728696</t>
  </si>
  <si>
    <t>zcrm_51788000286695019, zcrm_51788000286695185</t>
  </si>
  <si>
    <t>2025-04-14 10:47:37, 2025-04-14 10:47:49</t>
  </si>
  <si>
    <t>Mr. Roshan Menezes</t>
  </si>
  <si>
    <t>administrator@carmelhighschool.org</t>
  </si>
  <si>
    <t>carmelit1968@gmail.com</t>
  </si>
  <si>
    <t>Mr.Roshan Menezes</t>
  </si>
  <si>
    <t>II Block, III Stage, Judges Colony, West Of Chord Road, Judges colony, Basaveshwarnagar,</t>
  </si>
  <si>
    <t>BLRC01492B</t>
  </si>
  <si>
    <t>Delhi Public School, Faridabad</t>
  </si>
  <si>
    <t>IN-2022003780</t>
  </si>
  <si>
    <t>Faridabad</t>
  </si>
  <si>
    <t>22028000031366868</t>
  </si>
  <si>
    <t>51788000002733510</t>
  </si>
  <si>
    <t>zcrm_51788000292933016</t>
  </si>
  <si>
    <t>Ms. Sukarma Nehra</t>
  </si>
  <si>
    <t>info@dpsfsis.com</t>
  </si>
  <si>
    <t>principal@dpsfsis.com</t>
  </si>
  <si>
    <t>Ms. Sangeeta Chakravarty</t>
  </si>
  <si>
    <t>Sector 19, Mathura Road,</t>
  </si>
  <si>
    <t>IN-2022003827</t>
  </si>
  <si>
    <t>Ajmer</t>
  </si>
  <si>
    <t>22028000031717576</t>
  </si>
  <si>
    <t>51788000002733523</t>
  </si>
  <si>
    <t>zcrm_51788000293077545</t>
  </si>
  <si>
    <t>Priyanka Bhattacharya</t>
  </si>
  <si>
    <t>vp@mayocollege.com</t>
  </si>
  <si>
    <t>principal@mayocollege.com</t>
  </si>
  <si>
    <t>Saurav Sinha</t>
  </si>
  <si>
    <t>Srinagar Road, Mayo Link Road</t>
  </si>
  <si>
    <t>IN-2022003479</t>
  </si>
  <si>
    <t>Nabarun</t>
  </si>
  <si>
    <t>22028000029936344</t>
  </si>
  <si>
    <t>51788000002773425</t>
  </si>
  <si>
    <t>zcrm_51788000275405448</t>
  </si>
  <si>
    <t>rudra.mishra_ei</t>
  </si>
  <si>
    <t>rudra.mishra@ei.study</t>
  </si>
  <si>
    <t>Mr. KK Jaiswal</t>
  </si>
  <si>
    <t>dps.fkk@gmail.com</t>
  </si>
  <si>
    <t>NH-33, Dist, Farakka, West Bengal 742236</t>
  </si>
  <si>
    <t>Nabarun Post Office, Murshidabad,</t>
  </si>
  <si>
    <t>IN-2022003591, IN-2022003592</t>
  </si>
  <si>
    <t>155942, 376144</t>
  </si>
  <si>
    <t>22028000030714436, 22028000030714480</t>
  </si>
  <si>
    <t>51788000002773431</t>
  </si>
  <si>
    <t>zcrm_51788000291661708, zcrm_51788000291661875</t>
  </si>
  <si>
    <t>2025-06-05 15:19:03, 2025-06-05 15:19:14</t>
  </si>
  <si>
    <t>klessnagarbhavi@gmail.com</t>
  </si>
  <si>
    <t>Opposite BDA Complex, III Block, II Stage, Nagarbhavi</t>
  </si>
  <si>
    <t>IN-2022003425</t>
  </si>
  <si>
    <t>22028000029695336</t>
  </si>
  <si>
    <t>51788000002773434</t>
  </si>
  <si>
    <t>zcrm_51788000289119100</t>
  </si>
  <si>
    <t>Dr. Indhira Kothenath</t>
  </si>
  <si>
    <t>presidencyeast@gmail.com</t>
  </si>
  <si>
    <t>principalpsbe@presidency.edu.in</t>
  </si>
  <si>
    <t>Ms Kalavathi M</t>
  </si>
  <si>
    <t>mkalavathi-ksn@presidency.edu.in</t>
  </si>
  <si>
    <t>CA Site 7P1A, 2nd A Main,</t>
  </si>
  <si>
    <t>Kasturinagar, Bengaluru, Karnataka</t>
  </si>
  <si>
    <t>IN-2022002912</t>
  </si>
  <si>
    <t>22028000028212216</t>
  </si>
  <si>
    <t>51788000002773461</t>
  </si>
  <si>
    <t>zcrm_51788000285167203</t>
  </si>
  <si>
    <t>Ms. Nita Arora</t>
  </si>
  <si>
    <t>principal@svis.org.in</t>
  </si>
  <si>
    <t>Nita Arora</t>
  </si>
  <si>
    <t>director@svis.org.in</t>
  </si>
  <si>
    <t>Sector -18,</t>
  </si>
  <si>
    <t>Dwarka, ,New Delhi,Delhi - 110078</t>
  </si>
  <si>
    <t>IN-2022003114</t>
  </si>
  <si>
    <t>22028000028858488</t>
  </si>
  <si>
    <t>51788000002773490</t>
  </si>
  <si>
    <t>zcrm_51788000287173451</t>
  </si>
  <si>
    <t>Satabdi Bhattacharjee</t>
  </si>
  <si>
    <t>principal@scis.co.in</t>
  </si>
  <si>
    <t>Edwin</t>
  </si>
  <si>
    <t>edwin@scis.co.in</t>
  </si>
  <si>
    <t>CALB11050E</t>
  </si>
  <si>
    <t>375, Prince Anwar Shah Rd, Jadavpur</t>
  </si>
  <si>
    <t>IN-2022002858, IN-2022002863</t>
  </si>
  <si>
    <t>889425, 90000</t>
  </si>
  <si>
    <t>88942, 9000</t>
  </si>
  <si>
    <t>800482, 81000</t>
  </si>
  <si>
    <t>0, 1</t>
  </si>
  <si>
    <t>0.1765, 0.5</t>
  </si>
  <si>
    <t>22028000027865736, 22028000027866048</t>
  </si>
  <si>
    <t>51788000002773629</t>
  </si>
  <si>
    <t>zcrm_51788000283648916, zcrm_51788000283829001</t>
  </si>
  <si>
    <t>2025-02-20 11:59:30, 2025-02-20 11:59:48</t>
  </si>
  <si>
    <t>Maruf Shaikh, Mrs. S Ganguly</t>
  </si>
  <si>
    <r>
      <t>jsoffice@cathedral-school.com</t>
    </r>
    <r>
      <t xml:space="preserve">, </t>
    </r>
    <r>
      <t>maruf.shaikh@ei.study</t>
    </r>
  </si>
  <si>
    <t>hmjs@cathedral-school.com</t>
  </si>
  <si>
    <t>Maruf Shakh, Mrs. S Ganguly</t>
  </si>
  <si>
    <t>19, Mahatma Gandhi Road, next to Standard Charted bank, Azad Maidan, Fort, Mumbai, Maharashtra 400001</t>
  </si>
  <si>
    <t>DELS22354D</t>
  </si>
  <si>
    <t>19, Mahatma Gandhi Road,</t>
  </si>
  <si>
    <t>IN-2022002842</t>
  </si>
  <si>
    <t>22028000027780264</t>
  </si>
  <si>
    <t>51788000002773635</t>
  </si>
  <si>
    <t>zcrm_51788000283138001</t>
  </si>
  <si>
    <t>Mrs. Sankari Ravi</t>
  </si>
  <si>
    <t>sankarivme@gmail.com</t>
  </si>
  <si>
    <t>vidyamandir.estancia@gmail.com</t>
  </si>
  <si>
    <t>Ms. Subhalakshmi</t>
  </si>
  <si>
    <t>vpp@vidyamandirestancia.com</t>
  </si>
  <si>
    <t>Estancia Integrated Township</t>
  </si>
  <si>
    <t>CHEV16106G</t>
  </si>
  <si>
    <t>Estancia Integrated Township, G S T Road, N.H. 45, Vallanchery, Guduvanchery, Kanchipuram</t>
  </si>
  <si>
    <t>Dayawati Modi Academy , Pallavpuram Meerut</t>
  </si>
  <si>
    <t>IN-2022003535</t>
  </si>
  <si>
    <t>Meerut</t>
  </si>
  <si>
    <t>22028000030284056</t>
  </si>
  <si>
    <t>51788000002773848</t>
  </si>
  <si>
    <t>zcrm_51788000290864093</t>
  </si>
  <si>
    <t>rajat.saxena_ei</t>
  </si>
  <si>
    <t>rajat.saxena@ei.study</t>
  </si>
  <si>
    <t>Rajat Saxena</t>
  </si>
  <si>
    <t>Dr. Ritu Dewan</t>
  </si>
  <si>
    <t>principal@dma1.in</t>
  </si>
  <si>
    <t>R S Upadhayay</t>
  </si>
  <si>
    <t>rsupadhyay@dma1.in</t>
  </si>
  <si>
    <t>Dayawati Modi Academy I Modipuram</t>
  </si>
  <si>
    <t>Modipuram Meerut Distt Uttar Pradesh</t>
  </si>
  <si>
    <t>IN-2022002981</t>
  </si>
  <si>
    <t>Sikandrabad</t>
  </si>
  <si>
    <t>22028000028502032</t>
  </si>
  <si>
    <t>51788000002774034</t>
  </si>
  <si>
    <t>zcrm_51788000286317024</t>
  </si>
  <si>
    <t>Shewtha Singh</t>
  </si>
  <si>
    <t>shewtha.singh@vidyagyan.in</t>
  </si>
  <si>
    <t>Amy@Shivnadarfoundation.Org</t>
  </si>
  <si>
    <t>Village - Dulhera, Post - Wair, Tehsil - Sikandrabad, Dist. - Bulandshahr</t>
  </si>
  <si>
    <t>IN-2022003156</t>
  </si>
  <si>
    <t>22028000028940556</t>
  </si>
  <si>
    <t>51788000002733671</t>
  </si>
  <si>
    <t>zcrm_51788000281274684</t>
  </si>
  <si>
    <t>Mrs. Smita Satish</t>
  </si>
  <si>
    <t>apsahmedabaad@gmail.com</t>
  </si>
  <si>
    <t>apsahmedabad@gmail.com</t>
  </si>
  <si>
    <t>Sangeeta Patel</t>
  </si>
  <si>
    <t>Shahibaug Road, Cantonment Shahibaug, near Shree Camp Hanumanji Mandir, Ahmedabad, Gujarat 380004</t>
  </si>
  <si>
    <t>Near Hanuman Temple, Cantonment, Shahibaug</t>
  </si>
  <si>
    <t>IN-2022003644</t>
  </si>
  <si>
    <t>22028000030878032</t>
  </si>
  <si>
    <t>51788000002728807</t>
  </si>
  <si>
    <t>zcrm_51788000292006033</t>
  </si>
  <si>
    <t>Mrs. Gayathry B H</t>
  </si>
  <si>
    <t>principal@theeastwestschool.org</t>
  </si>
  <si>
    <t>secretary@theeastwestschool.org</t>
  </si>
  <si>
    <t>Rajini K</t>
  </si>
  <si>
    <t>adminofficer@theeastwestschool.org</t>
  </si>
  <si>
    <t>No. 1, Arumugam Circle, Basavanagudi</t>
  </si>
  <si>
    <t>IN-2022003472, IN-2022003473</t>
  </si>
  <si>
    <t>1252, 2505</t>
  </si>
  <si>
    <t>354690, 447796</t>
  </si>
  <si>
    <t>35469, 44780</t>
  </si>
  <si>
    <t>319221, 403016</t>
  </si>
  <si>
    <t>0.179, 0.5895</t>
  </si>
  <si>
    <t>madurai</t>
  </si>
  <si>
    <t>22028000029912356, 22028000029912400</t>
  </si>
  <si>
    <t>51788000002728808</t>
  </si>
  <si>
    <t>zcrm_51788000290138561, zcrm_51788000290273001</t>
  </si>
  <si>
    <t>2025-06-18 17:01:26, 2025-06-18 17:01:39</t>
  </si>
  <si>
    <t>Mrs. Padmavathi V</t>
  </si>
  <si>
    <t>principal1@jeevanaschool.in</t>
  </si>
  <si>
    <t>jeevana_sch@yahoo.co.in</t>
  </si>
  <si>
    <t>Premalalitha</t>
  </si>
  <si>
    <t>premalalitha@jeevanaschool.in</t>
  </si>
  <si>
    <t>ponmeni, byepass road</t>
  </si>
  <si>
    <t>IN-2022003470</t>
  </si>
  <si>
    <t>22028000029911072</t>
  </si>
  <si>
    <t>51788000002774698</t>
  </si>
  <si>
    <t>zcrm_51788000290235300</t>
  </si>
  <si>
    <t>Mr. Gopal Patidar</t>
  </si>
  <si>
    <t>kamlesh2214@gmail.com</t>
  </si>
  <si>
    <t>sandiacad@yahoo.co.in</t>
  </si>
  <si>
    <t>Maheshwar</t>
  </si>
  <si>
    <t>Maheshwar Road, Mandleshwar, Khargaon,</t>
  </si>
  <si>
    <t>Delhi Public School, Mathura Road</t>
  </si>
  <si>
    <t>IN-2022003786</t>
  </si>
  <si>
    <t>22028000031408144</t>
  </si>
  <si>
    <t>51788000002728415</t>
  </si>
  <si>
    <t>zcrm_51788000292700783</t>
  </si>
  <si>
    <t>Prakhar Ghildyal</t>
  </si>
  <si>
    <t>Mr. Ram Singh</t>
  </si>
  <si>
    <t>mainoffice@dpsmathuraroad.org</t>
  </si>
  <si>
    <t>Ram Singh</t>
  </si>
  <si>
    <t>principal@dpsmathuraroad.org</t>
  </si>
  <si>
    <t>Komal Arora</t>
  </si>
  <si>
    <t>Mathura Road,</t>
  </si>
  <si>
    <t>Mathura Road, Sunder Nagar, ,New Delhi,Delhi - 110003</t>
  </si>
  <si>
    <t>IN-2022003814</t>
  </si>
  <si>
    <t>22028000031625584</t>
  </si>
  <si>
    <t>51788000002774719</t>
  </si>
  <si>
    <t>zcrm_51788000282914878</t>
  </si>
  <si>
    <t>shahista.shaikh_ei</t>
  </si>
  <si>
    <t>shahista.shaikh@ei.study</t>
  </si>
  <si>
    <t>Mrs. Rekha Desai</t>
  </si>
  <si>
    <t>principalicse@khareducationsociety.com</t>
  </si>
  <si>
    <t>Rekha Desai</t>
  </si>
  <si>
    <t>S. V. Road, Khar (West), Mumbai, Maharashtra</t>
  </si>
  <si>
    <t>IN-2022003386</t>
  </si>
  <si>
    <t>22028000029587040</t>
  </si>
  <si>
    <t>51788000002774726</t>
  </si>
  <si>
    <t>zcrm_51788000289420063</t>
  </si>
  <si>
    <t>Mrs. Jayalakshmi J</t>
  </si>
  <si>
    <t>jayalakshmi@tvslvs.com</t>
  </si>
  <si>
    <t>lakshmimatricschool@tvslvs.com</t>
  </si>
  <si>
    <t>Veerapanchan Post, karupaiurani</t>
  </si>
  <si>
    <t>IN-2022003756, IN-2022003757</t>
  </si>
  <si>
    <t>43580, 70250</t>
  </si>
  <si>
    <t>130739, 210749</t>
  </si>
  <si>
    <t>22028000031234168, 22028000031234212</t>
  </si>
  <si>
    <t>51788000002774877</t>
  </si>
  <si>
    <t>zcrm_51788000292478797, zcrm_51788000292478956</t>
  </si>
  <si>
    <t>2025-07-04 14:51:10, 2025-07-04 15:11:18</t>
  </si>
  <si>
    <t>Ms. Shylaja BM</t>
  </si>
  <si>
    <t>netps.office@gmail.com</t>
  </si>
  <si>
    <t>netpublicschool@gmail.com</t>
  </si>
  <si>
    <t>#17 2Nd Main Road, Sri Nijagunara Road, Gavipuram Extension</t>
  </si>
  <si>
    <t>#17, 2Nd Main Road, Sri Nijagunara Road, Gavipuram Extnxtension</t>
  </si>
  <si>
    <t>BLRS23091F</t>
  </si>
  <si>
    <t>#17, 2Nd Main Road, Sri Nijagunara Road, Gavipuram Extn Extension</t>
  </si>
  <si>
    <t>IN-2022003527</t>
  </si>
  <si>
    <t>Tumkur</t>
  </si>
  <si>
    <t>22028000030185832</t>
  </si>
  <si>
    <t>51788000002774890</t>
  </si>
  <si>
    <t>zcrm_51788000290943024</t>
  </si>
  <si>
    <t>Mr. Rudresh Kumar P</t>
  </si>
  <si>
    <t>prudenceschool.tmk@gmail.com</t>
  </si>
  <si>
    <t>Ms.Subarna Chatterjee</t>
  </si>
  <si>
    <t>Kodigenhalli Road, Pemmanahalli, Hirehalli, Tumkur</t>
  </si>
  <si>
    <t>BLRS40993B</t>
  </si>
  <si>
    <t>IN-2022003042</t>
  </si>
  <si>
    <t>22028000028705108</t>
  </si>
  <si>
    <t>51788000002774900</t>
  </si>
  <si>
    <t>zcrm_51788000286845272</t>
  </si>
  <si>
    <t>Mr. Shantnu Sharma</t>
  </si>
  <si>
    <t>sharma.shantnu55@gmail.com</t>
  </si>
  <si>
    <t>kullu.cambridge@gmail.com</t>
  </si>
  <si>
    <t>Ms. Raina Verma</t>
  </si>
  <si>
    <t>principalcambridgekullu@gmail.com</t>
  </si>
  <si>
    <t>Ms. Sakshi</t>
  </si>
  <si>
    <t>sakshi@cisk.co.in</t>
  </si>
  <si>
    <t>Bhuntar - Ramshila Rd, Kullu, Himachal Pradesh 175126</t>
  </si>
  <si>
    <t>IN-2022002866</t>
  </si>
  <si>
    <t>22028000027872128</t>
  </si>
  <si>
    <t>51788000002774906</t>
  </si>
  <si>
    <t>zcrm_51788000278991364</t>
  </si>
  <si>
    <t>ravi.tangadagi_ei</t>
  </si>
  <si>
    <t>ravi.tangadagi@ei.study</t>
  </si>
  <si>
    <t>Ravi Tangadagi</t>
  </si>
  <si>
    <t>Mr. Chandrashekar .</t>
  </si>
  <si>
    <t>sriaav@gmail.com</t>
  </si>
  <si>
    <t>Tamkur Road, Bengaluru, Karnataka</t>
  </si>
  <si>
    <t>Gruhalakashmi Layout, Nagasandra Post Peenya, Dasarahalli Tamkur Road, Bengaluru, Karnataka</t>
  </si>
  <si>
    <t>KARNATAKA</t>
  </si>
  <si>
    <t>IN-2022003323</t>
  </si>
  <si>
    <t>Thiruvallur</t>
  </si>
  <si>
    <t>22028000029467292</t>
  </si>
  <si>
    <t>51788000002774926</t>
  </si>
  <si>
    <t>zcrm_51788000289067696</t>
  </si>
  <si>
    <t>R Gayathri</t>
  </si>
  <si>
    <t>absvm.school@gmail.com</t>
  </si>
  <si>
    <t>Thalakancherry Road, Iveli Agaram, Thiruvallur</t>
  </si>
  <si>
    <t>IN-2022003124</t>
  </si>
  <si>
    <t>22028000028907184</t>
  </si>
  <si>
    <t>51788000002775116</t>
  </si>
  <si>
    <t>zcrm_51788000287782173</t>
  </si>
  <si>
    <t>Ms. Jyothi K S</t>
  </si>
  <si>
    <t>jyothis@thesamhitaacademy.com</t>
  </si>
  <si>
    <t>info@thesamhitaacademy.com</t>
  </si>
  <si>
    <t>Ms. Radhika B S</t>
  </si>
  <si>
    <t>radhikabs@thesamhitaacademy.com</t>
  </si>
  <si>
    <t>#52, Lakshmipura Village, Off Bannerghatta Road</t>
  </si>
  <si>
    <t>BLRA07462A</t>
  </si>
  <si>
    <t>Lakshmipura Village, Bannerghatta Road</t>
  </si>
  <si>
    <t>IN-2022003463, IN-2022003464</t>
  </si>
  <si>
    <t>1330, 1333</t>
  </si>
  <si>
    <t>107745, 556281</t>
  </si>
  <si>
    <t>1826, 20428</t>
  </si>
  <si>
    <t>105919, 1092133.85</t>
  </si>
  <si>
    <t>-556281, 0</t>
  </si>
  <si>
    <t>0.5631, 0.7820999999999999</t>
  </si>
  <si>
    <t>0, 6</t>
  </si>
  <si>
    <t>Virudhunagar</t>
  </si>
  <si>
    <t>22028000029874068, 22028000029874168</t>
  </si>
  <si>
    <t>51788000002775119</t>
  </si>
  <si>
    <t>zcrm_51788000290138033, zcrm_51788000290138194</t>
  </si>
  <si>
    <t>2025-05-08 16:54:25, 2025-05-08 16:56:33</t>
  </si>
  <si>
    <t>Mrs. G Deepalakshmi</t>
  </si>
  <si>
    <t>admin@rjmantra.com</t>
  </si>
  <si>
    <t>Premalatha</t>
  </si>
  <si>
    <t>Post Box No.89, Villipathiri, Chinnavallikulam Road,</t>
  </si>
  <si>
    <t>IN-2022003452</t>
  </si>
  <si>
    <t>22028000029823220</t>
  </si>
  <si>
    <t>51788000002775123</t>
  </si>
  <si>
    <t>zcrm_51788000289281035</t>
  </si>
  <si>
    <t>unnati.sharma_ei</t>
  </si>
  <si>
    <t>unnati.sharma@ei.study</t>
  </si>
  <si>
    <t>Ms. Jayashree Balasaria</t>
  </si>
  <si>
    <t>principal.zse2@gmail.com</t>
  </si>
  <si>
    <t>schoolro.zseg@gmail.com</t>
  </si>
  <si>
    <t>Survey No. 766 &amp; 767 , Near Village: Godhavi. Bopal-Sanand Road</t>
  </si>
  <si>
    <t>IN-2022003177</t>
  </si>
  <si>
    <t>22028000029044696</t>
  </si>
  <si>
    <t>51788000002775133</t>
  </si>
  <si>
    <t>zcrm_51788000287930019</t>
  </si>
  <si>
    <t>office_bollinenihillside@bvmglobal.org</t>
  </si>
  <si>
    <t>Ms Anuradha Ramakrishnan</t>
  </si>
  <si>
    <t>principal_bollinenihillside@bvmglobal.org</t>
  </si>
  <si>
    <t>Poornima</t>
  </si>
  <si>
    <t>bhs_hmacademics@bvmglobal.org</t>
  </si>
  <si>
    <t>Bollineni Hillside Nookampalayam Perumbakkam Road Sithalapakkam Post,Chennai,Tamil Nadu - 600131</t>
  </si>
  <si>
    <t>CHEB07494E</t>
  </si>
  <si>
    <t>IN-2022003049</t>
  </si>
  <si>
    <t>22028000028702304</t>
  </si>
  <si>
    <t>51788000002775136</t>
  </si>
  <si>
    <t>zcrm_51788000286486001</t>
  </si>
  <si>
    <t>Ms. Nivedita Ma'am</t>
  </si>
  <si>
    <t>nivedita@appleglobal.in</t>
  </si>
  <si>
    <t>info@appleglobal.in</t>
  </si>
  <si>
    <t>Nivedita Chakravarti</t>
  </si>
  <si>
    <t>Priyanka Modi</t>
  </si>
  <si>
    <t>priyanka@appleglobal.in</t>
  </si>
  <si>
    <t>Near Sarvotam Hotel, 2.5Kms From Shantipura Circle, Sanand - Sarkhej Road</t>
  </si>
  <si>
    <t>AHMM14782F</t>
  </si>
  <si>
    <t>IN-2022003181</t>
  </si>
  <si>
    <t>22028000029030728</t>
  </si>
  <si>
    <t>51788000002775243</t>
  </si>
  <si>
    <t>zcrm_51788000287844027</t>
  </si>
  <si>
    <t>Mr. Aditya Chaudhary</t>
  </si>
  <si>
    <t>aditya@sunbeamschools.com</t>
  </si>
  <si>
    <t>sct@sunbeamschools.com</t>
  </si>
  <si>
    <t>Mrs. Archana Singh</t>
  </si>
  <si>
    <t>821 Ga</t>
  </si>
  <si>
    <t>Bachhaon road, Karsana</t>
  </si>
  <si>
    <t>821 Ga, Bachhaon road, Karsana</t>
  </si>
  <si>
    <t>IN-2022002667</t>
  </si>
  <si>
    <t>22028000026666244</t>
  </si>
  <si>
    <t>51788000002775247</t>
  </si>
  <si>
    <t>zcrm_51788000277083167</t>
  </si>
  <si>
    <t>Subha Manikadan</t>
  </si>
  <si>
    <t>mahatmaab@mahatmaschools.com</t>
  </si>
  <si>
    <t>Subhamanikandan</t>
  </si>
  <si>
    <t>Anitha</t>
  </si>
  <si>
    <t>Parent Teacher Road, Gopala Krishnan Nagar</t>
  </si>
  <si>
    <t>IN-2022003679</t>
  </si>
  <si>
    <t>22028000030987032</t>
  </si>
  <si>
    <t>51788000002775270</t>
  </si>
  <si>
    <t>zcrm_51788000291979427</t>
  </si>
  <si>
    <t>Ms. C Sreeja Nair</t>
  </si>
  <si>
    <t>sreeja.n@candorschool.com</t>
  </si>
  <si>
    <t>enquire@candorschool.com</t>
  </si>
  <si>
    <t>Mr. Ross Ferris</t>
  </si>
  <si>
    <t>principal@candorschool.com</t>
  </si>
  <si>
    <t>Abida Maam</t>
  </si>
  <si>
    <t>abida.k@candorschool.com</t>
  </si>
  <si>
    <t>Begur Koppa Road, Hullahalli</t>
  </si>
  <si>
    <t>Begur - Koppa Rd, off Bannerghatta Main Rd, near Electronic City, Hullahalli, Bengaluru, Karnataka 560105</t>
  </si>
  <si>
    <t>IN-2022003235</t>
  </si>
  <si>
    <t>22028000029163824</t>
  </si>
  <si>
    <t>51788000002775282</t>
  </si>
  <si>
    <t>zcrm_51788000288527021</t>
  </si>
  <si>
    <t>office_perungudi@bvmglobal.org</t>
  </si>
  <si>
    <t>Ms.Sripriya Lakshminarasimhan</t>
  </si>
  <si>
    <t>principal_perungudi@bvmglobal.org</t>
  </si>
  <si>
    <t>Sakuntala Devi</t>
  </si>
  <si>
    <t>sagunthaladevi.pg@bvmglobal.org</t>
  </si>
  <si>
    <t>No.144, Corporation Road, Seevaram, Perungudi,Chennai,Tamil Nadu - 600096</t>
  </si>
  <si>
    <t>IN-2022003197</t>
  </si>
  <si>
    <t>Coimbatore</t>
  </si>
  <si>
    <t>22028000029066124</t>
  </si>
  <si>
    <t>51788000002775676</t>
  </si>
  <si>
    <t>zcrm_51788000287930368</t>
  </si>
  <si>
    <t>principal_coimbatore1@bvmglobal.org</t>
  </si>
  <si>
    <t>Ms. SYEDA SARFRAZ S A</t>
  </si>
  <si>
    <t>Nancy</t>
  </si>
  <si>
    <t>cbe.nancymary@bvmglobal.org</t>
  </si>
  <si>
    <t>635, 680/6, 681/1, Kathiravan Gardens, Behind Central studio, Singanallur(off Trichy Road)</t>
  </si>
  <si>
    <t>IN-2022003491</t>
  </si>
  <si>
    <t>Keonjhar</t>
  </si>
  <si>
    <t>22028000030006136</t>
  </si>
  <si>
    <t>51788000002775683</t>
  </si>
  <si>
    <t>zcrm_51788000290504075</t>
  </si>
  <si>
    <t>Nandini Mukherjee</t>
  </si>
  <si>
    <t>rvniketan@gmail.com</t>
  </si>
  <si>
    <t>Saswati Praharaj</t>
  </si>
  <si>
    <t>saswatipraharajgeol.kjr@gmail.com</t>
  </si>
  <si>
    <t>N.H.-6, Badhal, Po - Ghutur, Via - Keonjhar Bazar,</t>
  </si>
  <si>
    <t>BBNR01164C</t>
  </si>
  <si>
    <t>N.H.-6, Badhal, Po - Ghutur, Via - Keonjhar Bazar, Keonjhar, Odisha, 758002</t>
  </si>
  <si>
    <t>N.H.-6, Badhal, Po - Ghutur, Via - Keonjhar Bazar, Keonjhar, Odisha 758002</t>
  </si>
  <si>
    <t>IN-2022003494, IN-2022003495, IN-2022003496</t>
  </si>
  <si>
    <t>470, 670</t>
  </si>
  <si>
    <t>0, 30146</t>
  </si>
  <si>
    <t>200970, 301455, 70515</t>
  </si>
  <si>
    <t>0, 271309</t>
  </si>
  <si>
    <t>0, 200970, 70515</t>
  </si>
  <si>
    <t>0.5534, 0.6866</t>
  </si>
  <si>
    <t>22028000030004408, 22028000030004440, 22028000030004476</t>
  </si>
  <si>
    <t>51788000002775720</t>
  </si>
  <si>
    <t>zcrm_51788000290391263, zcrm_51788000290391284, zcrm_51788000290391647</t>
  </si>
  <si>
    <t>2025-06-20 16:34:37, 2025-06-20 16:35:00, 2025-06-20 16:35:16</t>
  </si>
  <si>
    <t>Ms. Karuna Ahluwalia</t>
  </si>
  <si>
    <t>karuna.ahluwalia@sbs-school.org</t>
  </si>
  <si>
    <t>Ms Vijayshree Ranganathan, Ms. Vijayshree Ranganathan</t>
  </si>
  <si>
    <t>vijayashree.r@sbs-school.org</t>
  </si>
  <si>
    <t>Plot No. A-10,</t>
  </si>
  <si>
    <t>Taj Expressway,</t>
  </si>
  <si>
    <t>Plot No. A-10, Sector 132 Taj Expressway,</t>
  </si>
  <si>
    <t>IN-2022003141</t>
  </si>
  <si>
    <t>22028000028924736</t>
  </si>
  <si>
    <t>51788000002775738</t>
  </si>
  <si>
    <t>zcrm_51788000287675994</t>
  </si>
  <si>
    <t>Mr. Srikanth TM .</t>
  </si>
  <si>
    <t>vvsschooloffice@gmail.com</t>
  </si>
  <si>
    <t>vvschooloffice@gmail.com</t>
  </si>
  <si>
    <t>Mr Srikanth</t>
  </si>
  <si>
    <t>Thoovaipatay Road ,</t>
  </si>
  <si>
    <t>Thoovaipatay Road , Anaikatti, Coimbatore</t>
  </si>
  <si>
    <t>CHEB06554C</t>
  </si>
  <si>
    <t>Thoovaipatay Road Anaikatti</t>
  </si>
  <si>
    <t>IN-2022003732</t>
  </si>
  <si>
    <t>22028000031194360</t>
  </si>
  <si>
    <t>51788000002775846</t>
  </si>
  <si>
    <t>zcrm_51788000292612846</t>
  </si>
  <si>
    <t>Mrs. Arnavaz Bhagat</t>
  </si>
  <si>
    <t>ptvicse@gmail.com</t>
  </si>
  <si>
    <t>Thanawala Lane, Off Mahatma Gandhi Road, Vile Parle (East),</t>
  </si>
  <si>
    <t>IN-2022002802</t>
  </si>
  <si>
    <t>22028000027427612</t>
  </si>
  <si>
    <t>51788000002775888</t>
  </si>
  <si>
    <t>zcrm_51788000279815595</t>
  </si>
  <si>
    <t>tejas.jaiswal_ei</t>
  </si>
  <si>
    <t>tejas.jaiswal@ei.study</t>
  </si>
  <si>
    <t>Tejas Jaiswal</t>
  </si>
  <si>
    <t>Arjun R</t>
  </si>
  <si>
    <t>chairmanves@gmail.com</t>
  </si>
  <si>
    <t>vesmodelconvent@gmail.com</t>
  </si>
  <si>
    <t>Pratibha</t>
  </si>
  <si>
    <t>Magadi Road, Thavarekere</t>
  </si>
  <si>
    <t>No. 63, Old Sy. No. 195/196,Magadi Main Road,Tavarekere</t>
  </si>
  <si>
    <t>IN-2022003411</t>
  </si>
  <si>
    <t>22028000029652348</t>
  </si>
  <si>
    <t>51788000002775891</t>
  </si>
  <si>
    <t>zcrm_51788000289644647</t>
  </si>
  <si>
    <t>alita.kanwar@lms.org.in</t>
  </si>
  <si>
    <t>Bhanoo Hospital Rd,</t>
  </si>
  <si>
    <t>Bhanoo Hospital Rd, Kalehli, Himachal Pradesh 175125</t>
  </si>
  <si>
    <t>IN-2022003264</t>
  </si>
  <si>
    <t>Greater Noida</t>
  </si>
  <si>
    <t>22028000029260436</t>
  </si>
  <si>
    <t>51788000002775901</t>
  </si>
  <si>
    <t>zcrm_51788000288802001</t>
  </si>
  <si>
    <t>Ms. Anjali Mittal</t>
  </si>
  <si>
    <t>principal@kaushalyaworldschool.com</t>
  </si>
  <si>
    <t>info@kwsmail.com</t>
  </si>
  <si>
    <t>Pi-Ii, Greater Noida.</t>
  </si>
  <si>
    <t>-</t>
  </si>
  <si>
    <t>DELO03172B</t>
  </si>
  <si>
    <t>IN-2022003603, IN-2022003604</t>
  </si>
  <si>
    <t>234387, 97172</t>
  </si>
  <si>
    <t>22028000030714864, 22028000030714908</t>
  </si>
  <si>
    <t>51788000002775903</t>
  </si>
  <si>
    <t>zcrm_51788000291678906, zcrm_51788000291692131</t>
  </si>
  <si>
    <t>2025-06-05 15:00:23, 2025-06-05 15:00:36</t>
  </si>
  <si>
    <t>klecbsenpn@rediffmail.com</t>
  </si>
  <si>
    <t>Budalmukh road, Nipani Dist Belagavi</t>
  </si>
  <si>
    <t>IN-2022003577</t>
  </si>
  <si>
    <t>22028000030653216</t>
  </si>
  <si>
    <t>51788000002776071</t>
  </si>
  <si>
    <t>zcrm_51788000291587365</t>
  </si>
  <si>
    <t>Ms. KP Sreevalli</t>
  </si>
  <si>
    <t>sreevalli.kp@globaledgeschool.com</t>
  </si>
  <si>
    <t>Plot no.303 to 306,Sy no.1052,Road No:4, KPHB Phase 1 &amp; 2,Kukatpally</t>
  </si>
  <si>
    <t>IN-2022002909</t>
  </si>
  <si>
    <t>22028000028236036</t>
  </si>
  <si>
    <t>51788000002776290</t>
  </si>
  <si>
    <t>zcrm_51788000285150082</t>
  </si>
  <si>
    <t>Arjun Tandon</t>
  </si>
  <si>
    <t>arjun@stkabirschool.com</t>
  </si>
  <si>
    <t>Info@stkabirschool.com</t>
  </si>
  <si>
    <t>Ms. Namita Anand</t>
  </si>
  <si>
    <t>namita@stkabirschool.com</t>
  </si>
  <si>
    <t>Mr. Hitesh Doshi</t>
  </si>
  <si>
    <t>hitesh@stkabirschool.com</t>
  </si>
  <si>
    <t>Block No:80 Survey No. 94, Charotar - Zaveripura Pasta Road Chapad</t>
  </si>
  <si>
    <t>Plot No. 80, Survey No. 94, Talsat Chapad Rd,</t>
  </si>
  <si>
    <t>BRDM00569C</t>
  </si>
  <si>
    <t>IN-2022002689</t>
  </si>
  <si>
    <t>22028000026815560</t>
  </si>
  <si>
    <t>51788000002776305</t>
  </si>
  <si>
    <t>zcrm_51788000279391373</t>
  </si>
  <si>
    <t>jaisson.simon_ei</t>
  </si>
  <si>
    <t>jaisson.simon@ei.study</t>
  </si>
  <si>
    <t>Jaisson K Simon</t>
  </si>
  <si>
    <t>Mr. Sandesh</t>
  </si>
  <si>
    <t>sandeshcl091@gmail.com</t>
  </si>
  <si>
    <t>admin@greenvalleyenglishschool.com</t>
  </si>
  <si>
    <t>Chunchaghatta Main Road, Konanakunte</t>
  </si>
  <si>
    <t>BLRS27522F</t>
  </si>
  <si>
    <t>Ei ASSET,Ei CARES</t>
  </si>
  <si>
    <t>IN-2022002916</t>
  </si>
  <si>
    <t>22028000028278284</t>
  </si>
  <si>
    <t>51788000002733871</t>
  </si>
  <si>
    <t>zcrm_51788000277908835</t>
  </si>
  <si>
    <t>soumya.subudhi_ei</t>
  </si>
  <si>
    <t>soumya.subudhi@ei.study</t>
  </si>
  <si>
    <t>Soumya Suman Subudhi</t>
  </si>
  <si>
    <t>Mr. Bro Tomy Varghese</t>
  </si>
  <si>
    <t>msmschool1963@gmail.com</t>
  </si>
  <si>
    <t>contact@msmschool.net</t>
  </si>
  <si>
    <t>BRO. TOMY VARGHESE</t>
  </si>
  <si>
    <t>Mr. Geo Mathew</t>
  </si>
  <si>
    <t>Mount ST. Mary's School Delhi Cantt.</t>
  </si>
  <si>
    <t>75 Parade Road, Delhi Cantt</t>
  </si>
  <si>
    <t>Mount ST. Mary's School, 75 Parade Road,Delhi Cantt, Delhi, Delhi</t>
  </si>
  <si>
    <t>IN-2022003641</t>
  </si>
  <si>
    <t>22028000030857072</t>
  </si>
  <si>
    <t>51788000002776673</t>
  </si>
  <si>
    <t>zcrm_51788000291940642</t>
  </si>
  <si>
    <t>neela.omprakash_ei</t>
  </si>
  <si>
    <t>neela.omprakash@ei.study</t>
  </si>
  <si>
    <t>Neela  Om Prakash</t>
  </si>
  <si>
    <t>Mrs. Asma Shaheda</t>
  </si>
  <si>
    <t>principal@pearsonschoolkompally.edu.in</t>
  </si>
  <si>
    <t>Asma Shaheda</t>
  </si>
  <si>
    <t>Vandana Bandari</t>
  </si>
  <si>
    <t>vandana.bandari@pearsonschoolkompally.edu.in</t>
  </si>
  <si>
    <t>Survey No, 149 To 150</t>
  </si>
  <si>
    <t>No.149-150, Kompally Village</t>
  </si>
  <si>
    <t>IN-2022003256</t>
  </si>
  <si>
    <t>22028000029235308</t>
  </si>
  <si>
    <t>51788000002776685</t>
  </si>
  <si>
    <t>zcrm_51788000288644171</t>
  </si>
  <si>
    <t>manager@psbbsiruseri.com</t>
  </si>
  <si>
    <t>Mrs.Vijayalakshmi Raman</t>
  </si>
  <si>
    <t>principalsrs@psbbschools.ac.in</t>
  </si>
  <si>
    <t>L&amp;T Eden Park Township, M. R. Radha Main Road, Siruseri -Pudupakkam Village, Chengalpet Dist</t>
  </si>
  <si>
    <t>IN-2022002933</t>
  </si>
  <si>
    <t>22028000028365076</t>
  </si>
  <si>
    <t>51788000002776720</t>
  </si>
  <si>
    <t>zcrm_51788000270731228</t>
  </si>
  <si>
    <t>Mrs. Chaitra Reddy</t>
  </si>
  <si>
    <t>sageschoolhyd@gmail.com</t>
  </si>
  <si>
    <t>info@sageschool.edu.in</t>
  </si>
  <si>
    <t>Sitha Maha Lakshmi</t>
  </si>
  <si>
    <t>Chaitra Reddy</t>
  </si>
  <si>
    <t>Sy.No. 26/A, Opp. C.P.R.I.</t>
  </si>
  <si>
    <t>Sy.No. 26/A, Opp. C.P.R.I., Medipally, Warangal Highway, Hyderabad</t>
  </si>
  <si>
    <t>Opposite, Cpri, Medipally, Warangal Highway,</t>
  </si>
  <si>
    <t>IN-2022002524</t>
  </si>
  <si>
    <t>Jaipur</t>
  </si>
  <si>
    <t>22028000025504064</t>
  </si>
  <si>
    <t>51788000002776875</t>
  </si>
  <si>
    <t>zcrm_51788000274212259</t>
  </si>
  <si>
    <t>bhavyadeep.singh_ei</t>
  </si>
  <si>
    <t>bhavyadeep.singh@ei.study</t>
  </si>
  <si>
    <t>Banyan Tree school jaipur</t>
  </si>
  <si>
    <t>ruchi.srivastava@jpr.banyantree.in</t>
  </si>
  <si>
    <t>info@jpr.banyantree.in</t>
  </si>
  <si>
    <t>Ruchi Srivastava</t>
  </si>
  <si>
    <t>Sector-7, Madhyam Marg, Mansarovar</t>
  </si>
  <si>
    <t>IN-2022003322</t>
  </si>
  <si>
    <t>Ariyalur</t>
  </si>
  <si>
    <t>22028000029465268</t>
  </si>
  <si>
    <t>51788000002776899</t>
  </si>
  <si>
    <t>zcrm_51788000289219148</t>
  </si>
  <si>
    <t>banupriya.g_ei</t>
  </si>
  <si>
    <t>banupriya.g@ei.study</t>
  </si>
  <si>
    <t>BANUPRIYA G</t>
  </si>
  <si>
    <t>Sharmila Vetrivel</t>
  </si>
  <si>
    <t>vidhyamadirary@gmail.com</t>
  </si>
  <si>
    <t>vidyamandirary@gmail.com</t>
  </si>
  <si>
    <t>vidyamandirary@gamil.com</t>
  </si>
  <si>
    <t>Govindapuraam</t>
  </si>
  <si>
    <t>Govindapuram</t>
  </si>
  <si>
    <t>Shiv Nadar School, Noida (CBSE)</t>
  </si>
  <si>
    <t>IN-2022003661</t>
  </si>
  <si>
    <t>22028000030919328</t>
  </si>
  <si>
    <t>51788000002776909</t>
  </si>
  <si>
    <t>zcrm_51788000292130875</t>
  </si>
  <si>
    <t>principal.noida@sns.edu.in</t>
  </si>
  <si>
    <t>Ms. Anju Soni</t>
  </si>
  <si>
    <t>anju@sns.edu.in</t>
  </si>
  <si>
    <t>Deepika Joshi</t>
  </si>
  <si>
    <t>deepika.joshi@sns.edu.in</t>
  </si>
  <si>
    <t>Plot SS1,Expressway,</t>
  </si>
  <si>
    <t>Plot SS1,Expressway, Sector 168</t>
  </si>
  <si>
    <t>IN-2022003744</t>
  </si>
  <si>
    <t>22028000031218488</t>
  </si>
  <si>
    <t>51788000002776916</t>
  </si>
  <si>
    <t>zcrm_51788000292631522</t>
  </si>
  <si>
    <t>Kalavad Rd, Kotecha Chowk</t>
  </si>
  <si>
    <t>RKTJ02877A</t>
  </si>
  <si>
    <t>IN-2022002833, IN-2022002834</t>
  </si>
  <si>
    <t>448595, 70998</t>
  </si>
  <si>
    <t>1046722, 165662</t>
  </si>
  <si>
    <t>38016, 7152</t>
  </si>
  <si>
    <t>410579, 64368</t>
  </si>
  <si>
    <t>-522, 0</t>
  </si>
  <si>
    <t>0.22219999999999998, 0.6133</t>
  </si>
  <si>
    <t>22028000027760260, 22028000027760300</t>
  </si>
  <si>
    <t>51788000002776921</t>
  </si>
  <si>
    <t>zcrm_51788000283312069, zcrm_51788000283312244</t>
  </si>
  <si>
    <t>2025-02-27 10:37:00, 2025-02-27 10:37:13</t>
  </si>
  <si>
    <t>Ms. Rajas Sardesai Bhosale</t>
  </si>
  <si>
    <t>principalgopalsgarden@gmail.com</t>
  </si>
  <si>
    <t>shilpa@gopalsgarden.com</t>
  </si>
  <si>
    <t>Ms. Rajas Sardesai Bhosale, Ms.Rajas Sardesai Bhosale</t>
  </si>
  <si>
    <t>Mr. Shashank, Mr.Shashank</t>
  </si>
  <si>
    <t>shashank.gghs@gmail.com</t>
  </si>
  <si>
    <t>Plot No. 1, Near National Park, Kulupwadi, Borivali(East),</t>
  </si>
  <si>
    <t>2025-04-22 00:00:00, 2025-05-06 00:00:00</t>
  </si>
  <si>
    <t>IN-2022003348, IN-2022003465</t>
  </si>
  <si>
    <t>2025-04-30 00:00:00, 2025-05-07 00:00:00</t>
  </si>
  <si>
    <t>271678, 341405</t>
  </si>
  <si>
    <t>0.4165, 0.41700000000000004</t>
  </si>
  <si>
    <t>Sitapur</t>
  </si>
  <si>
    <t>22028000029494508, 22028000029862384</t>
  </si>
  <si>
    <t>51788000002776922</t>
  </si>
  <si>
    <t>zcrm_51788000289397293, zcrm_51788000290235001</t>
  </si>
  <si>
    <t>2025-04-23 19:21:16, 2025-05-06 15:36:39</t>
  </si>
  <si>
    <t>Ankit Agarwal</t>
  </si>
  <si>
    <t>ankit.agarwal@vidyagyan.in</t>
  </si>
  <si>
    <t>SR275@shivnadarfoundation.microsoft.com</t>
  </si>
  <si>
    <t>Vidygyan School Sitapur</t>
  </si>
  <si>
    <t>Village Suraincha, Tehsil - Sidhauli, Dist-Sitapur</t>
  </si>
  <si>
    <t>IN-2022003658</t>
  </si>
  <si>
    <t>Gurugram</t>
  </si>
  <si>
    <t>22028000030919188</t>
  </si>
  <si>
    <t>51788000002776951</t>
  </si>
  <si>
    <t>zcrm_51788000292130318</t>
  </si>
  <si>
    <t>principal.ggn@sns.edu.in</t>
  </si>
  <si>
    <t>Mr Sameer Arora</t>
  </si>
  <si>
    <t>sameer.arora@sns.edu.in</t>
  </si>
  <si>
    <t>Meenu Ohlyan</t>
  </si>
  <si>
    <t>meenu.ohlyan@sns.edu.in</t>
  </si>
  <si>
    <t>DLF City, Phase -1</t>
  </si>
  <si>
    <t>DLF City, Phase -1 Block -E, Pahari Road</t>
  </si>
  <si>
    <t>IN-2022003498, IN-2022003499</t>
  </si>
  <si>
    <t>324432, 37908</t>
  </si>
  <si>
    <t>757008, 88452</t>
  </si>
  <si>
    <t>32456, 3791</t>
  </si>
  <si>
    <t>292107, 34117</t>
  </si>
  <si>
    <t>-131, 0</t>
  </si>
  <si>
    <t>0.1, 0.4531</t>
  </si>
  <si>
    <t>22028000030024304, 22028000030024356</t>
  </si>
  <si>
    <t>51788000002733910</t>
  </si>
  <si>
    <t>zcrm_51788000290486001, zcrm_51788000290486162</t>
  </si>
  <si>
    <t>2025-05-26 18:16:21, 2025-05-26 18:16:50</t>
  </si>
  <si>
    <t>Vidyalakshmi S</t>
  </si>
  <si>
    <t>principal@sssa.in</t>
  </si>
  <si>
    <t>school@sssa.in</t>
  </si>
  <si>
    <t>Ranjini</t>
  </si>
  <si>
    <t>242arya@gmail.com</t>
  </si>
  <si>
    <t>9/21, Vasantha Press Road, Opposite Malar Hospital, Adjacent to Theosophical Society, Adyar</t>
  </si>
  <si>
    <t>CHEI00663F</t>
  </si>
  <si>
    <t>IN-2022003331</t>
  </si>
  <si>
    <t>22028000029472116</t>
  </si>
  <si>
    <t>51788000002777879</t>
  </si>
  <si>
    <t>zcrm_51788000289245003</t>
  </si>
  <si>
    <t>Deepti Asnani</t>
  </si>
  <si>
    <t>deepti@theivyglobalschool.org</t>
  </si>
  <si>
    <t>info@asnanischool.edu.in</t>
  </si>
  <si>
    <t>Dr Rajesh Sharma</t>
  </si>
  <si>
    <t>principal@theivyglobalschool.org</t>
  </si>
  <si>
    <t>Pebble Bay, Hoshangabad Road, Katara</t>
  </si>
  <si>
    <t>IN-2022003178</t>
  </si>
  <si>
    <t>Tiruchirappalli</t>
  </si>
  <si>
    <t>22028000029044752</t>
  </si>
  <si>
    <t>51788000002777910</t>
  </si>
  <si>
    <t>zcrm_51788000287930546</t>
  </si>
  <si>
    <t>info.trichy@bvmglobal.org</t>
  </si>
  <si>
    <t>Mr V J Suresh</t>
  </si>
  <si>
    <t>principal_trichy@bvmglobal.org</t>
  </si>
  <si>
    <t>U Prasannan</t>
  </si>
  <si>
    <t>trichy.prasannan@bvmglobal.org</t>
  </si>
  <si>
    <t>3rd North Main Road, Morais City, Gundur, Near Airport,</t>
  </si>
  <si>
    <t>Delhi Public School, Greater Noida</t>
  </si>
  <si>
    <t>IN-2022003775</t>
  </si>
  <si>
    <t>22028000031366632</t>
  </si>
  <si>
    <t>51788000002734075</t>
  </si>
  <si>
    <t>zcrm_51788000292903147</t>
  </si>
  <si>
    <t>Ms. Renu Chaturvedi</t>
  </si>
  <si>
    <t>dpsnadmin@dpsgrnoida.com</t>
  </si>
  <si>
    <t>Renu Chaturvedi</t>
  </si>
  <si>
    <t>principal@dpsgrnoida.com</t>
  </si>
  <si>
    <t>Sector Gamma-II, Dist.</t>
  </si>
  <si>
    <t>Sector Gamma-II, Dist. Gautam Budh Nagar.</t>
  </si>
  <si>
    <t>IN-2022003807</t>
  </si>
  <si>
    <t>22028000031595052</t>
  </si>
  <si>
    <t>51788000002728417</t>
  </si>
  <si>
    <t>zcrm_51788000293178360</t>
  </si>
  <si>
    <t>Mr. Sachin Kumar</t>
  </si>
  <si>
    <t>sachin@dpsjodhpur.in</t>
  </si>
  <si>
    <t>info@dpsjodhpur.in</t>
  </si>
  <si>
    <t>Ms. Abhilasha Shaw</t>
  </si>
  <si>
    <t>principal@dpsjodhpur.in</t>
  </si>
  <si>
    <t>Bypass Road Pal, Pal Gaon</t>
  </si>
  <si>
    <t>JDHD01773C</t>
  </si>
  <si>
    <t>2025-03-12 00:00:00, 2025-03-21 00:00:00</t>
  </si>
  <si>
    <t>IN-2022003028, IN-2022003101</t>
  </si>
  <si>
    <t>162000, 208312</t>
  </si>
  <si>
    <t>2025-08-12 00:00:00, 2025-10-21 00:00:00</t>
  </si>
  <si>
    <t>378000, 486060</t>
  </si>
  <si>
    <t>0, 16200</t>
  </si>
  <si>
    <t>2025-03-26 00:00:00, 2025-04-09 00:00:00</t>
  </si>
  <si>
    <t>162000, 694372</t>
  </si>
  <si>
    <t>145800, 190658</t>
  </si>
  <si>
    <t>0, 503714</t>
  </si>
  <si>
    <t>0.09449999999999999, 0.4</t>
  </si>
  <si>
    <t>2025-03-19 00:00:00, 2025-03-21 00:00:00</t>
  </si>
  <si>
    <t>2026-03-18 00:00:00, 2026-03-20 00:00:00</t>
  </si>
  <si>
    <t>22028000028646340, 22028000028821120</t>
  </si>
  <si>
    <t>51788000002728837</t>
  </si>
  <si>
    <t>zcrm_51788000280022507, zcrm_51788000286930593</t>
  </si>
  <si>
    <t>2025-03-19 11:37:12, 2025-03-28 08:33:15</t>
  </si>
  <si>
    <t>Damayanti Bhattacharya</t>
  </si>
  <si>
    <t>principal@jmlschool.org</t>
  </si>
  <si>
    <t>info@jmlschool.org</t>
  </si>
  <si>
    <t>Damayanti Bhattacharya, Damyanti Bhattacharya</t>
  </si>
  <si>
    <t>Shachii Manik</t>
  </si>
  <si>
    <t>shachii.manik@jmlschool.org</t>
  </si>
  <si>
    <t>Dr Madhuri Shah Campus,</t>
  </si>
  <si>
    <t>MUMG02815B</t>
  </si>
  <si>
    <t>Ramakrishna Mission Marg 16th &amp; 17th Road, Khar West,</t>
  </si>
  <si>
    <t>Dr Madhuri Shah Campus, Ramakrishna Mission Marg 16th &amp; 17th Road, Khar West,</t>
  </si>
  <si>
    <t>The Green Acres Academy-Chembur</t>
  </si>
  <si>
    <t>IN-2022002554</t>
  </si>
  <si>
    <t>22028000025812052</t>
  </si>
  <si>
    <t>51788000002780144</t>
  </si>
  <si>
    <t>zcrm_51788000276346274</t>
  </si>
  <si>
    <t>Mr. Surendranath Chidambarnath</t>
  </si>
  <si>
    <t>chembur@tgaa.in</t>
  </si>
  <si>
    <t>Surendranath Chidambarnath</t>
  </si>
  <si>
    <t>surendranath.chidambaranath@acresfoundation.org</t>
  </si>
  <si>
    <t>Farhat Khan</t>
  </si>
  <si>
    <t>411-2/A, Hemu Kalani Marg, Sindhi Society,Chembur, Mumbai, Maharashtra</t>
  </si>
  <si>
    <t>IN-2022003314</t>
  </si>
  <si>
    <t>22028000029433816</t>
  </si>
  <si>
    <t>51788000002780171</t>
  </si>
  <si>
    <t>zcrm_51788000289131187</t>
  </si>
  <si>
    <t>Vrinda Joshi</t>
  </si>
  <si>
    <t>principal@pratibhaintschool.org</t>
  </si>
  <si>
    <t>Lisa ma'am</t>
  </si>
  <si>
    <t>viceprincipal@pratibhaintschool.org</t>
  </si>
  <si>
    <t>Plot No. 3, Block D-III, Behind Mehta Hospital</t>
  </si>
  <si>
    <t>Plot No. 3, Block D-III, Behind Mehta Hospital, Off,</t>
  </si>
  <si>
    <t>Chinchwad Station, Mumbai Road</t>
  </si>
  <si>
    <t>IN-2022003689</t>
  </si>
  <si>
    <t>22028000031020732</t>
  </si>
  <si>
    <t>51788000002781164</t>
  </si>
  <si>
    <t>zcrm_51788000292209340</t>
  </si>
  <si>
    <t>J Manikandan</t>
  </si>
  <si>
    <t>ramcovidyalaya.rnagar@gmail.com</t>
  </si>
  <si>
    <t>ramcovidyalaya.rrnagar@gmail.com</t>
  </si>
  <si>
    <t>Vijayalakshmi</t>
  </si>
  <si>
    <t>R R Nagar Virudhunagar District</t>
  </si>
  <si>
    <t>2025-04-11 00:00:00, 2025-06-13 00:00:00</t>
  </si>
  <si>
    <t>IN-2022003260, IN-2022003665</t>
  </si>
  <si>
    <t>1695, 267</t>
  </si>
  <si>
    <t>2025-04-12 00:00:00, 2025-06-01 00:00:00</t>
  </si>
  <si>
    <t>44052, 664086</t>
  </si>
  <si>
    <t>0, 474991</t>
  </si>
  <si>
    <t>189095, 44052</t>
  </si>
  <si>
    <t>0.44439999999999996, 0.9562999999999999</t>
  </si>
  <si>
    <t>22028000029250224, 22028000030937032</t>
  </si>
  <si>
    <t>51788000002734441</t>
  </si>
  <si>
    <t>zcrm_51788000284247080</t>
  </si>
  <si>
    <t>gaurav.muliya_ei</t>
  </si>
  <si>
    <t>gaurav.muliya@ei.study</t>
  </si>
  <si>
    <t>Gaurav Muliya</t>
  </si>
  <si>
    <t>2025-04-12 14:00:42, 2025-06-21 12:10:11</t>
  </si>
  <si>
    <t>Drishti Oza, MR D V Mehta</t>
  </si>
  <si>
    <t>Admin, School Owner</t>
  </si>
  <si>
    <t>Geniusschoolrajkot@gmail.com</t>
  </si>
  <si>
    <t>jay.geniusschool@gmail.com</t>
  </si>
  <si>
    <t>Dipti Vadukul, Kajal Shukla</t>
  </si>
  <si>
    <t>Kajal Shukla</t>
  </si>
  <si>
    <r>
      <t>Geniusschoolrajkot@gmail.com</t>
    </r>
    <r>
      <t xml:space="preserve">, </t>
    </r>
    <r>
      <t>kajalshukla@geniusschool.co.in</t>
    </r>
  </si>
  <si>
    <t>Opposite Cosmoplex Cinema, Mota Mauva,</t>
  </si>
  <si>
    <t>Opposite Cosmoplex Cinema, Mota Mauva, Kalawad Road,</t>
  </si>
  <si>
    <t>IN-2022003816</t>
  </si>
  <si>
    <t>IGSCE</t>
  </si>
  <si>
    <t>22028000031659128</t>
  </si>
  <si>
    <t>51788000002728847</t>
  </si>
  <si>
    <t>zcrm_51788000293625003</t>
  </si>
  <si>
    <t>Arvind Dethe</t>
  </si>
  <si>
    <t>ard@doonschool.com</t>
  </si>
  <si>
    <t>info@doonschool.com</t>
  </si>
  <si>
    <t>Mall Road,</t>
  </si>
  <si>
    <t>Mall Road, Dehradun, India, Pin-248001</t>
  </si>
  <si>
    <t>IN-2022003311</t>
  </si>
  <si>
    <t>22028000029428660</t>
  </si>
  <si>
    <t>51788000002781600</t>
  </si>
  <si>
    <t>zcrm_51788000288911376</t>
  </si>
  <si>
    <t>enquiry_bengaluru@bvmglobal.org</t>
  </si>
  <si>
    <t>Rosalind Priyadharshni</t>
  </si>
  <si>
    <t>principalbengaluru@bvmglobal.org</t>
  </si>
  <si>
    <t>Sreegowri D Bhat</t>
  </si>
  <si>
    <t>blr.sreegowri@bvmglobal.org</t>
  </si>
  <si>
    <t>Hullahalli Village, Near Mylsandra gate Next to Preethi Dham school 40/2 &amp; 41/2 Electronic City Campus, Begur - Koppa Road,</t>
  </si>
  <si>
    <t>IN-2022002913</t>
  </si>
  <si>
    <t>22028000028258328</t>
  </si>
  <si>
    <t>51788000002728849</t>
  </si>
  <si>
    <t>zcrm_51788000283867429</t>
  </si>
  <si>
    <t>Mrs. Poornima Menon</t>
  </si>
  <si>
    <t>principal@anandvidyavihar.org</t>
  </si>
  <si>
    <t>Anandvidyavihar@yahoo.co.in</t>
  </si>
  <si>
    <t>Anand Balwadi Premises, Hari Nagar Society, Gotri Road, Subhanpura</t>
  </si>
  <si>
    <t>Harinagar Society, Gotri road,</t>
  </si>
  <si>
    <t>IN-2022003273</t>
  </si>
  <si>
    <t>22028000029353300</t>
  </si>
  <si>
    <t>51788000002781763</t>
  </si>
  <si>
    <t>zcrm_51788000284901266</t>
  </si>
  <si>
    <t>Aakanksha Sawant</t>
  </si>
  <si>
    <t>Manisha Navayath</t>
  </si>
  <si>
    <t>admintls@lexiconedu.in</t>
  </si>
  <si>
    <t>amit.pawar@ei.study</t>
  </si>
  <si>
    <t>S/No. 208, Hadapsar Saswad road, Nxt to SP Infocity, Fursungi,</t>
  </si>
  <si>
    <t>Saswad Road</t>
  </si>
  <si>
    <t>IN-2022003334</t>
  </si>
  <si>
    <t>22028000029497048</t>
  </si>
  <si>
    <t>51788000002783791</t>
  </si>
  <si>
    <t>zcrm_51788000289309194</t>
  </si>
  <si>
    <t>Jasmine Madhani</t>
  </si>
  <si>
    <t>headofschool@jnis.ac.in</t>
  </si>
  <si>
    <t>contactus@jns.ac.in</t>
  </si>
  <si>
    <t>Samir Jale</t>
  </si>
  <si>
    <t>dpcoordinator.sj@jnis.ac.in</t>
  </si>
  <si>
    <t>Narsee Monjee Bhavan 7, N S Rd Number 7, JVPD Scheme, Vile Parle West</t>
  </si>
  <si>
    <t>IN-2022003515</t>
  </si>
  <si>
    <t>22028000030098408</t>
  </si>
  <si>
    <t>51788000002784411</t>
  </si>
  <si>
    <t>zcrm_51788000288583901</t>
  </si>
  <si>
    <t>Mr. Atul Juneja</t>
  </si>
  <si>
    <t>admin.bhadaj@anandniketan.edu.in</t>
  </si>
  <si>
    <t>anbhadaj@anandniketan.org</t>
  </si>
  <si>
    <t>Mr. Gyan Mathur</t>
  </si>
  <si>
    <t>gyanmathur1@gmail.com</t>
  </si>
  <si>
    <t>Near Hare Krishna Temple,</t>
  </si>
  <si>
    <t>Off Ahmedabad Dental College, Near Hare Krishna Temple, Ranchodpura Road, Near Science City Road</t>
  </si>
  <si>
    <t>AHMM00664G</t>
  </si>
  <si>
    <t>IN-2022003806</t>
  </si>
  <si>
    <t>22028000031586288</t>
  </si>
  <si>
    <t>51788000002728421</t>
  </si>
  <si>
    <t>zcrm_51788000260290437</t>
  </si>
  <si>
    <t>Mrs. Sonal Rawat</t>
  </si>
  <si>
    <t>principal@bluebellsinternational.com</t>
  </si>
  <si>
    <t>contactus@bluebellsinternational.co</t>
  </si>
  <si>
    <t>Ms. Vandana Kumar</t>
  </si>
  <si>
    <t>vandana.kumar@bluebellsinternational.com</t>
  </si>
  <si>
    <t>C45, Lala Lajpat Rai Road</t>
  </si>
  <si>
    <t>Opposite Lady Shriram College, Kailash Colony,</t>
  </si>
  <si>
    <t>IN-2022003146</t>
  </si>
  <si>
    <t>22028000028927212</t>
  </si>
  <si>
    <t>51788000002786216</t>
  </si>
  <si>
    <t>zcrm_51788000287758888</t>
  </si>
  <si>
    <t>Mrs. Meenakshi Kushwaha</t>
  </si>
  <si>
    <t>principal@birla.ac.in</t>
  </si>
  <si>
    <t>s.info@birla.ac.in</t>
  </si>
  <si>
    <t>Ashok Yadav</t>
  </si>
  <si>
    <t>Lal Bahadur Shastri Marg, Government Quaters,</t>
  </si>
  <si>
    <t>DELB00295B</t>
  </si>
  <si>
    <t>Lal Bahadur Shastri Marg, Government Quaters, Sector 4, Pushp Vihar, New Delhi, Delhi 110017</t>
  </si>
  <si>
    <t>IN-2022002522</t>
  </si>
  <si>
    <t>Thanjavur</t>
  </si>
  <si>
    <t>22028000025473076</t>
  </si>
  <si>
    <t>51788000002786375</t>
  </si>
  <si>
    <t>zcrm_51788000275558160</t>
  </si>
  <si>
    <t>Mr. A. Alagappan</t>
  </si>
  <si>
    <t>sakthi.wisdom@gmail.com</t>
  </si>
  <si>
    <t>sakthi@blossomschool.in</t>
  </si>
  <si>
    <t>Shanthi</t>
  </si>
  <si>
    <t>contactus@blossomschool.in</t>
  </si>
  <si>
    <t>Pattukkottai Road</t>
  </si>
  <si>
    <t>2025-03-15 00:00:00, 2025-04-08 00:00:00</t>
  </si>
  <si>
    <t>IN-2022003045, IN-2022003232, IN-2022003233</t>
  </si>
  <si>
    <t>1400, 604</t>
  </si>
  <si>
    <t>2025-04-15 00:00:00, 2025-04-20 00:00:00</t>
  </si>
  <si>
    <t>260400, 43788, 52511</t>
  </si>
  <si>
    <t>2025-09-15 00:00:00, 2025-09-20 00:00:00</t>
  </si>
  <si>
    <t>26040, 4379, 5251</t>
  </si>
  <si>
    <t>234360, 39408.51, 47259.5</t>
  </si>
  <si>
    <t>0.6, 0.6125, 0.6666</t>
  </si>
  <si>
    <t>0, 2, 4</t>
  </si>
  <si>
    <t>Panchkula</t>
  </si>
  <si>
    <t>22028000028705148, 22028000029183516, 22028000029183568</t>
  </si>
  <si>
    <t>51788000002734665</t>
  </si>
  <si>
    <t>zcrm_51788000286845508, zcrm_51788000288510679, zcrm_51788000288510901</t>
  </si>
  <si>
    <t>2025-04-26 13:20:33, 2025-04-30 22:20:50, 2025-04-30 22:21:06</t>
  </si>
  <si>
    <t>Ms. Vandana Kumari</t>
  </si>
  <si>
    <t>doon_pkl@yahoo.co.in</t>
  </si>
  <si>
    <t>doon@doonpublicschoolpkl.com</t>
  </si>
  <si>
    <t>Ms. Vandana, Ms. Vandana Kumari</t>
  </si>
  <si>
    <t>Ms. Vinita</t>
  </si>
  <si>
    <t>DOON PUBLIC SCHOOL SEC-21, PKL</t>
  </si>
  <si>
    <t>Sector 21</t>
  </si>
  <si>
    <t>IN-2022002814, IN-2022002817</t>
  </si>
  <si>
    <t>2000-01-01 00:00:00, 2025-02-28 00:00:00</t>
  </si>
  <si>
    <t>0, 392982</t>
  </si>
  <si>
    <t>2000-01-01 00:00:00, 2025-09-30 00:00:00</t>
  </si>
  <si>
    <t>2000-01-01 00:00:00, 2025-11-30 00:00:00</t>
  </si>
  <si>
    <t>0, 33304</t>
  </si>
  <si>
    <t>359021, 785964</t>
  </si>
  <si>
    <t>359678, 361211</t>
  </si>
  <si>
    <t>-2190, 392982</t>
  </si>
  <si>
    <t>0.125, 0.6409</t>
  </si>
  <si>
    <t>0.075, 0.49090000000000006</t>
  </si>
  <si>
    <t>22028000027578640, 22028000027578844</t>
  </si>
  <si>
    <t>51788000002786962</t>
  </si>
  <si>
    <t>zcrm_51788000282942143, zcrm_51788000282942306</t>
  </si>
  <si>
    <t>2025-01-31 11:48:12, 2025-01-31 11:48:36</t>
  </si>
  <si>
    <t>Shivani Raval</t>
  </si>
  <si>
    <t>shivani.raval@theggis.com</t>
  </si>
  <si>
    <t>accounts@theggis.com</t>
  </si>
  <si>
    <t>Vaishali Purohit</t>
  </si>
  <si>
    <t>vaishali.purohit@theggis.com</t>
  </si>
  <si>
    <t>Near Vaishnodevi Circle, SP Ring Road</t>
  </si>
  <si>
    <t>AHMS19414D</t>
  </si>
  <si>
    <t>2025-01-16 00:00:00, 2025-03-21 00:00:00, 2025-03-22 00:00:00, 2025-05-27 00:00:00</t>
  </si>
  <si>
    <t>IN-2022002797, IN-2022003102, IN-2022003103, IN-2022003555</t>
  </si>
  <si>
    <t>0, 825</t>
  </si>
  <si>
    <t>0, 2420</t>
  </si>
  <si>
    <t>2025-01-16 00:00:00, 2025-05-27 00:00:00</t>
  </si>
  <si>
    <t>0, 42900, 439058</t>
  </si>
  <si>
    <t>0, 85800, 878116</t>
  </si>
  <si>
    <t>0.20679999999999998, 0.45, 1</t>
  </si>
  <si>
    <t>Offline, Online</t>
  </si>
  <si>
    <t>2024-04-01 00:00:00, 2025-04-01 00:00:00, 2025-05-01 00:00:00</t>
  </si>
  <si>
    <t>2025-03-31 00:00:00, 2026-03-31 00:00:00</t>
  </si>
  <si>
    <t>22028000027396184, 22028000028815240, 22028000028822216, 22028000030505232</t>
  </si>
  <si>
    <t>51788000002728422</t>
  </si>
  <si>
    <t>zcrm_51788000282274001, zcrm_51788000287469001, zcrm_51788000287469081, zcrm_51788000290816706</t>
  </si>
  <si>
    <t>2025-01-17 11:08:31, 2025-03-26 19:44:24, 2025-03-26 19:44:41, 2025-05-27 12:07:17</t>
  </si>
  <si>
    <t>Sanjay Bisht</t>
  </si>
  <si>
    <t>sbisht@vasantvalley.edu.in</t>
  </si>
  <si>
    <t>info@vasantvalley.edu.in</t>
  </si>
  <si>
    <t>Vasant valley School</t>
  </si>
  <si>
    <t>Sector - C, Vasant Kunj, Mahipalpur, ,New Delhi,Delhi - 110070</t>
  </si>
  <si>
    <t>IN-2022002651</t>
  </si>
  <si>
    <t>Ballia</t>
  </si>
  <si>
    <t>22028000026587540</t>
  </si>
  <si>
    <t>51788000002787765</t>
  </si>
  <si>
    <t>zcrm_51788000275898642</t>
  </si>
  <si>
    <t>Mrs. Arpita Singh</t>
  </si>
  <si>
    <t>principalsunbeamballia@gmail.com</t>
  </si>
  <si>
    <t>sunbeamballia2131962@gmail.com</t>
  </si>
  <si>
    <t>Village Agarsanda, Garwar Road, Post Office Ballia</t>
  </si>
  <si>
    <t>IN-2022002983, IN-2022002984, IN-2022002985</t>
  </si>
  <si>
    <t>148666, 160177, 86490</t>
  </si>
  <si>
    <t>0, 62576</t>
  </si>
  <si>
    <t>2025-04-09 00:00:00, 2025-07-11 00:00:00</t>
  </si>
  <si>
    <t>172980, 297332, 320354</t>
  </si>
  <si>
    <t>140500, 161250, 260000</t>
  </si>
  <si>
    <t>-2222, 11730, 156832</t>
  </si>
  <si>
    <t>0.23620000000000002, 0.49329999999999996, 0.536</t>
  </si>
  <si>
    <t>22028000028515132, 22028000028515196, 22028000028515244</t>
  </si>
  <si>
    <t>51788000002787779</t>
  </si>
  <si>
    <t>zcrm_51788000286168019, zcrm_51788000286168185, zcrm_51788000286168351</t>
  </si>
  <si>
    <t>2025-03-29 15:26:28, 2025-03-29 15:26:47, 2025-03-29 15:27:02</t>
  </si>
  <si>
    <t>Ms. Chandrakala K</t>
  </si>
  <si>
    <t>chandrakala.k@kumarans.org</t>
  </si>
  <si>
    <t>Mrs.Chandrakala K</t>
  </si>
  <si>
    <t>Madhavi Pallapothu, Poojitha Kamath S, Sheela Sujith Kalmadi</t>
  </si>
  <si>
    <r>
      <t>madhavi.sreedharala@kumarans.org</t>
    </r>
    <r>
      <t xml:space="preserve">, </t>
    </r>
    <r>
      <t>poojitha.kamath@kumarans.org</t>
    </r>
    <r>
      <t xml:space="preserve">, </t>
    </r>
    <r>
      <t>sheela.sujith@kumarans.org</t>
    </r>
  </si>
  <si>
    <t>#28/4 House List, #140, Off Kanakapura Road, Doddkallasandra Post,</t>
  </si>
  <si>
    <t>IN-2022003282</t>
  </si>
  <si>
    <t>22028000029383216</t>
  </si>
  <si>
    <t>51788000002787806</t>
  </si>
  <si>
    <t>zcrm_51788000288879258</t>
  </si>
  <si>
    <t>chaitanya.kolluri_ei</t>
  </si>
  <si>
    <t>chaitanya.kolluri@ei.study</t>
  </si>
  <si>
    <t>Mrs. Anitha Karunakaran</t>
  </si>
  <si>
    <t>principal@apsgolconda.edu.in</t>
  </si>
  <si>
    <t>Ms. Jyoti</t>
  </si>
  <si>
    <t>jyotilakshmi@apsgolconda.edu.in</t>
  </si>
  <si>
    <t>Chevella Rd, near Suncity, Sun City</t>
  </si>
  <si>
    <t>Hydershakote</t>
  </si>
  <si>
    <t>IN-2022003167</t>
  </si>
  <si>
    <t>22028000028979896</t>
  </si>
  <si>
    <t>51788000002787833</t>
  </si>
  <si>
    <t>zcrm_51788000280559224</t>
  </si>
  <si>
    <t>Mr. Siddharth Sharma</t>
  </si>
  <si>
    <t>siddharth.sharma@wlis.org</t>
  </si>
  <si>
    <t>info@asterpublicschool.com</t>
  </si>
  <si>
    <t>Ms Preeti Sharma</t>
  </si>
  <si>
    <t>preeti.sharma@asterinstitutions.com</t>
  </si>
  <si>
    <t>Ms Pragya Singh</t>
  </si>
  <si>
    <t>pragyasingh.apsgn@asterinstitutions.com</t>
  </si>
  <si>
    <t>J-1, Delta II,</t>
  </si>
  <si>
    <t>J-1, Delta 2</t>
  </si>
  <si>
    <t>DELA08978E</t>
  </si>
  <si>
    <t>J-1, Delta II, Greater Noida, G.B. Nagar,</t>
  </si>
  <si>
    <t>IN-2022003427</t>
  </si>
  <si>
    <t>22028000029695424</t>
  </si>
  <si>
    <t>51788000002787836</t>
  </si>
  <si>
    <t>zcrm_51788000289107055</t>
  </si>
  <si>
    <t>Roopashree Roopashree B C</t>
  </si>
  <si>
    <t>Dr. Angelo Michael</t>
  </si>
  <si>
    <t>principalpsbn@presidency.edu.in</t>
  </si>
  <si>
    <t>Ms. Nadiya</t>
  </si>
  <si>
    <t>nadiya-psbn@presidency.edu.in</t>
  </si>
  <si>
    <t>Post Box No 6455, Off Doddaballapura Road</t>
  </si>
  <si>
    <t>Yelahanka</t>
  </si>
  <si>
    <t>IN-2022003243</t>
  </si>
  <si>
    <t>22028000029186944</t>
  </si>
  <si>
    <t>51788000002787855</t>
  </si>
  <si>
    <t>zcrm_51788000288454817</t>
  </si>
  <si>
    <t>Ms. Sheena Mohan</t>
  </si>
  <si>
    <t>sheena.mohan@gmail.com</t>
  </si>
  <si>
    <t>Mrs. Beena Prashant</t>
  </si>
  <si>
    <t>principal.iira@gmail.com</t>
  </si>
  <si>
    <t>Ms. Jyothi Gohil</t>
  </si>
  <si>
    <t>Plot No 436. Near Green Field 3, Po Bhayali. Vasana Road Bhayli</t>
  </si>
  <si>
    <t>plot 436, bhayali Canal road</t>
  </si>
  <si>
    <t>BRDI00821C</t>
  </si>
  <si>
    <t>2025-03-03 00:00:00, 2025-04-30 00:00:00</t>
  </si>
  <si>
    <t>IN-2022002956, IN-2022003433</t>
  </si>
  <si>
    <t>1864, 2378</t>
  </si>
  <si>
    <t>2025-04-01 00:00:00, 2025-07-10 00:00:00</t>
  </si>
  <si>
    <t>243002, 467156</t>
  </si>
  <si>
    <t>2025-07-01 00:00:00, 2025-10-10 00:00:00</t>
  </si>
  <si>
    <t>2025-10-01 00:00:00, 2025-12-31 00:00:00</t>
  </si>
  <si>
    <t>0, 24300</t>
  </si>
  <si>
    <t>467156, 486004</t>
  </si>
  <si>
    <t>0, 218700</t>
  </si>
  <si>
    <t>243004, 467156</t>
  </si>
  <si>
    <t>0.5324, 0.6335000000000001</t>
  </si>
  <si>
    <t>0.4824, 0.6335000000000001</t>
  </si>
  <si>
    <t>Barnala</t>
  </si>
  <si>
    <t>22028000028451172, 22028000029704128</t>
  </si>
  <si>
    <t>51788000002787856</t>
  </si>
  <si>
    <t>zcrm_51788000284886656, zcrm_51788000289779195</t>
  </si>
  <si>
    <t>himani.singla_ei1</t>
  </si>
  <si>
    <t>himani.singla@ei.study</t>
  </si>
  <si>
    <t>2025-04-07 18:37:15, 2025-05-02 16:10:55</t>
  </si>
  <si>
    <t>Maruf Shaikh, Mr. M. A. Saify</t>
  </si>
  <si>
    <t>Other, Principal</t>
  </si>
  <si>
    <r>
      <t>maarifsaify@yahoo.com</t>
    </r>
    <r>
      <t xml:space="preserve">, </t>
    </r>
    <r>
      <t>maruf.shaikh@ei.study</t>
    </r>
  </si>
  <si>
    <t>broadway.manal@gmail.com</t>
  </si>
  <si>
    <t>M. Arif Saify, Mr. Arif Saify</t>
  </si>
  <si>
    <t>maarifsaify@yahoo.com</t>
  </si>
  <si>
    <t>Manal - Sikandarpura Rd, opp. Gurmukh Filling Station, Manal, Punjab 148101</t>
  </si>
  <si>
    <t>PTLS17729F</t>
  </si>
  <si>
    <t>2025-06-16 00:00:00, 2025-07-16 00:00:00</t>
  </si>
  <si>
    <t>IN-2022003670, IN-2022003815</t>
  </si>
  <si>
    <t>2400, 701</t>
  </si>
  <si>
    <t>2025-06-17 00:00:00, 2025-07-17 00:00:00</t>
  </si>
  <si>
    <t>369610, 65922</t>
  </si>
  <si>
    <t>2025-07-01 00:00:00, 2025-10-01 00:00:00</t>
  </si>
  <si>
    <t>184805, 65922</t>
  </si>
  <si>
    <t>2025-10-01 00:00:00, 2025-12-15 00:00:00</t>
  </si>
  <si>
    <t>2000-01-01 00:00:00, 2025-12-15 00:00:00</t>
  </si>
  <si>
    <t>0, 65922</t>
  </si>
  <si>
    <t>131844, 369610</t>
  </si>
  <si>
    <t>0.2133, 0.7704000000000001</t>
  </si>
  <si>
    <t>0.16329999999999997, 0.7204</t>
  </si>
  <si>
    <t>Surat</t>
  </si>
  <si>
    <t>22028000030935536, 22028000031628252</t>
  </si>
  <si>
    <t>51788000002788181</t>
  </si>
  <si>
    <t>zcrm_51788000280869936</t>
  </si>
  <si>
    <t>2025-06-17 14:02:33, 2025-08-06 10:14:15</t>
  </si>
  <si>
    <t>Mr. Pratham Ghael</t>
  </si>
  <si>
    <r>
      <t>pratha.ghael@zeeschoolsurat.com</t>
    </r>
    <r>
      <t xml:space="preserve">, </t>
    </r>
    <r>
      <t>pratham.ghael@zeeschoolsurat.com</t>
    </r>
  </si>
  <si>
    <t>info@zeeschoolsurat.com</t>
  </si>
  <si>
    <t>Mr. Hardik Antani</t>
  </si>
  <si>
    <t>principal@zeeschoolsurat.com</t>
  </si>
  <si>
    <t>Block No 218, Surat Dandi Road</t>
  </si>
  <si>
    <t>Narthan Patiya,</t>
  </si>
  <si>
    <t>Block No 218, Surat Dandi Road, Village : Veluk, Narthan Patiya, Ta : Olpad</t>
  </si>
  <si>
    <t>2024-11-09 00:00:00, 2024-12-26 00:00:00</t>
  </si>
  <si>
    <t>IN-2022002566, IN-2022002742</t>
  </si>
  <si>
    <t>105689, 1113471</t>
  </si>
  <si>
    <t>2025-05-01 00:00:00, 2025-06-02 00:00:00</t>
  </si>
  <si>
    <t>150985, 1781554</t>
  </si>
  <si>
    <t>2025-10-01 00:00:00, 2025-11-01 00:00:00</t>
  </si>
  <si>
    <t>1253175, 1558860</t>
  </si>
  <si>
    <t>0, 89845</t>
  </si>
  <si>
    <t>2024-11-12 00:00:00, 2024-12-31 00:00:00</t>
  </si>
  <si>
    <t>2024-11-12 00:00:00, 2025-07-09 00:00:00</t>
  </si>
  <si>
    <t>256674, 2895025</t>
  </si>
  <si>
    <t>100000, 2413997</t>
  </si>
  <si>
    <t>156674, 391183</t>
  </si>
  <si>
    <t>0.2778, 0.33340000000000003</t>
  </si>
  <si>
    <t>0.2278, 0.2834</t>
  </si>
  <si>
    <t>22028000026098220, 22028000027048540</t>
  </si>
  <si>
    <t>51788000002788192</t>
  </si>
  <si>
    <t>zcrm_51788000276133052, zcrm_51788000280200278</t>
  </si>
  <si>
    <t>2024-11-13 12:35:07, 2025-01-02 12:28:20</t>
  </si>
  <si>
    <t>Mr. Venkata Suresh Lolla</t>
  </si>
  <si>
    <r>
      <t>execprincipal@gcis.ed.in</t>
    </r>
    <r>
      <t xml:space="preserve">, </t>
    </r>
    <r>
      <t>execprincipal@gcis.edu.in</t>
    </r>
  </si>
  <si>
    <t>info@gcisb.org</t>
  </si>
  <si>
    <t>execprincipal@gcis.edu.in</t>
  </si>
  <si>
    <t>Mr. Munikumar, Mr. Venkata Suresh Lolla</t>
  </si>
  <si>
    <r>
      <t>cst@gcis.edu.in</t>
    </r>
    <r>
      <t xml:space="preserve">, </t>
    </r>
    <r>
      <t>execprincipal@gcis.edu.in</t>
    </r>
  </si>
  <si>
    <t>#135, 5Th Main, 6Th Cross, Mallesh Palya, New Thipashindra Post, Near C.V. Raman Nagar, Bengaluru, Karnataka</t>
  </si>
  <si>
    <t>560075, 560093</t>
  </si>
  <si>
    <t>IN-2022003667</t>
  </si>
  <si>
    <t>22028000030947176</t>
  </si>
  <si>
    <t>51788000002788434</t>
  </si>
  <si>
    <t>zcrm_51788000292035141</t>
  </si>
  <si>
    <t>Mr. Shyam Agarwal</t>
  </si>
  <si>
    <t>principal@mountindex.in</t>
  </si>
  <si>
    <t>Mount Index International school</t>
  </si>
  <si>
    <t>Index City</t>
  </si>
  <si>
    <t>Index City, NH59-A, Indore, Nemawar Rd</t>
  </si>
  <si>
    <t>IN-2022002962</t>
  </si>
  <si>
    <t>22028000028487060</t>
  </si>
  <si>
    <t>51788000002788581</t>
  </si>
  <si>
    <t>zcrm_51788000272109854</t>
  </si>
  <si>
    <t>Cruz Antony</t>
  </si>
  <si>
    <t>Edward Arokiaraj</t>
  </si>
  <si>
    <t>yagappaschools@gmail.com</t>
  </si>
  <si>
    <t>cbseyirs@gmail.com</t>
  </si>
  <si>
    <t>Mrs Deepa</t>
  </si>
  <si>
    <t>officeatyagappa@gamil.com</t>
  </si>
  <si>
    <t>Mr Sebastin</t>
  </si>
  <si>
    <t>officeatyagappa@gmail.com</t>
  </si>
  <si>
    <t>Baskara Puram</t>
  </si>
  <si>
    <t>Trichy Expressway, Sengipatti,</t>
  </si>
  <si>
    <t>AVP Azhagammal Nagar</t>
  </si>
  <si>
    <t>2025-04-15 00:00:00, 2025-06-18 00:00:00</t>
  </si>
  <si>
    <t>IN-2022003270, IN-2022003686</t>
  </si>
  <si>
    <t>0, 1501</t>
  </si>
  <si>
    <t>0, 556871</t>
  </si>
  <si>
    <t>2000-01-01 00:00:00, 2025-10-08 00:00:00</t>
  </si>
  <si>
    <t>0, 11137</t>
  </si>
  <si>
    <t>0, 545734</t>
  </si>
  <si>
    <t>0.21, 1</t>
  </si>
  <si>
    <t>CHENNAI, Chennai</t>
  </si>
  <si>
    <t>22028000029345168, 22028000031028056</t>
  </si>
  <si>
    <t>51788000002788582</t>
  </si>
  <si>
    <t>zcrm_51788000284340027</t>
  </si>
  <si>
    <t>makara.jyothi_ei</t>
  </si>
  <si>
    <t>makara.jyothi@ei.study</t>
  </si>
  <si>
    <t>Makara Jyothi</t>
  </si>
  <si>
    <t>2025-06-03 15:34:52, 2025-06-19 10:59:10</t>
  </si>
  <si>
    <t>Samaira Tandon Mrs</t>
  </si>
  <si>
    <t>info@sirmuthaschool.edu.in</t>
  </si>
  <si>
    <t>principal@srimuthaschool.com</t>
  </si>
  <si>
    <t>Samaira, Samaira Tandon</t>
  </si>
  <si>
    <t>Museef, Varsha</t>
  </si>
  <si>
    <t>The Madras Seva Sadan Unit, Sir Mutha School</t>
  </si>
  <si>
    <t>SHENSTONE PARK #7, HARRINGTON ROAD, CHETPUT</t>
  </si>
  <si>
    <t>IN-2022003105</t>
  </si>
  <si>
    <t>22028000028815392</t>
  </si>
  <si>
    <t>51788000002788596</t>
  </si>
  <si>
    <t>zcrm_51788000287486037</t>
  </si>
  <si>
    <t>Dr Ritu Jain</t>
  </si>
  <si>
    <t>ritu.jain@redbrickseducation.org</t>
  </si>
  <si>
    <t>info@redbrickseducation.org</t>
  </si>
  <si>
    <t>Plot no 1385 &amp; 1386, Near Arjun Farm, Shilaj - Rancharda Road</t>
  </si>
  <si>
    <t>IN-2022002674</t>
  </si>
  <si>
    <t>kalimpong</t>
  </si>
  <si>
    <t>22028000026749580</t>
  </si>
  <si>
    <t>51788000002789070</t>
  </si>
  <si>
    <t>zcrm_51788000258381179</t>
  </si>
  <si>
    <t>partha.das_ei</t>
  </si>
  <si>
    <t>partha.das@ei.study</t>
  </si>
  <si>
    <t>Partha Pratim Das</t>
  </si>
  <si>
    <t>Sr. Rajani Mondal</t>
  </si>
  <si>
    <t>sxs_damsang@yahoo.com</t>
  </si>
  <si>
    <t>21st Mile Pedong</t>
  </si>
  <si>
    <t>2025-02-20 00:00:00, 2025-02-22 00:00:00, 2025-04-12 00:00:00</t>
  </si>
  <si>
    <t>IN-2022002902, IN-2022002908, IN-2022003267</t>
  </si>
  <si>
    <t>0, 1320</t>
  </si>
  <si>
    <t>2025-03-29 00:00:00, 2025-04-24 00:00:00</t>
  </si>
  <si>
    <t>0, 214849</t>
  </si>
  <si>
    <t>2025-06-26 00:00:00, 2025-10-23 00:00:00</t>
  </si>
  <si>
    <t>2000-01-01 00:00:00, 2025-09-26 00:00:00</t>
  </si>
  <si>
    <t>0, 429698</t>
  </si>
  <si>
    <t>0, 210552</t>
  </si>
  <si>
    <t>0, 219146</t>
  </si>
  <si>
    <t>0.5558, 1</t>
  </si>
  <si>
    <t>22028000028193652, 22028000028217376, 22028000029260800</t>
  </si>
  <si>
    <t>51788000002789191</t>
  </si>
  <si>
    <t>zcrm_51788000275148952, zcrm_51788000285001466, zcrm_51788000288823130</t>
  </si>
  <si>
    <t>sanjeet.das_eiindia1</t>
  </si>
  <si>
    <t>sanjeet.das@ei.study</t>
  </si>
  <si>
    <t>Sanjeet Das</t>
  </si>
  <si>
    <t>2025-03-13 16:23:51, 2025-03-13 16:24:53, 2025-04-14 14:14:13</t>
  </si>
  <si>
    <t>Mrs. Kiran Maam</t>
  </si>
  <si>
    <r>
      <t>bharti.kiran3106@gmail.com</t>
    </r>
    <r>
      <t xml:space="preserve">, </t>
    </r>
    <r>
      <t>stxavierkjr@gmail.com</t>
    </r>
  </si>
  <si>
    <t>stxavierkjr@gmail.com</t>
  </si>
  <si>
    <t>Dr.Dibya Kishor Pradhan</t>
  </si>
  <si>
    <r>
      <t>pradhan_1951@rediffmail.com</t>
    </r>
    <r>
      <t xml:space="preserve">, </t>
    </r>
    <r>
      <t>stxavierkjr@gmail.com</t>
    </r>
  </si>
  <si>
    <t>Shibadatta Das, Shibadutta Das</t>
  </si>
  <si>
    <t>silu.shiba@gmail.com</t>
  </si>
  <si>
    <t>Naigaon, Dimbo</t>
  </si>
  <si>
    <t>Naigaon</t>
  </si>
  <si>
    <t>Naigaon, Dimbo, Dist : Keonjhar â 758014, Odisha, India</t>
  </si>
  <si>
    <t>IN-2022003330</t>
  </si>
  <si>
    <t>Diphu</t>
  </si>
  <si>
    <t>Assam</t>
  </si>
  <si>
    <t>22028000029485396</t>
  </si>
  <si>
    <t>51788000002789635</t>
  </si>
  <si>
    <t>zcrm_51788000289259203</t>
  </si>
  <si>
    <t>SWARNA JYOTI KHATANIAR</t>
  </si>
  <si>
    <t>principal@erudite.ac.in</t>
  </si>
  <si>
    <t>Near Diphu Town Committe Office,</t>
  </si>
  <si>
    <t>Near Diphu Town Committe Office,Diphu,District-Karbi-Anglong</t>
  </si>
  <si>
    <t>IN-2022003247</t>
  </si>
  <si>
    <t>Gandhinagar</t>
  </si>
  <si>
    <t>22028000029207016</t>
  </si>
  <si>
    <t>51788000002789808</t>
  </si>
  <si>
    <t>zcrm_51788000288506367</t>
  </si>
  <si>
    <t>Anupama Singh</t>
  </si>
  <si>
    <t>principal.gift@jns.ac.in</t>
  </si>
  <si>
    <t>info.gift@jns.ac.in</t>
  </si>
  <si>
    <t>Rajal Raval</t>
  </si>
  <si>
    <t>rajal.raval@jns.ac.in</t>
  </si>
  <si>
    <t>Jamnabai Narsee School. Gift City, Gandhinagar, Gujarat</t>
  </si>
  <si>
    <t>IN-2022003135</t>
  </si>
  <si>
    <t>22028000028908736</t>
  </si>
  <si>
    <t>51788000002789842</t>
  </si>
  <si>
    <t>zcrm_51788000286661012</t>
  </si>
  <si>
    <t>Ms. Sunitha Nambiar</t>
  </si>
  <si>
    <t>ceo@mris.edu.in</t>
  </si>
  <si>
    <t>counsellor.mriscw@mris.edu.in</t>
  </si>
  <si>
    <t>Ms Sabreena Talwar</t>
  </si>
  <si>
    <t>directorprincipal.mriscw@mris.edu.in</t>
  </si>
  <si>
    <t>Ms Varsha Khajanchi</t>
  </si>
  <si>
    <t>varsha.mriscw@mris.edu.in</t>
  </si>
  <si>
    <t>Eros Garden</t>
  </si>
  <si>
    <t>Eros Garden – Charmwood Village, Delhi – Surajkund Road</t>
  </si>
  <si>
    <t>Delhi Public School, Bulandshahr</t>
  </si>
  <si>
    <t>IN-2022003778</t>
  </si>
  <si>
    <t>Bulandshahr</t>
  </si>
  <si>
    <t>22028000031366776</t>
  </si>
  <si>
    <t>51788000002789854</t>
  </si>
  <si>
    <t>zcrm_51788000292927044</t>
  </si>
  <si>
    <t>Mr. B. P. Khandelwal</t>
  </si>
  <si>
    <t>dpsb_shahr@rediffmail.com</t>
  </si>
  <si>
    <t>principaldpsbsr@gmail.com</t>
  </si>
  <si>
    <t>Ms. Bhawana Gupta</t>
  </si>
  <si>
    <t>Yamunapuram</t>
  </si>
  <si>
    <t>NH 91, Phase 2, Yamunapuram</t>
  </si>
  <si>
    <t>Yamunapuram,</t>
  </si>
  <si>
    <t>IN-2022003621</t>
  </si>
  <si>
    <t>22028000030717464</t>
  </si>
  <si>
    <t>51788000002790210</t>
  </si>
  <si>
    <t>zcrm_51788000291611017</t>
  </si>
  <si>
    <t>Mrs. Nithya S. Easwar</t>
  </si>
  <si>
    <t>nithyaeaswar@kunskapsskolan.edu.in</t>
  </si>
  <si>
    <t>info@kunskapsskolan.edu.in</t>
  </si>
  <si>
    <t>Ms. Ramneek Batra</t>
  </si>
  <si>
    <t>ramneekbatra@kunskapsskolan.edu.in</t>
  </si>
  <si>
    <t>Block - A</t>
  </si>
  <si>
    <t>Site No. 1122, Block-A, Dlf Phase-1</t>
  </si>
  <si>
    <t>IN-2022003158, IN-2022003159, IN-2022003160</t>
  </si>
  <si>
    <t>1035, 2070</t>
  </si>
  <si>
    <t>277396, 638176, 765745</t>
  </si>
  <si>
    <t>0.5832999999999999, 0.5942000000000001, 0.6019</t>
  </si>
  <si>
    <t>Bokaro</t>
  </si>
  <si>
    <t>2025-03-01 00:00:00, 2025-04-01 00:00:00</t>
  </si>
  <si>
    <t>22028000028972620, 22028000028972656, 22028000028972688</t>
  </si>
  <si>
    <t>51788000002790221</t>
  </si>
  <si>
    <t>zcrm_51788000288025001, zcrm_51788000288025165, zcrm_51788000288025329</t>
  </si>
  <si>
    <t>Mayukh Chowdhury</t>
  </si>
  <si>
    <t>2025-04-01 16:02:12, 2025-04-01 16:02:29, 2025-04-01 16:02:42</t>
  </si>
  <si>
    <t>Dr. Karuna Prasad</t>
  </si>
  <si>
    <t>karuna.prasad@pasbokaro.com</t>
  </si>
  <si>
    <t>info@pasbokaro.com</t>
  </si>
  <si>
    <t>The Pentecostal Assembly School</t>
  </si>
  <si>
    <t>Sector 12 Bokaro Steel City</t>
  </si>
  <si>
    <t>Bokaro Steel City</t>
  </si>
  <si>
    <t>IN-2022003511</t>
  </si>
  <si>
    <t>22028000030099176</t>
  </si>
  <si>
    <t>51788000002790453</t>
  </si>
  <si>
    <t>zcrm_51788000290126228</t>
  </si>
  <si>
    <t>Mrs. Priyanka Bhatkoti</t>
  </si>
  <si>
    <t>principal@gyanshree.in</t>
  </si>
  <si>
    <t>infogyanshree@gmail.com</t>
  </si>
  <si>
    <t>Ms. Ritu Pandit</t>
  </si>
  <si>
    <t>rp@gyanshree.in</t>
  </si>
  <si>
    <t>Plot No 3 &amp; 4, Noida Expressway, Sector 127</t>
  </si>
  <si>
    <t>IN-2022002761, IN-2022002762, IN-2022002763</t>
  </si>
  <si>
    <t>2025-03-20 00:00:00, 2025-05-01 00:00:00, 2025-10-01 00:00:00</t>
  </si>
  <si>
    <t>2025-04-16 00:00:00, 2025-05-05 00:00:00, 2025-06-23 00:00:00</t>
  </si>
  <si>
    <t>2025-05-05 00:00:00, 2025-06-23 00:00:00</t>
  </si>
  <si>
    <t>0, 176117, 865303</t>
  </si>
  <si>
    <t>176117.28, 50000, 640000</t>
  </si>
  <si>
    <t>-50000, 0, 225303</t>
  </si>
  <si>
    <t>0.534, 0.725, 0.9096</t>
  </si>
  <si>
    <t>Gaya</t>
  </si>
  <si>
    <t>2025-04-01 00:00:00, 2025-08-01 00:00:00</t>
  </si>
  <si>
    <t>22028000027180244, 22028000027180324, 22028000027180360</t>
  </si>
  <si>
    <t>51788000002790457</t>
  </si>
  <si>
    <t>zcrm_51788000280610001, zcrm_51788000280659087, zcrm_51788000280744001</t>
  </si>
  <si>
    <t>2025-01-08 13:59:04, 2025-01-08 14:03:24, 2025-01-08 14:05:04</t>
  </si>
  <si>
    <t>Mr. Prabuddha Chatterjee</t>
  </si>
  <si>
    <t>prabuddha@tkvs.org</t>
  </si>
  <si>
    <t>principal@tkvs.org</t>
  </si>
  <si>
    <t>Kirk View Church Raod</t>
  </si>
  <si>
    <t>Opposite Gaya Museum</t>
  </si>
  <si>
    <t>Kirk View Church Road, South Gandhi Maidan, Opposite Gaya Museum</t>
  </si>
  <si>
    <t>IN-2022003749</t>
  </si>
  <si>
    <t>22028000031210780</t>
  </si>
  <si>
    <t>51788000002790461</t>
  </si>
  <si>
    <t>zcrm_51788000292463101</t>
  </si>
  <si>
    <t>Mrs. Nirmal Waddan</t>
  </si>
  <si>
    <t>principal@thekalyanischool.com</t>
  </si>
  <si>
    <t>info@thekalyanischool.com</t>
  </si>
  <si>
    <t>Nirmal Waddan</t>
  </si>
  <si>
    <t>Batul Lamba</t>
  </si>
  <si>
    <t>vp1@thekalyanischool.edu.in</t>
  </si>
  <si>
    <t>AZ1/010, Manjari Budruk</t>
  </si>
  <si>
    <t>Manjari Village Road, Manjari Budruk, Near Hadapsar, Maharashtra</t>
  </si>
  <si>
    <t>IN-2022003474</t>
  </si>
  <si>
    <t>22028000029893600</t>
  </si>
  <si>
    <t>51788000002790465</t>
  </si>
  <si>
    <t>zcrm_51788000290122162</t>
  </si>
  <si>
    <t>Simi Robertson</t>
  </si>
  <si>
    <t>simi.robertson@pggs.edu.in</t>
  </si>
  <si>
    <t>contact@pggs.edu.in</t>
  </si>
  <si>
    <t>Mrs. Rosemary Gaikwad</t>
  </si>
  <si>
    <t>principal@pggs.edu.in</t>
  </si>
  <si>
    <t>Alaknanda Behind St George School ,Delhi</t>
  </si>
  <si>
    <t>DELP21675D</t>
  </si>
  <si>
    <t>IN-2022003148</t>
  </si>
  <si>
    <t>22028000028933180</t>
  </si>
  <si>
    <t>51788000002790477</t>
  </si>
  <si>
    <t>zcrm_51788000287340183</t>
  </si>
  <si>
    <t>Ms. Shanthi Menon</t>
  </si>
  <si>
    <t>principal@deensacademy.com</t>
  </si>
  <si>
    <t>Sy. No. 48/2, Kathriguppe Village, Neriga, Post-Gunjur</t>
  </si>
  <si>
    <t>BLRD05589D</t>
  </si>
  <si>
    <t>IN-2022003453</t>
  </si>
  <si>
    <t>22028000029812728</t>
  </si>
  <si>
    <t>51788000002790640</t>
  </si>
  <si>
    <t>zcrm_51788000290122001</t>
  </si>
  <si>
    <t>Mrs. Namrata Bhowmick</t>
  </si>
  <si>
    <t>namratabhowmick@thehdfcschoolggn.com</t>
  </si>
  <si>
    <t>info@thehdfcschool.com</t>
  </si>
  <si>
    <t>Mrs. Anita Makkar</t>
  </si>
  <si>
    <t>principal@thehdfcschool.com</t>
  </si>
  <si>
    <t>Namrata Bhowmick</t>
  </si>
  <si>
    <t>Block C, Sushant Lok III, Sector 57, Gurugram, Haryana</t>
  </si>
  <si>
    <t>IN-2022003437, IN-2022003438, IN-2022003439</t>
  </si>
  <si>
    <t>2003, 868, 903</t>
  </si>
  <si>
    <t>1570, 1585, 3484</t>
  </si>
  <si>
    <t>2091, 2395, 6791</t>
  </si>
  <si>
    <t>241099, 249767, 297100</t>
  </si>
  <si>
    <t>482198, 499534, 594200</t>
  </si>
  <si>
    <t>145662, 203928, 233061</t>
  </si>
  <si>
    <t>295606, 336536, 361139</t>
  </si>
  <si>
    <t>0.129, 0.5432, 0.6075</t>
  </si>
  <si>
    <t>22028000029699196, 22028000029699356, 22028000029699488</t>
  </si>
  <si>
    <t>51788000002790655</t>
  </si>
  <si>
    <t>zcrm_51788000289842180, zcrm_51788000289842344, zcrm_51788000289842508</t>
  </si>
  <si>
    <t>2025-05-07 11:04:59, 2025-05-07 11:06:15, 2025-05-07 11:07:28</t>
  </si>
  <si>
    <t>Latha M</t>
  </si>
  <si>
    <t>director@saandeepani.in</t>
  </si>
  <si>
    <t>info@saandeepani.in</t>
  </si>
  <si>
    <t>Anila Panicker, Divya G</t>
  </si>
  <si>
    <r>
      <t>anila@saandeepani.in</t>
    </r>
    <r>
      <t xml:space="preserve">, </t>
    </r>
    <r>
      <t>divya@saandeepani.in</t>
    </r>
  </si>
  <si>
    <t>90/75 Sompura Gate, Sarjapur Road,</t>
  </si>
  <si>
    <t>IN-2022003151</t>
  </si>
  <si>
    <t>22028000028937172</t>
  </si>
  <si>
    <t>51788000002790831</t>
  </si>
  <si>
    <t>zcrm_51788000274774658</t>
  </si>
  <si>
    <t>Mr. Paurus Paurus</t>
  </si>
  <si>
    <t>info@thetonsbridge.com</t>
  </si>
  <si>
    <t>Mr. Ajay Aggarwal</t>
  </si>
  <si>
    <t>Tons confluence, Subharti Hospital Rd, Prem Nagar, Dehradun, Shahpur Santore, Uttarakhand 248001</t>
  </si>
  <si>
    <t>Tons Confluence</t>
  </si>
  <si>
    <t>Tons Confluence, Kotra Santoor Road, Dehradun</t>
  </si>
  <si>
    <t>IN-2022003650</t>
  </si>
  <si>
    <t>22028000030878432</t>
  </si>
  <si>
    <t>51788000002790843</t>
  </si>
  <si>
    <t>zcrm_51788000289788292</t>
  </si>
  <si>
    <t>Ms. Kashmira Jaiswal</t>
  </si>
  <si>
    <t>kashmiraj@navrachana.edu.in</t>
  </si>
  <si>
    <t>Principal@navrachana.ac.in</t>
  </si>
  <si>
    <t>Ms. Anagha Ghasis</t>
  </si>
  <si>
    <t>cbse-coordinator@navrachana.ac.in</t>
  </si>
  <si>
    <t>Vasna - Bhayali Main Rd, Bhayali,</t>
  </si>
  <si>
    <t>Vasna Bhayali Road</t>
  </si>
  <si>
    <t>BRDN01993F</t>
  </si>
  <si>
    <t>Vasna Bhaiyali Road. Vadodara</t>
  </si>
  <si>
    <t>IN-2022003715</t>
  </si>
  <si>
    <t>22028000031092564</t>
  </si>
  <si>
    <t>51788000002790846</t>
  </si>
  <si>
    <t>zcrm_51788000277948290</t>
  </si>
  <si>
    <t>Mr. Raman Koushal</t>
  </si>
  <si>
    <t>info@tis.edu.in</t>
  </si>
  <si>
    <t>Dhoolkot, P.O - Selaqui Chakrata Road, Dehradun 248011 Uttarakhand, India</t>
  </si>
  <si>
    <t>IN-2022003407</t>
  </si>
  <si>
    <t>Korba</t>
  </si>
  <si>
    <t>22028000029657112</t>
  </si>
  <si>
    <t>51788000002790848</t>
  </si>
  <si>
    <t>zcrm_51788000289837001</t>
  </si>
  <si>
    <t>Kailash Pawar</t>
  </si>
  <si>
    <t>dpsbalco@gmail.con</t>
  </si>
  <si>
    <t>dpsbalco@gmail.com</t>
  </si>
  <si>
    <t>Balco Nagar</t>
  </si>
  <si>
    <t>IN-2022002888</t>
  </si>
  <si>
    <t>Jagdalpur</t>
  </si>
  <si>
    <t>22028000028012276</t>
  </si>
  <si>
    <t>51788000002790849</t>
  </si>
  <si>
    <t>zcrm_51788000277157694</t>
  </si>
  <si>
    <t>nidhish.dubey_ei</t>
  </si>
  <si>
    <t>nidhish.dubey@ei.study</t>
  </si>
  <si>
    <t>Nidhish Dubey</t>
  </si>
  <si>
    <t>Mr. Santosh Tripathi</t>
  </si>
  <si>
    <t>principal@dpsjdp.com</t>
  </si>
  <si>
    <t>info@dpsjagdalpur.in</t>
  </si>
  <si>
    <t>Mr. Santosh Kumar Tripathi</t>
  </si>
  <si>
    <t>Kalipur</t>
  </si>
  <si>
    <t>IN-2022002531</t>
  </si>
  <si>
    <t>Chhindwara</t>
  </si>
  <si>
    <t>22028000025601468</t>
  </si>
  <si>
    <t>51788000002790878</t>
  </si>
  <si>
    <t>zcrm_51788000275764346</t>
  </si>
  <si>
    <t>Mr. Habib Khan</t>
  </si>
  <si>
    <t>principal@dpschhinwara.com</t>
  </si>
  <si>
    <t>info@dpschhindwara.com</t>
  </si>
  <si>
    <t>Mr Habib Khan</t>
  </si>
  <si>
    <t>12Th K.M. Stone, Betul Road, Chhindwara, Mp Sh 26, Tiwara Kamath,</t>
  </si>
  <si>
    <t>IN-2022003476</t>
  </si>
  <si>
    <t>Ashoknagar</t>
  </si>
  <si>
    <t>22028000029935104</t>
  </si>
  <si>
    <t>51788000002791004</t>
  </si>
  <si>
    <t>zcrm_51788000290403001</t>
  </si>
  <si>
    <t>Mrs Inderpal Kaur</t>
  </si>
  <si>
    <t>principal.sanskruti@gmail.com</t>
  </si>
  <si>
    <t>devendra1172@gmail.com</t>
  </si>
  <si>
    <t>Sanskruti An English Medium School</t>
  </si>
  <si>
    <t>Pathriya Jat</t>
  </si>
  <si>
    <t>Pathriya</t>
  </si>
  <si>
    <t>IN-2022003034</t>
  </si>
  <si>
    <t>Shujalpur</t>
  </si>
  <si>
    <t>22028000028657360</t>
  </si>
  <si>
    <t>51788000002791081</t>
  </si>
  <si>
    <t>zcrm_51788000278925080</t>
  </si>
  <si>
    <t>Mrs. Geeta Deshmukh</t>
  </si>
  <si>
    <t>scholars.shujalpur@yahoo.com</t>
  </si>
  <si>
    <t>scholars.sujalpur@yahoo.com</t>
  </si>
  <si>
    <t>Mr. Rahul Panikar</t>
  </si>
  <si>
    <t>scholarpublic12315@gmail.com</t>
  </si>
  <si>
    <t>Jatashankar Road</t>
  </si>
  <si>
    <t>Pachma Bypass Road</t>
  </si>
  <si>
    <t>Shujalpur, Dist. Shajapur (M.P.)</t>
  </si>
  <si>
    <t>IN-2022003625</t>
  </si>
  <si>
    <t>Palakkad District</t>
  </si>
  <si>
    <t>Kerala</t>
  </si>
  <si>
    <t>22028000030760068</t>
  </si>
  <si>
    <t>51788000002791087</t>
  </si>
  <si>
    <t>zcrm_51788000291663576</t>
  </si>
  <si>
    <t>baskaran.p1_ei</t>
  </si>
  <si>
    <t>baskaran.p1@ei.study</t>
  </si>
  <si>
    <t>Baskaran P</t>
  </si>
  <si>
    <t>Rajitha Rajeevan</t>
  </si>
  <si>
    <t>tsaprincipal@sject.in</t>
  </si>
  <si>
    <t>director.education@skect.in</t>
  </si>
  <si>
    <t>tsaprincipal@skect.in</t>
  </si>
  <si>
    <t>Kuruvai Road</t>
  </si>
  <si>
    <t>Kuruvai Road,</t>
  </si>
  <si>
    <t>Panniyankara P.O. Vadakkenchery</t>
  </si>
  <si>
    <t>IN-2022002565</t>
  </si>
  <si>
    <t>22028000026049712</t>
  </si>
  <si>
    <t>51788000002791295</t>
  </si>
  <si>
    <t>zcrm_51788000276311599</t>
  </si>
  <si>
    <t>Mrs. Rupal Jain</t>
  </si>
  <si>
    <t>jainrupal05@gmail.com</t>
  </si>
  <si>
    <t>Mrs. Renu Mulay</t>
  </si>
  <si>
    <t>Mrs. Udaya</t>
  </si>
  <si>
    <t>pro.vedansh@gmail.com</t>
  </si>
  <si>
    <t>Near Vidyapalace Colony, Airport Police Station, Chhota Bangarda Road</t>
  </si>
  <si>
    <t>BPLV02761D</t>
  </si>
  <si>
    <t>2025-01-15 00:00:00, 2025-03-18 00:00:00</t>
  </si>
  <si>
    <t>Ei ASSET,Ei CARES, Ei CARES,Ei Mindspark</t>
  </si>
  <si>
    <t>33281932025.00, IN-2022002792</t>
  </si>
  <si>
    <t>1, 3</t>
  </si>
  <si>
    <t>2025-01-31 00:00:00, 2025-03-18 00:00:00</t>
  </si>
  <si>
    <t>2025-03-18 00:00:00, 2025-04-15 00:00:00</t>
  </si>
  <si>
    <t>2025-03-18 00:00:00, 2025-08-20 00:00:00</t>
  </si>
  <si>
    <t>2000-01-01 00:00:00, 2025-03-18 00:00:00</t>
  </si>
  <si>
    <t>2025-03-17 00:00:00, 2025-03-18 00:00:00</t>
  </si>
  <si>
    <t>2025-03-18 00:00:00, 2025-05-01 00:00:00</t>
  </si>
  <si>
    <t>0, 605318</t>
  </si>
  <si>
    <t>0, 147000</t>
  </si>
  <si>
    <t>-147000, 605318</t>
  </si>
  <si>
    <t>Deoghar</t>
  </si>
  <si>
    <t>2025-03-18 00:00:00, 2025-04-01 00:00:00</t>
  </si>
  <si>
    <t>2025-03-18 00:00:00, 2026-03-31 00:00:00</t>
  </si>
  <si>
    <t>Regular School: Active school with only revenue defined, Regular School: Active school with student count and rate per student defined</t>
  </si>
  <si>
    <t>22028000027373284, 33281932025</t>
  </si>
  <si>
    <t>51788000002791401</t>
  </si>
  <si>
    <t>zcrm_51788000282122347</t>
  </si>
  <si>
    <r>
      <t xml:space="preserve">fayiez.ahmad_ei, </t>
    </r>
    <r>
      <t>maruf.shaikh@ei.study</t>
    </r>
  </si>
  <si>
    <r>
      <t>maruf.shaikh@ei.study</t>
    </r>
    <r>
      <t>, mitul.patel_ei1</t>
    </r>
  </si>
  <si>
    <r>
      <t>fayiez.ahmad@ei.study</t>
    </r>
    <r>
      <t xml:space="preserve">, </t>
    </r>
    <r>
      <t>maruf.shaikh@ei.study</t>
    </r>
  </si>
  <si>
    <t>2025-03-18 00:00:00, 2025-03-18 16:08:27</t>
  </si>
  <si>
    <t>Mr. Sougata Karr</t>
  </si>
  <si>
    <t>info@therkvvm.org</t>
  </si>
  <si>
    <t>dydirector@therkvvm.org</t>
  </si>
  <si>
    <t>Sougata Karr</t>
  </si>
  <si>
    <t>0, 7500</t>
  </si>
  <si>
    <t>Jasidih - Rohini Rd, Jasidih, Roydi, Jharkhand 81414</t>
  </si>
  <si>
    <t>Jasidih-Rohini Rd,Jasidih</t>
  </si>
  <si>
    <t>IN-2022003867</t>
  </si>
  <si>
    <t>22028000032256328</t>
  </si>
  <si>
    <t>51788000002791402</t>
  </si>
  <si>
    <t>zcrm_51788000294943283</t>
  </si>
  <si>
    <t>Mr. Swami Divyasudhananda ji Maharaj</t>
  </si>
  <si>
    <t>rkmvidyapith@gmail.com</t>
  </si>
  <si>
    <t>Swami Divyasudhananda ji Maharaj</t>
  </si>
  <si>
    <t>Tiwari Chowk Rd, Ramakrishna Nagar, Deoghar, Jharkhand 814112</t>
  </si>
  <si>
    <t>P O Vidyapeeth Ramakrishna Nagar Deoghar (S P) Jharkhand</t>
  </si>
  <si>
    <t>IN-2022002590</t>
  </si>
  <si>
    <t>Saharanpur</t>
  </si>
  <si>
    <t>22028000026278464</t>
  </si>
  <si>
    <t>51788000002791491</t>
  </si>
  <si>
    <t>zcrm_51788000274000042</t>
  </si>
  <si>
    <t>Dr. Sanjeev Jain</t>
  </si>
  <si>
    <t>pinewoodschool@rediffmail.com</t>
  </si>
  <si>
    <t>Chunehti,, Delhi Rd</t>
  </si>
  <si>
    <t>IN-2022003585, IN-2022003586</t>
  </si>
  <si>
    <t>195229, 81003</t>
  </si>
  <si>
    <t>2025-08-10 00:00:00, 2025-12-10 00:00:00</t>
  </si>
  <si>
    <t>390458, 81003</t>
  </si>
  <si>
    <t>Chikodi</t>
  </si>
  <si>
    <t>22028000030714184, 22028000030714228</t>
  </si>
  <si>
    <t>51788000002791694</t>
  </si>
  <si>
    <t>zcrm_51788000291655581, zcrm_51788000291655748</t>
  </si>
  <si>
    <t>2025-06-05 14:48:39, 2025-06-05 14:49:25</t>
  </si>
  <si>
    <t>Maruf Shaikh, Mr. Maruf Shaikh</t>
  </si>
  <si>
    <t>kles_ank1@rediffmail.com</t>
  </si>
  <si>
    <t>Ankali</t>
  </si>
  <si>
    <t>IN-2022003607, IN-2022003608</t>
  </si>
  <si>
    <t>112709, 271889</t>
  </si>
  <si>
    <t>0.7409, 0.875</t>
  </si>
  <si>
    <t>Dharwad</t>
  </si>
  <si>
    <t>22028000030744032, 22028000030744076</t>
  </si>
  <si>
    <t>51788000002791695</t>
  </si>
  <si>
    <t>zcrm_51788000291692809, zcrm_51788000291698034</t>
  </si>
  <si>
    <t>2025-06-05 15:11:17, 2025-06-05 15:11:28</t>
  </si>
  <si>
    <t>kle.dharwad@rediffmail.com</t>
  </si>
  <si>
    <t>Karnataka Industrial Area Development Board (KIADB Area), Near Bharat Petroleum Corporation Ltd, Road No.07, BPCL Balance Land, Rayapur, Dharwad</t>
  </si>
  <si>
    <t>IN-2022003593, IN-2022003594</t>
  </si>
  <si>
    <t>121329, 292515</t>
  </si>
  <si>
    <t>Haveri</t>
  </si>
  <si>
    <t>22028000030714520, 22028000030714564</t>
  </si>
  <si>
    <t>51788000002791696</t>
  </si>
  <si>
    <t>zcrm_51788000291670100, zcrm_51788000291670325</t>
  </si>
  <si>
    <t>2025-06-05 15:13:29, 2025-06-05 15:15:25</t>
  </si>
  <si>
    <t>kleschoolhvr@rediffmail.com</t>
  </si>
  <si>
    <t>D.C.Office Road, HAVERI</t>
  </si>
  <si>
    <t>IN-2022003599, IN-2022003602</t>
  </si>
  <si>
    <t>220136, 91264</t>
  </si>
  <si>
    <t>Belgaum</t>
  </si>
  <si>
    <t>22028000030714780, 22028000030714824</t>
  </si>
  <si>
    <t>51788000002791697</t>
  </si>
  <si>
    <t>zcrm_51788000291678456, zcrm_51788000291678678</t>
  </si>
  <si>
    <t>2025-06-05 15:19:54, 2025-06-05 15:20:12</t>
  </si>
  <si>
    <t>Mr. Maruf Shaik</t>
  </si>
  <si>
    <t>varshagaonkar2009@yahoo.com</t>
  </si>
  <si>
    <t>KLE Campus bus stand road Saundatti</t>
  </si>
  <si>
    <t>IN-2022003718</t>
  </si>
  <si>
    <t>22028000031116536</t>
  </si>
  <si>
    <t>51788000002791698</t>
  </si>
  <si>
    <t>zcrm_51788000292516001</t>
  </si>
  <si>
    <t>Mrs. Sherene Thomas</t>
  </si>
  <si>
    <t>principal@rbia.in</t>
  </si>
  <si>
    <t>#114, Hulimangala Post, Jigani Hobli, Bangalore</t>
  </si>
  <si>
    <t>2025-04-22 00:00:00, 2025-07-09 00:00:00, 2025-07-22 00:00:00</t>
  </si>
  <si>
    <t>IN-2022003344, IN-2022003346, IN-2022003347, IN-2022003349, IN-2022003794, IN-2022003826</t>
  </si>
  <si>
    <t>1549, 1550</t>
  </si>
  <si>
    <t>0, 1589</t>
  </si>
  <si>
    <t>2025-07-12 00:00:00, 2025-07-30 00:00:00</t>
  </si>
  <si>
    <t>2000-01-01 00:00:00, 2025-05-01 00:00:00</t>
  </si>
  <si>
    <t>0, 16875, 31764, 3874</t>
  </si>
  <si>
    <t>0, 33750, 47683, 63528, 7748</t>
  </si>
  <si>
    <t>0, 180000, 25000, 3000</t>
  </si>
  <si>
    <t>-180000, 0, 33750, 38528, 4748, 47683</t>
  </si>
  <si>
    <t>0.4792, 0.7076, 0.7579, 0.795, 1</t>
  </si>
  <si>
    <t>0.4292, 0.6576000000000001, 0.7079000000000001, 0.745, 1</t>
  </si>
  <si>
    <t>0, 4, 6</t>
  </si>
  <si>
    <t>2025-04-01 00:00:00, 2025-04-21 00:00:00, 2025-04-22 00:00:00</t>
  </si>
  <si>
    <t>22028000029501292, 22028000029501428, 22028000029501476, 22028000029501552, 22028000031427280, 22028000031706228</t>
  </si>
  <si>
    <t>51788000002792047</t>
  </si>
  <si>
    <t>zcrm_51788000289330700, zcrm_51788000289330873, zcrm_51788000289331198, zcrm_51788000289344002, zcrm_51788000293066003, zcrm_51788000293533004</t>
  </si>
  <si>
    <t>2025-04-23 18:02:10, 2025-04-23 18:02:38, 2025-04-23 18:03:15, 2025-04-23 18:03:29, 2025-07-16 12:47:22, 2025-07-23 13:53:26</t>
  </si>
  <si>
    <t>Dr. Mrignaini Ma'am</t>
  </si>
  <si>
    <t>mrignaini@dlps.co.in</t>
  </si>
  <si>
    <t>contact@dlws.edu.in</t>
  </si>
  <si>
    <t>HS - 31</t>
  </si>
  <si>
    <t>DELD06768G</t>
  </si>
  <si>
    <t>HS - 31, Sector Zeta - 1</t>
  </si>
  <si>
    <t>IN-2022003518</t>
  </si>
  <si>
    <t>22028000030145788</t>
  </si>
  <si>
    <t>51788000002792104</t>
  </si>
  <si>
    <t>zcrm_51788000290632001</t>
  </si>
  <si>
    <t>Sara Anjum</t>
  </si>
  <si>
    <t>principal@discoveroaks.org</t>
  </si>
  <si>
    <t>info@discoverioaks.org</t>
  </si>
  <si>
    <t>Survey No 610, Ramakrishnapuram, Pedda Amberpet, Behind Kaveri Function Hall</t>
  </si>
  <si>
    <t>IN-2022003587, IN-2022003588</t>
  </si>
  <si>
    <t>117228, 282538</t>
  </si>
  <si>
    <t>Athani</t>
  </si>
  <si>
    <t>22028000030714268, 22028000030714312</t>
  </si>
  <si>
    <t>51788000002792227</t>
  </si>
  <si>
    <t>zcrm_51788000291655918, zcrm_51788000291661085</t>
  </si>
  <si>
    <t>2025-06-05 14:58:48, 2025-06-05 14:58:59</t>
  </si>
  <si>
    <t>Mr. Maruf Shaik, Mr. Maruf Shaikh</t>
  </si>
  <si>
    <t>msh1061@rediffmail.com</t>
  </si>
  <si>
    <t>SATTI Road, Athani District Belgavi</t>
  </si>
  <si>
    <t>IN-2022003104</t>
  </si>
  <si>
    <t>Kosamba</t>
  </si>
  <si>
    <t>22028000028821296</t>
  </si>
  <si>
    <t>51788000002792490</t>
  </si>
  <si>
    <t>zcrm_51788000280892105</t>
  </si>
  <si>
    <t>devansh.desai_ei</t>
  </si>
  <si>
    <t>devansh.desai@ei.study</t>
  </si>
  <si>
    <t>Devansh desai</t>
  </si>
  <si>
    <t>Mr. Vijay sinh Chauhan</t>
  </si>
  <si>
    <t>tiskosamba@gmail.com</t>
  </si>
  <si>
    <t>Mr.Vijay Sinh Chauhan</t>
  </si>
  <si>
    <t>Asha Chauhan</t>
  </si>
  <si>
    <t>Kosamba Kim road, near, Kim River bridge, Kosamba, Gujarat</t>
  </si>
  <si>
    <t>Kosamba Kim Road,</t>
  </si>
  <si>
    <t>Kosamba Kim Road, Near Kim River Bridge</t>
  </si>
  <si>
    <t>IN-2022003275</t>
  </si>
  <si>
    <t>22028000029353384</t>
  </si>
  <si>
    <t>51788000002792622</t>
  </si>
  <si>
    <t>zcrm_51788000285121819</t>
  </si>
  <si>
    <t>Om Barnwal</t>
  </si>
  <si>
    <t>info@lexiconedu.in</t>
  </si>
  <si>
    <t>Rini Chatterjee</t>
  </si>
  <si>
    <t>S No 212/1,Central Avenue</t>
  </si>
  <si>
    <t>S no 212/1, Central Avenue 59, next to Big Bazaar,</t>
  </si>
  <si>
    <t>S No 212/1, Central Avenue</t>
  </si>
  <si>
    <t>IN-2022003720</t>
  </si>
  <si>
    <t>22028000031113612</t>
  </si>
  <si>
    <t>51788000002792637</t>
  </si>
  <si>
    <t>zcrm_51788000290622020</t>
  </si>
  <si>
    <t>Reshma Deshpande</t>
  </si>
  <si>
    <t>reshma.deshpande@kaveri.edu.in</t>
  </si>
  <si>
    <t>info@kaveriinternationalschool.com</t>
  </si>
  <si>
    <t>Gautami Pandey</t>
  </si>
  <si>
    <t>pandeygautami.kis@gmail.com</t>
  </si>
  <si>
    <t>35, Wadgaon Shinde Road, Lohegaon</t>
  </si>
  <si>
    <t>S. No. 35, Vadgaon Shinde Road</t>
  </si>
  <si>
    <t>Vadgaon Shinde Road</t>
  </si>
  <si>
    <t>IN-2022003440</t>
  </si>
  <si>
    <t>22028000029699560</t>
  </si>
  <si>
    <t>51788000002792669</t>
  </si>
  <si>
    <t>zcrm_51788000289842001</t>
  </si>
  <si>
    <t>Mr. Louis Dias</t>
  </si>
  <si>
    <t>principal.bgt@greenwoodhigh.edu.in</t>
  </si>
  <si>
    <t>accounts.bgt@greenwoodhigh.edu.in</t>
  </si>
  <si>
    <t>Mr.Louis Dias</t>
  </si>
  <si>
    <t>Ms.Deepali Y</t>
  </si>
  <si>
    <t>deepaliy@greenwoodhigh.edu.in</t>
  </si>
  <si>
    <t>No. 7-12, Krishna Avenue, Gottigere, Bannerghatta Road, Bengaluru, KA-560083</t>
  </si>
  <si>
    <t>BLRR10099F</t>
  </si>
  <si>
    <t>IN-2022002948</t>
  </si>
  <si>
    <t>Valsad</t>
  </si>
  <si>
    <t>22028000028435160</t>
  </si>
  <si>
    <t>51788000002792680</t>
  </si>
  <si>
    <t>zcrm_51788000280890287</t>
  </si>
  <si>
    <t>Mr. Hardik kumar Patel</t>
  </si>
  <si>
    <t>principal@vedaantschool.com</t>
  </si>
  <si>
    <t>Info@vedaantschool.com</t>
  </si>
  <si>
    <t>Hardik patel</t>
  </si>
  <si>
    <t>hardik.patel@vedaantschool.com</t>
  </si>
  <si>
    <t>hirangi gandhi</t>
  </si>
  <si>
    <t>hirangi.gandhi@vedaantschool.com</t>
  </si>
  <si>
    <t>Civil road</t>
  </si>
  <si>
    <t>Civil Hospital Road, Magod,Valsad</t>
  </si>
  <si>
    <t>IN-2022002853</t>
  </si>
  <si>
    <t>Haldwani</t>
  </si>
  <si>
    <t>22028000027815616</t>
  </si>
  <si>
    <t>51788000002792687</t>
  </si>
  <si>
    <t>zcrm_51788000276845045</t>
  </si>
  <si>
    <t>Mr. Saket Aggarwal</t>
  </si>
  <si>
    <t>saketagrawalestate@gmail.com</t>
  </si>
  <si>
    <t>blma.principal@gmail.com</t>
  </si>
  <si>
    <t>Ms. Gayatri</t>
  </si>
  <si>
    <t>Padampur Dewaliya, Goraparow, Haldwani, Nainital, Uttarakhand-263139</t>
  </si>
  <si>
    <t>Padampur Devaliya, Mota Haldu, Nainital,</t>
  </si>
  <si>
    <t>IN-2022003612, IN-2022003634</t>
  </si>
  <si>
    <t>160761, 387769</t>
  </si>
  <si>
    <t>22028000030744244, 22028000030799092</t>
  </si>
  <si>
    <t>51788000002792826</t>
  </si>
  <si>
    <t>zcrm_51788000291708001, zcrm_51788000291708226</t>
  </si>
  <si>
    <t>2025-06-05 15:09:05, 2025-06-09 10:25:42</t>
  </si>
  <si>
    <t>pearlngem@yahoo.com</t>
  </si>
  <si>
    <t>Vidyanagar, hubli</t>
  </si>
  <si>
    <t>IN-2022002941</t>
  </si>
  <si>
    <t>Kohima</t>
  </si>
  <si>
    <t>Nagaland</t>
  </si>
  <si>
    <t>22028000028371176</t>
  </si>
  <si>
    <t>51788000002792837</t>
  </si>
  <si>
    <t>zcrm_51788000285778001</t>
  </si>
  <si>
    <t>Mr. Temsu Waten</t>
  </si>
  <si>
    <t>temw@rediffmail.com</t>
  </si>
  <si>
    <t>grioschool06@yahoo.in</t>
  </si>
  <si>
    <t>G.Rio School,</t>
  </si>
  <si>
    <t>High School Colony</t>
  </si>
  <si>
    <t>2025-03-17 00:00:00, 2025-06-13 00:00:00</t>
  </si>
  <si>
    <t>IN-2022003059, IN-2022003655</t>
  </si>
  <si>
    <t>2025-03-21 00:00:00, 2025-08-08 00:00:00</t>
  </si>
  <si>
    <t>0, 127417</t>
  </si>
  <si>
    <t>0, 1503525</t>
  </si>
  <si>
    <t>0, 1376107</t>
  </si>
  <si>
    <t>0.2223, 1</t>
  </si>
  <si>
    <t>2025-04-02 00:00:00, 2025-06-09 00:00:00</t>
  </si>
  <si>
    <t>22028000028759428, 22028000030919052</t>
  </si>
  <si>
    <t>51788000002792903</t>
  </si>
  <si>
    <t>zcrm_51788000287178001, zcrm_51788000291749001</t>
  </si>
  <si>
    <t>2025-05-28 12:57:40, 2025-06-19 15:32:46</t>
  </si>
  <si>
    <t>Maruf Shaikh, Mrs. Vidisha Berry</t>
  </si>
  <si>
    <r>
      <t>maruf.shaikh@ei.study</t>
    </r>
    <r>
      <t xml:space="preserve">, </t>
    </r>
    <r>
      <t>vidisha.berry@sns.edu.in</t>
    </r>
  </si>
  <si>
    <t>anju.wal@sns.edu.in</t>
  </si>
  <si>
    <t>Deblina Chakraborty, Ms Deblina Chakraborty</t>
  </si>
  <si>
    <t>deblina.chakraborty@sns.edu.in</t>
  </si>
  <si>
    <t>Mrs. Vidisha Berry, Vaishali Khurana</t>
  </si>
  <si>
    <r>
      <t>vaishali.khurana@sns.edu.in</t>
    </r>
    <r>
      <t xml:space="preserve">, </t>
    </r>
    <r>
      <t>vidisha.berry@sns.edu.in</t>
    </r>
  </si>
  <si>
    <t>Sector 82, Neharpar Faridabad, Faridabad</t>
  </si>
  <si>
    <t>DELS45337F</t>
  </si>
  <si>
    <t>Sector 82, Naharpar, Greater Faribadad</t>
  </si>
  <si>
    <t>IN-2022003416</t>
  </si>
  <si>
    <t>22028000029640496</t>
  </si>
  <si>
    <t>51788000002731005</t>
  </si>
  <si>
    <t>zcrm_51788000289866001</t>
  </si>
  <si>
    <t>bhagwanpur@sunbeamschools.com</t>
  </si>
  <si>
    <t>206, Bhagwanpur, Lanka</t>
  </si>
  <si>
    <t>IN-2022002911</t>
  </si>
  <si>
    <t>22028000028236264</t>
  </si>
  <si>
    <t>51788000002793290</t>
  </si>
  <si>
    <t>zcrm_51788000285150286</t>
  </si>
  <si>
    <t>Mr. Arjun Tandon</t>
  </si>
  <si>
    <t>Ms. Swati Khot</t>
  </si>
  <si>
    <t>swati@stkabirschool.com</t>
  </si>
  <si>
    <t>Ms. Manzala Attarwala</t>
  </si>
  <si>
    <t>manzala@stkabirschool.com</t>
  </si>
  <si>
    <t>Saiyed Vasna Road, Opposite Rameshwar Temple</t>
  </si>
  <si>
    <t>opp. Raneshwar Temple, Mudra Society, Saiyed Vasna</t>
  </si>
  <si>
    <t>IN-2022003877</t>
  </si>
  <si>
    <t>22028000032465056</t>
  </si>
  <si>
    <t>51788000002735079</t>
  </si>
  <si>
    <t>zcrm_51788000275708826</t>
  </si>
  <si>
    <t>Mrs. Sunita Mattoo</t>
  </si>
  <si>
    <t>desaidevansh2@gmail.com</t>
  </si>
  <si>
    <t>school.accounts@edu.amns.in</t>
  </si>
  <si>
    <t>Sunita Matoo</t>
  </si>
  <si>
    <t>AMNS Township</t>
  </si>
  <si>
    <t>AMNS Township, Hazira</t>
  </si>
  <si>
    <t>IN-2022003455</t>
  </si>
  <si>
    <t>22028000029842392</t>
  </si>
  <si>
    <t>51788000002793624</t>
  </si>
  <si>
    <t>zcrm_51788000289928001</t>
  </si>
  <si>
    <t>Rumjhumi Biswas</t>
  </si>
  <si>
    <t>principal@siskol.edu.in</t>
  </si>
  <si>
    <t>CALS36462G</t>
  </si>
  <si>
    <t>180 N.S.C.Bose Road, Kodalia</t>
  </si>
  <si>
    <t>IN-2022002786, IN-2022002787, IN-2022002788</t>
  </si>
  <si>
    <t>2025-04-04 00:00:00, 2025-04-05 00:00:00</t>
  </si>
  <si>
    <t>157500, 166821, 420021</t>
  </si>
  <si>
    <t>157500, 389248, 420021</t>
  </si>
  <si>
    <t>2000-01-01 00:00:00, 2025-10-04 00:00:00</t>
  </si>
  <si>
    <t>0, 157500, 420021</t>
  </si>
  <si>
    <t>2000-01-01 00:00:00, 2025-12-06 00:00:00</t>
  </si>
  <si>
    <t>315000, 556069, 840042</t>
  </si>
  <si>
    <t>148935, 150000, 360000</t>
  </si>
  <si>
    <t>165000, 407134, 480042</t>
  </si>
  <si>
    <t>0.5625, 0.65, 0.7333</t>
  </si>
  <si>
    <t>22028000027274108, 22028000027274204, 22028000027274252</t>
  </si>
  <si>
    <t>51788000002735083</t>
  </si>
  <si>
    <t>zcrm_51788000281305001, zcrm_51788000281306013, zcrm_51788000281306237</t>
  </si>
  <si>
    <t>fagun.saraiya_eiindia1, sourabh.mehta_eiindia</t>
  </si>
  <si>
    <t>2025-03-17 11:46:12, 2025-03-17 11:46:29, 2025-03-17 11:46:48</t>
  </si>
  <si>
    <t>Gulshan Kaur</t>
  </si>
  <si>
    <t>bhavanpr15@gmail.com</t>
  </si>
  <si>
    <t>Anita Ranjhan</t>
  </si>
  <si>
    <r>
      <t>anitavikasranjan@gmail.com</t>
    </r>
    <r>
      <t xml:space="preserve">, </t>
    </r>
    <r>
      <t>hmbvbpkl@gmail.com</t>
    </r>
  </si>
  <si>
    <t>Sector 15</t>
  </si>
  <si>
    <t>Sector 15,</t>
  </si>
  <si>
    <t>IN-2022002980</t>
  </si>
  <si>
    <t>Makum Road, Tinsukia</t>
  </si>
  <si>
    <t>22028000028500300</t>
  </si>
  <si>
    <t>51788000002793659</t>
  </si>
  <si>
    <t>zcrm_51788000285395367</t>
  </si>
  <si>
    <t>sunny.brahma_ei</t>
  </si>
  <si>
    <t>sunny.brahma@ei.study</t>
  </si>
  <si>
    <t>E Seenivasan</t>
  </si>
  <si>
    <t>contact@assamheightspublicschool.com</t>
  </si>
  <si>
    <t>Thermal Gate</t>
  </si>
  <si>
    <t>Thermal Gate, Makum Road</t>
  </si>
  <si>
    <t>Makum Road, Near- Thermal Gate</t>
  </si>
  <si>
    <t>IN-2022003121</t>
  </si>
  <si>
    <t>22028000028873348</t>
  </si>
  <si>
    <t>51788000002793675</t>
  </si>
  <si>
    <t>zcrm_51788000287552282</t>
  </si>
  <si>
    <t>Ms Animikha Roy</t>
  </si>
  <si>
    <t>principal@thewisdomtree.co</t>
  </si>
  <si>
    <t>admissions@thewisdomtree.co</t>
  </si>
  <si>
    <t>Plot No: HS-2 Sector-16B, Noida Extension</t>
  </si>
  <si>
    <t>MRTT03056E</t>
  </si>
  <si>
    <t>IN-2022002735, IN-2022002736</t>
  </si>
  <si>
    <t>0, 47535</t>
  </si>
  <si>
    <t>2000-01-01 00:00:00, 2025-07-15 00:00:00</t>
  </si>
  <si>
    <t>165315, 95070</t>
  </si>
  <si>
    <t>0.29, 0.465</t>
  </si>
  <si>
    <t>22028000027018228, 22028000027018352</t>
  </si>
  <si>
    <t>51788000002793849</t>
  </si>
  <si>
    <t>zcrm_51788000277074198, zcrm_51788000280546508</t>
  </si>
  <si>
    <t>2025-03-27 17:12:16, 2025-03-27 17:13:03</t>
  </si>
  <si>
    <t>Meena Karuppiah, Mrs Priya</t>
  </si>
  <si>
    <r>
      <t>mahatmaab@mahatmaschools.com</t>
    </r>
    <r>
      <t xml:space="preserve">, </t>
    </r>
    <r>
      <t>meena.karuppiahmahatmaglobal@gmail.com</t>
    </r>
  </si>
  <si>
    <t>Meena Karuppiah, MeenaKarupaish</t>
  </si>
  <si>
    <t>meena.karuppiahmahatmaglobal@gmail.com</t>
  </si>
  <si>
    <t>Sivagangai Road</t>
  </si>
  <si>
    <t>Gopalakrishnan Gurvasal, Pcm Place, Veerapanjan,</t>
  </si>
  <si>
    <t>IN-2022003335</t>
  </si>
  <si>
    <t>Navi Mumbai</t>
  </si>
  <si>
    <t>22028000029497080</t>
  </si>
  <si>
    <t>51788000002793893</t>
  </si>
  <si>
    <t>zcrm_51788000289309019</t>
  </si>
  <si>
    <t>Mr. Soumyabrata Mukherjee</t>
  </si>
  <si>
    <t>principal@empyreanschool.com</t>
  </si>
  <si>
    <t>admin@empyreanschool.com</t>
  </si>
  <si>
    <t>Teena Ma'am</t>
  </si>
  <si>
    <t>coordinator6-8@empyreanschool.com</t>
  </si>
  <si>
    <t>Plot no.2, Sector 35 G, Near TATA hospital Kharghar, Navi Mumbai</t>
  </si>
  <si>
    <t>IN-2022003688</t>
  </si>
  <si>
    <t>22028000031038024</t>
  </si>
  <si>
    <t>51788000002794030</t>
  </si>
  <si>
    <t>zcrm_51788000292215001</t>
  </si>
  <si>
    <t>Mr Manish Yadav</t>
  </si>
  <si>
    <t>chairman@lpsglobal.org</t>
  </si>
  <si>
    <t>info@lpsglobal.org</t>
  </si>
  <si>
    <t>D-196/2</t>
  </si>
  <si>
    <t>D-196/2, Sector 51, Noida, Uttar Pradesh</t>
  </si>
  <si>
    <t>IN-2022002883</t>
  </si>
  <si>
    <t>22028000028005200</t>
  </si>
  <si>
    <t>51788000002794043</t>
  </si>
  <si>
    <t>zcrm_51788000232967531</t>
  </si>
  <si>
    <t>Sucharita Roy Chowdhury</t>
  </si>
  <si>
    <t>silverpointschool@gmail.com</t>
  </si>
  <si>
    <t>31/1, NC Chowdhury Rd, Bosepukur, Kasba,</t>
  </si>
  <si>
    <t>IN-2022003729</t>
  </si>
  <si>
    <t>Rewa</t>
  </si>
  <si>
    <t>22028000031189264</t>
  </si>
  <si>
    <t>51788000002794086</t>
  </si>
  <si>
    <t>zcrm_51788000292497757</t>
  </si>
  <si>
    <t>Ashish Kakwani</t>
  </si>
  <si>
    <t>enquirybillabonghigh@gmail.com</t>
  </si>
  <si>
    <t>Billabong High International School Rewa</t>
  </si>
  <si>
    <t>Umri Khaira Road</t>
  </si>
  <si>
    <t>Behind Radhaswami Satsang Bhawan, Khaira Road, Chorhata, Rewa M.P.</t>
  </si>
  <si>
    <t>2025-02-06 00:00:00, 2025-03-03 00:00:00, 2025-03-12 00:00:00</t>
  </si>
  <si>
    <t>IN-2022002860, IN-2022002949, IN-2022003024</t>
  </si>
  <si>
    <t>1984, 2728, 2976</t>
  </si>
  <si>
    <t>2025-02-15 00:00:00, 2025-03-04 00:00:00, 2025-03-13 00:00:00</t>
  </si>
  <si>
    <t>2025-03-17 00:00:00, 2025-04-02 00:00:00</t>
  </si>
  <si>
    <t>1246650, 648703, 937418</t>
  </si>
  <si>
    <t>1246650, 635728, 893737</t>
  </si>
  <si>
    <t>0, 12975, 43681</t>
  </si>
  <si>
    <t>0.43320000000000003, 0.6103000000000001, 0.6233</t>
  </si>
  <si>
    <t>Gangtok</t>
  </si>
  <si>
    <t>22028000027854468, 22028000028438068, 22028000028629912</t>
  </si>
  <si>
    <t>51788000002735107</t>
  </si>
  <si>
    <t>zcrm_51788000282296116, zcrm_51788000285874144, zcrm_51788000286865001</t>
  </si>
  <si>
    <t>2025-02-18 10:38:47, 2025-03-03 16:32:57, 2025-03-13 13:58:40</t>
  </si>
  <si>
    <t>MG Jacob</t>
  </si>
  <si>
    <t>tnadirector@tashinamgyalacademy.com</t>
  </si>
  <si>
    <t>Zero Point, Sungava,</t>
  </si>
  <si>
    <t>Zero Point, P.O. Raj Bhawan,Gangtok,Sikkim - 737103</t>
  </si>
  <si>
    <t>IN-2022003388</t>
  </si>
  <si>
    <t>Mandsaur</t>
  </si>
  <si>
    <t>22028000029588284</t>
  </si>
  <si>
    <t>51788000002794239</t>
  </si>
  <si>
    <t>zcrm_51788000282675170</t>
  </si>
  <si>
    <t>Mr. Vikas Acharya</t>
  </si>
  <si>
    <t>acharyavikas@yahoo.co.uk</t>
  </si>
  <si>
    <t>Lvsmds@gmail.com</t>
  </si>
  <si>
    <t>Mr Vikas Acharya</t>
  </si>
  <si>
    <t>Survey No 8o7</t>
  </si>
  <si>
    <t>Survey No. 807, Bugaliya</t>
  </si>
  <si>
    <t>Survey No. 807, Bugaliya, Rewas Dewada Road</t>
  </si>
  <si>
    <t>IN-2022003176</t>
  </si>
  <si>
    <t>22028000029044584</t>
  </si>
  <si>
    <t>51788000002794266</t>
  </si>
  <si>
    <t>zcrm_51788000287930180</t>
  </si>
  <si>
    <t>info@bvminternational.org</t>
  </si>
  <si>
    <t>Rohini Mahajan</t>
  </si>
  <si>
    <t>rohini.m@verandak12.com</t>
  </si>
  <si>
    <t>Chitra Sukumar</t>
  </si>
  <si>
    <t>deputyhos@bvminternational.org</t>
  </si>
  <si>
    <t>Bollineni Hillside Campus, Nookampalayam Rd, Sithalapakkam, Chennai, Tamil Nadu 600126</t>
  </si>
  <si>
    <t>IN-2022003566</t>
  </si>
  <si>
    <t>Zirakpur</t>
  </si>
  <si>
    <t>22028000030609252</t>
  </si>
  <si>
    <t>51788000002794268</t>
  </si>
  <si>
    <t>zcrm_51788000291425244</t>
  </si>
  <si>
    <t>Ms. Sarika Sarin</t>
  </si>
  <si>
    <t>sarikasarin@dikshant.org</t>
  </si>
  <si>
    <t>Garimadikshit@dikshant.org</t>
  </si>
  <si>
    <t>Ms. Swati Rai</t>
  </si>
  <si>
    <t>dikshantglobal@gmail.com</t>
  </si>
  <si>
    <t>Savitry Greens</t>
  </si>
  <si>
    <t>Savitry Greens, VIP Rd, Zirakpur, Punjab 140603</t>
  </si>
  <si>
    <t>IN-2022003539</t>
  </si>
  <si>
    <t>22028000030336120</t>
  </si>
  <si>
    <t>51788000002794269</t>
  </si>
  <si>
    <t>zcrm_51788000290949260</t>
  </si>
  <si>
    <t>Panjokhra, Ambala Cantt</t>
  </si>
  <si>
    <t>Panjokhra, Ambala</t>
  </si>
  <si>
    <t>IN-2022003669</t>
  </si>
  <si>
    <t>22028000030935300</t>
  </si>
  <si>
    <t>51788000002731012</t>
  </si>
  <si>
    <t>zcrm_51788000292105347</t>
  </si>
  <si>
    <t>Ms. Prabha S</t>
  </si>
  <si>
    <t>aks.mdu1992@gmail.com</t>
  </si>
  <si>
    <t>sbkcbse@gmail.com</t>
  </si>
  <si>
    <t>Theni road, karadipatti, nagamalai pudukottai</t>
  </si>
  <si>
    <t>2025-05-28 00:00:00, 2025-06-16 00:00:00</t>
  </si>
  <si>
    <t>IN-2022003558, IN-2022003677</t>
  </si>
  <si>
    <t>2025-05-28 00:00:00, 2025-06-15 00:00:00</t>
  </si>
  <si>
    <t>202984, 411816</t>
  </si>
  <si>
    <t>2025-06-30 00:00:00, 2025-10-31 00:00:00</t>
  </si>
  <si>
    <t>0, 41182</t>
  </si>
  <si>
    <t>202984, 823632</t>
  </si>
  <si>
    <t>0, 370575</t>
  </si>
  <si>
    <t>202984, 411875</t>
  </si>
  <si>
    <t>0.3444, 0.6052000000000001</t>
  </si>
  <si>
    <t>Nashik</t>
  </si>
  <si>
    <t>2025-06-10 00:00:00, 2025-08-01 00:00:00</t>
  </si>
  <si>
    <t>2025-09-15 00:00:00, 2026-06-01 00:00:00</t>
  </si>
  <si>
    <t>22028000030549088, 22028000030956280</t>
  </si>
  <si>
    <t>51788000002794297</t>
  </si>
  <si>
    <t>zcrm_51788000291260163</t>
  </si>
  <si>
    <t>fagun.saraiya_eiindia1, hakim.kanchwala_eiindia1</t>
  </si>
  <si>
    <t>2025-06-07 12:11:42, 2025-06-28 14:07:00</t>
  </si>
  <si>
    <t>Shraddha Gaur</t>
  </si>
  <si>
    <t>shraddhag@whis.edu.in</t>
  </si>
  <si>
    <t>Deepak Borle, Mr. Deepak Borle</t>
  </si>
  <si>
    <t>Megha Chavan</t>
  </si>
  <si>
    <t>megha@whis.edu.in</t>
  </si>
  <si>
    <t>Wisdom High International School, Serene Meadows</t>
  </si>
  <si>
    <t>Balawant Nagar, Anandvalli</t>
  </si>
  <si>
    <t>Gangapur road, Balawantnagar</t>
  </si>
  <si>
    <t>2025-02-19 00:00:00, 2025-02-24 00:00:00</t>
  </si>
  <si>
    <t>IN-2022002896, IN-2022002915</t>
  </si>
  <si>
    <t>2025-04-01 00:00:00, 2025-04-15 00:00:00</t>
  </si>
  <si>
    <t>249314, 282864</t>
  </si>
  <si>
    <t>0, 282864</t>
  </si>
  <si>
    <t>24931, 54785</t>
  </si>
  <si>
    <t>2025-04-29 00:00:00, 2025-05-20 00:00:00</t>
  </si>
  <si>
    <t>2025-04-29 00:00:00, 2025-07-16 00:00:00</t>
  </si>
  <si>
    <t>249314, 565728</t>
  </si>
  <si>
    <t>224383, 493070</t>
  </si>
  <si>
    <t>0, 17873</t>
  </si>
  <si>
    <t>0.5683, 0.6862</t>
  </si>
  <si>
    <t>Ankleshwar</t>
  </si>
  <si>
    <t>22028000028171056, 22028000028251424</t>
  </si>
  <si>
    <t>51788000002735117</t>
  </si>
  <si>
    <t>zcrm_51788000284556057, zcrm_51788000284805106</t>
  </si>
  <si>
    <t>2025-02-28 12:50:56, 2025-02-28 12:51:30</t>
  </si>
  <si>
    <t>Mr. Ramjee Nagarajan</t>
  </si>
  <si>
    <r>
      <t>info@cma1.in</t>
    </r>
    <r>
      <t xml:space="preserve">, </t>
    </r>
    <r>
      <t>principal@cma1.in</t>
    </r>
  </si>
  <si>
    <t>Info@cma1.in</t>
  </si>
  <si>
    <t>Ramjee Nagarajan</t>
  </si>
  <si>
    <t>principal@cma1.in</t>
  </si>
  <si>
    <t>Kondh Village</t>
  </si>
  <si>
    <t>Kondh Village, Ankleshwar - Valia Road, GJ SH 13, Gujarat Guardian Township</t>
  </si>
  <si>
    <t>BRDC01013F</t>
  </si>
  <si>
    <t>Kondh Village, Ankleshwar - Valia Road, GJ SH 13, Gujarat Guardian Township, Kondh</t>
  </si>
  <si>
    <t>IN-2022003456</t>
  </si>
  <si>
    <t>Patiala</t>
  </si>
  <si>
    <t>22028000029815544</t>
  </si>
  <si>
    <t>51788000002794430</t>
  </si>
  <si>
    <t>zcrm_51788000289955003</t>
  </si>
  <si>
    <t>Ms. Manjari Tejpal</t>
  </si>
  <si>
    <t>manjari.tejpal@gemspublicschools.co.in</t>
  </si>
  <si>
    <t>corporate@gemsedu.in</t>
  </si>
  <si>
    <t>Ms. Manitee</t>
  </si>
  <si>
    <t>manitee.arora@gemspublicschoolpatiala.co.in</t>
  </si>
  <si>
    <t>Chaura, Sanaur Rd, behind Urban Estate, Phase I, Patiala, 147002</t>
  </si>
  <si>
    <t>IN-2022003735</t>
  </si>
  <si>
    <t>22028000031195392</t>
  </si>
  <si>
    <t>51788000002794676</t>
  </si>
  <si>
    <t>zcrm_51788000276460027</t>
  </si>
  <si>
    <t>Mr. Jimil Parikh</t>
  </si>
  <si>
    <t>jimilparikh@mahatmagandhischoo.org</t>
  </si>
  <si>
    <t>jimilparikh@mahatmagandhischool.org</t>
  </si>
  <si>
    <t>Zarna Relia</t>
  </si>
  <si>
    <t>jimil.parikh@gmail.com</t>
  </si>
  <si>
    <t>Ujjawala Jhala</t>
  </si>
  <si>
    <t>Opp. Ajmera Shastrinagar,</t>
  </si>
  <si>
    <t>Panchratna Park</t>
  </si>
  <si>
    <t>Nana Mauva Main Road, Rajkot</t>
  </si>
  <si>
    <t>Opp. Ajmera Shastrinagar, Nana Mauva Main Road, Rajkot</t>
  </si>
  <si>
    <t>2025-04-12 00:00:00, 2025-04-29 00:00:00</t>
  </si>
  <si>
    <t>IN-2022003268, IN-2022003405</t>
  </si>
  <si>
    <t>2, 3</t>
  </si>
  <si>
    <t>312750, 524993</t>
  </si>
  <si>
    <t>2025-08-15 00:00:00, 2025-10-15 00:00:00</t>
  </si>
  <si>
    <t>1049985, 312750</t>
  </si>
  <si>
    <t>0, 524993</t>
  </si>
  <si>
    <t>31500, 44491</t>
  </si>
  <si>
    <t>2025-06-23 00:00:00, 2025-07-02 00:00:00</t>
  </si>
  <si>
    <t>524993, 625500</t>
  </si>
  <si>
    <t>283500, 480502</t>
  </si>
  <si>
    <t>0, 310500</t>
  </si>
  <si>
    <t>0.3056, 0.5</t>
  </si>
  <si>
    <t>Visakhapatnam</t>
  </si>
  <si>
    <t>Andhra Pradesh</t>
  </si>
  <si>
    <t>22028000029264212, 22028000029642672</t>
  </si>
  <si>
    <t>51788000002794707</t>
  </si>
  <si>
    <t>zcrm_51788000288332165, zcrm_51788000289403272</t>
  </si>
  <si>
    <t>2025-04-14 16:20:51, 2025-06-07 12:04:59</t>
  </si>
  <si>
    <t>Dr. P Sreenivasa Rao</t>
  </si>
  <si>
    <t>drsreenivas@vizag.silveroaks.co.in</t>
  </si>
  <si>
    <t>accounts@vizag.silveroaks.co.in</t>
  </si>
  <si>
    <t>Mrs. Y Sunitha</t>
  </si>
  <si>
    <t>principal@vizag.silveroaks.co.in</t>
  </si>
  <si>
    <t>Mr. Eshwar</t>
  </si>
  <si>
    <t>senior.coordinator@vizag.silveroaks.co.in</t>
  </si>
  <si>
    <t>Beside Gitam Medical College</t>
  </si>
  <si>
    <t>Beside Gitam Medical College, Rushikonda</t>
  </si>
  <si>
    <t>VPNS12041B</t>
  </si>
  <si>
    <t>Rushikonda</t>
  </si>
  <si>
    <t>IN-2022003552, IN-2022003553</t>
  </si>
  <si>
    <t>25606, 32063</t>
  </si>
  <si>
    <t>51212, 64126</t>
  </si>
  <si>
    <t>kolkata</t>
  </si>
  <si>
    <t>22028000030497240, 22028000030497300</t>
  </si>
  <si>
    <t>51788000002794714</t>
  </si>
  <si>
    <t>zcrm_51788000290969234, zcrm_51788000291034177</t>
  </si>
  <si>
    <t>2025-06-09 11:30:29, 2025-06-09 14:08:51</t>
  </si>
  <si>
    <t>yhskaraya@gmail.com</t>
  </si>
  <si>
    <t>100b, Karaya Rd, Lower Range, Beck Bagan</t>
  </si>
  <si>
    <t>100B Karaya Road</t>
  </si>
  <si>
    <t>CALY00130E</t>
  </si>
  <si>
    <t>2025-04-23 00:00:00, 2025-05-02 00:00:00</t>
  </si>
  <si>
    <t>IN-2022003370, IN-2022003442</t>
  </si>
  <si>
    <t>280908, 87222</t>
  </si>
  <si>
    <t>0, 87222</t>
  </si>
  <si>
    <t>0, 4868</t>
  </si>
  <si>
    <t>174444, 561816</t>
  </si>
  <si>
    <t>0, 325168</t>
  </si>
  <si>
    <t>174444, 231780</t>
  </si>
  <si>
    <t>0.1282, 0.5371</t>
  </si>
  <si>
    <t>2025-04-23 00:00:00, 2025-04-30 00:00:00</t>
  </si>
  <si>
    <t>22028000029518032, 22028000029795404</t>
  </si>
  <si>
    <t>51788000002794916</t>
  </si>
  <si>
    <t>zcrm_51788000289425001, zcrm_51788000289954162</t>
  </si>
  <si>
    <t>2025-04-23 13:05:59, 2025-05-02 18:50:38</t>
  </si>
  <si>
    <t>junior.aravali@tsrs.org</t>
  </si>
  <si>
    <t>Ms. Sapna Dimri</t>
  </si>
  <si>
    <t>DLF</t>
  </si>
  <si>
    <t>Hamilton Court, Behind, DLF City, DLF Phase IV, Gurugram, Haryana 122002</t>
  </si>
  <si>
    <t>Hamilton Court, Behind, DLF City, DLF Phase IV,</t>
  </si>
  <si>
    <t>IN-2022003733</t>
  </si>
  <si>
    <t>KARHI</t>
  </si>
  <si>
    <t>22028000031198104</t>
  </si>
  <si>
    <t>51788000002794932</t>
  </si>
  <si>
    <t>zcrm_51788000292588191</t>
  </si>
  <si>
    <t>Mr. Rahul Goyal</t>
  </si>
  <si>
    <t>shrikanwartara.karhi@gmail.com</t>
  </si>
  <si>
    <t>Mr. Rahul</t>
  </si>
  <si>
    <t>KODLIYA KHEDI ROAD</t>
  </si>
  <si>
    <t>In front of Abhayraj Ginning</t>
  </si>
  <si>
    <t>KODLIYA KHEDI ROAD, KARHI DIST.KHARGONE, MP-451220</t>
  </si>
  <si>
    <t>IN-2022003546, IN-2022003547</t>
  </si>
  <si>
    <t>164698, 20045</t>
  </si>
  <si>
    <t>1646982, 200450</t>
  </si>
  <si>
    <t>1482283, 180405</t>
  </si>
  <si>
    <t>0.3077, 0.5</t>
  </si>
  <si>
    <t>22028000030375248, 22028000030375292</t>
  </si>
  <si>
    <t>51788000002795093</t>
  </si>
  <si>
    <t>zcrm_51788000291207145, zcrm_51788000291207312</t>
  </si>
  <si>
    <t>2025-05-30 19:59:38, 2025-05-30 19:59:58</t>
  </si>
  <si>
    <t>Dr. Jyothi Reddy</t>
  </si>
  <si>
    <t>principal@tsushyderabad.com</t>
  </si>
  <si>
    <t>Ms. Usha Ramaswamy</t>
  </si>
  <si>
    <t>vpseniorschool@tsushyderabad.com</t>
  </si>
  <si>
    <t>2-59/1/JM/104, Financial District Nanakramguda, Gachibowli, Serilingampalle (M)</t>
  </si>
  <si>
    <t>HYDV14326E</t>
  </si>
  <si>
    <t>IN-2022003575</t>
  </si>
  <si>
    <t>22028000030653152</t>
  </si>
  <si>
    <t>51788000002795094</t>
  </si>
  <si>
    <t>zcrm_51788000291587001</t>
  </si>
  <si>
    <t>Ms. Ranjita Rao</t>
  </si>
  <si>
    <t>directoroperations@globaledgeschool.com</t>
  </si>
  <si>
    <t>Sy No. 166, Opp. Sri Krishna Goshala, Kokapet Road, Narsingi Village, Gandipet Mandal, R R District</t>
  </si>
  <si>
    <t>IN-2022002644, IN-2022002647</t>
  </si>
  <si>
    <t>0, 480</t>
  </si>
  <si>
    <t>0, 27244</t>
  </si>
  <si>
    <t>2025-04-09 00:00:00, 2025-06-10 00:00:00</t>
  </si>
  <si>
    <t>2000-01-01 00:00:00, 2025-08-18 00:00:00</t>
  </si>
  <si>
    <t>2000-01-01 00:00:00, 2025-11-18 00:00:00</t>
  </si>
  <si>
    <t>0, 81732</t>
  </si>
  <si>
    <t>0, 54488</t>
  </si>
  <si>
    <t>0.46659999999999996, 1</t>
  </si>
  <si>
    <t>Balangir</t>
  </si>
  <si>
    <t>22028000026547064, 22028000026547396</t>
  </si>
  <si>
    <t>51788000002795103</t>
  </si>
  <si>
    <t>zcrm_51788000276626323, zcrm_51788000278555316</t>
  </si>
  <si>
    <t>2025-03-03 14:24:01, 2025-03-03 14:25:04</t>
  </si>
  <si>
    <t>Mrs. Babita Mishra, Mrs.Babita Mishra</t>
  </si>
  <si>
    <t>idmpublicschool@gmail.com</t>
  </si>
  <si>
    <t>Saroj Kumar Jena</t>
  </si>
  <si>
    <t>idmdefault1@gmail.com</t>
  </si>
  <si>
    <t>Khujenpali, Bagbhadi,, Khujenpali, Bagbhadi, Balangir Odisha, PIN-767002</t>
  </si>
  <si>
    <t>Khujenpali, Bagbhadi, Khujenpali, Bagbhadi, Balangir Odisha, PIN-767002</t>
  </si>
  <si>
    <t>Khujenpali, Bagbhadi, Balangir Odisha, PIN-767002</t>
  </si>
  <si>
    <t>IN-2022002460</t>
  </si>
  <si>
    <t>Bhilai</t>
  </si>
  <si>
    <t>22028000024261096</t>
  </si>
  <si>
    <t>51788000002795115</t>
  </si>
  <si>
    <t>zcrm_51788000272833808</t>
  </si>
  <si>
    <t>Mr. Jawahar Surisetti</t>
  </si>
  <si>
    <t>jawahar@rungtainternational.org</t>
  </si>
  <si>
    <t>principal@rungtapublicschool.ac.in</t>
  </si>
  <si>
    <t>Kohka Road, Kurud, Bhilai</t>
  </si>
  <si>
    <t>IN-2022003711</t>
  </si>
  <si>
    <t>22028000031082896</t>
  </si>
  <si>
    <t>51788000002735253</t>
  </si>
  <si>
    <t>zcrm_51788000292353422</t>
  </si>
  <si>
    <t>Mrs. Geetha Jayachandran .</t>
  </si>
  <si>
    <t>principal@yuvabharathi.in</t>
  </si>
  <si>
    <t>info@yuvabharathi.in</t>
  </si>
  <si>
    <t>Mrs Geetha Jayachandran</t>
  </si>
  <si>
    <t>principal@yuvanharathi.in</t>
  </si>
  <si>
    <t>Yuva Enclave, Kanuvai - Thudiyalur road, Kanuvai,</t>
  </si>
  <si>
    <t>Thudiyalur road,somsyampalayam post,</t>
  </si>
  <si>
    <t>IN-2022003391</t>
  </si>
  <si>
    <t>22028000029571696</t>
  </si>
  <si>
    <t>51788000002795266</t>
  </si>
  <si>
    <t>zcrm_51788000289578003</t>
  </si>
  <si>
    <t>Ms. Amruta Prabhu</t>
  </si>
  <si>
    <t>principal.pune@thehdfcschool.com</t>
  </si>
  <si>
    <t>admissions.pune@thehdfcschool.com</t>
  </si>
  <si>
    <t>Amruta Prabhu</t>
  </si>
  <si>
    <t>Nikita ma'am</t>
  </si>
  <si>
    <t>coordinator3.pune@thehdfcschool.com</t>
  </si>
  <si>
    <t>Sr.No. 238-241 Planet IT, Adjacent to TCS (Behind Kalyan Jewellers)</t>
  </si>
  <si>
    <t>Magarpatta Rd</t>
  </si>
  <si>
    <t>2025-03-12 00:00:00, 2025-03-13 00:00:00</t>
  </si>
  <si>
    <t>IN-2022003037, IN-2022003038</t>
  </si>
  <si>
    <t>38492, 55998</t>
  </si>
  <si>
    <t>0, 4746</t>
  </si>
  <si>
    <t>0, 51252</t>
  </si>
  <si>
    <t>0, 38492</t>
  </si>
  <si>
    <t>0.1112, 0.5498</t>
  </si>
  <si>
    <t>22028000028662688, 22028000028662728</t>
  </si>
  <si>
    <t>51788000002795505</t>
  </si>
  <si>
    <t>zcrm_51788000286841001, zcrm_51788000286841176</t>
  </si>
  <si>
    <t>2025-06-13 11:04:35, 2025-06-13 11:04:47</t>
  </si>
  <si>
    <t>Mrs. Priya Dixit</t>
  </si>
  <si>
    <t>headofschool@akshararbol.edu.in</t>
  </si>
  <si>
    <t>admin.ecr@akshararbol.edu.in</t>
  </si>
  <si>
    <t>Priya Dixit</t>
  </si>
  <si>
    <t>Shiny  Nivolya, Shiny Nivolya V</t>
  </si>
  <si>
    <t>ciec.ecr@akshararbol.edu.in</t>
  </si>
  <si>
    <t>1/778, Bethel Nagar North 9th street Injambakkam,Chennai</t>
  </si>
  <si>
    <t>Delhi Public School, Vasant Kunj</t>
  </si>
  <si>
    <t>IN-2022003781</t>
  </si>
  <si>
    <t>22028000031366912</t>
  </si>
  <si>
    <t>51788000002735271</t>
  </si>
  <si>
    <t>zcrm_51788000292907021</t>
  </si>
  <si>
    <t>Bindu Sehgal</t>
  </si>
  <si>
    <t>principal@dpsvasantkunj.com</t>
  </si>
  <si>
    <t>Ms. Malini K. Sengupta</t>
  </si>
  <si>
    <t>Sector - C, Pocket -5</t>
  </si>
  <si>
    <t>Sector - C, Pocket -5, Vasant Kunj,</t>
  </si>
  <si>
    <t>IN-2022002722</t>
  </si>
  <si>
    <t>Tura</t>
  </si>
  <si>
    <t>22028000026969616</t>
  </si>
  <si>
    <t>51788000002735279</t>
  </si>
  <si>
    <t>zcrm_51788000279375938</t>
  </si>
  <si>
    <t>Sr. Maria D’Silva</t>
  </si>
  <si>
    <t>saintxaviershss@gmail.com</t>
  </si>
  <si>
    <t>Chandmari</t>
  </si>
  <si>
    <t>R C Road</t>
  </si>
  <si>
    <t>West Garo Hills,</t>
  </si>
  <si>
    <t>IN-2022003584</t>
  </si>
  <si>
    <t>22028000030743388</t>
  </si>
  <si>
    <t>51788000002795889</t>
  </si>
  <si>
    <t>zcrm_51788000291728423</t>
  </si>
  <si>
    <t>Venkatesh Raja</t>
  </si>
  <si>
    <t>pvr@saec.ac.in</t>
  </si>
  <si>
    <t>Mr. C. B. SANTHOSH KUMAR</t>
  </si>
  <si>
    <t>principal@svschool.ac.in</t>
  </si>
  <si>
    <t>Ponamallee Avadi Main Road, Thiruverkadu</t>
  </si>
  <si>
    <t>IN-2022003074, IN-2022003075</t>
  </si>
  <si>
    <t>59623, 94396</t>
  </si>
  <si>
    <t>0, 8000</t>
  </si>
  <si>
    <t>0, 86395</t>
  </si>
  <si>
    <t>1, 59623</t>
  </si>
  <si>
    <t>0.1112, 0.5296</t>
  </si>
  <si>
    <t>22028000028774208, 22028000028774248</t>
  </si>
  <si>
    <t>51788000002796045</t>
  </si>
  <si>
    <t>zcrm_51788000287279001, zcrm_51788000287279174</t>
  </si>
  <si>
    <t>2025-06-13 11:06:33, 2025-06-13 11:07:22</t>
  </si>
  <si>
    <t>Mrs. Priya Dixit, Priya Dixit</t>
  </si>
  <si>
    <t>Priya T</t>
  </si>
  <si>
    <t>coordacademics.secondary@akshararbol.edu.in</t>
  </si>
  <si>
    <t>10, Chari Street, TNagar, Chennai - 600017</t>
  </si>
  <si>
    <t>CHEA25446B</t>
  </si>
  <si>
    <t>2025-01-31 00:00:00, 2025-04-29 00:00:00</t>
  </si>
  <si>
    <t>Ei ASSET,Ei CARES, Ei Mindspark</t>
  </si>
  <si>
    <t>IN-2022002829, IN-2022003414</t>
  </si>
  <si>
    <t>2000-01-01 00:00:00, 2025-03-03 00:00:00</t>
  </si>
  <si>
    <t>0, 234738</t>
  </si>
  <si>
    <t>2000-01-01 00:00:00, 2025-07-03 00:00:00</t>
  </si>
  <si>
    <t>2000-01-01 00:00:00, 2025-09-03 00:00:00</t>
  </si>
  <si>
    <t>2000-01-01 00:00:00, 2025-12-03 00:00:00</t>
  </si>
  <si>
    <t>0, 469476</t>
  </si>
  <si>
    <t>0, 227954</t>
  </si>
  <si>
    <t>0, 241522</t>
  </si>
  <si>
    <t>0.5265, 1</t>
  </si>
  <si>
    <t>Kharagpur</t>
  </si>
  <si>
    <t>2026-03-30 00:00:00, 2026-03-31 00:00:00</t>
  </si>
  <si>
    <t>22028000027699724, 22028000029656140</t>
  </si>
  <si>
    <t>51788000002796127</t>
  </si>
  <si>
    <t>zcrm_51788000276367515, zcrm_51788000289612469</t>
  </si>
  <si>
    <t>2025-03-24 12:19:55, 2025-04-30 11:04:43</t>
  </si>
  <si>
    <t>Mr. Abishek Kumar Yadav</t>
  </si>
  <si>
    <t>chairman@griffins.edu.in</t>
  </si>
  <si>
    <t>info@griffins.edu.in</t>
  </si>
  <si>
    <t>Nh-60, Mouza Khatranga, P.O. Khatranga, Kharagpur, West Bengal, India</t>
  </si>
  <si>
    <t>CALG08621E</t>
  </si>
  <si>
    <t>IN-2022003682</t>
  </si>
  <si>
    <t>22028000031002260</t>
  </si>
  <si>
    <t>51788000002796143</t>
  </si>
  <si>
    <t>zcrm_51788000289449182</t>
  </si>
  <si>
    <t>Ms. Vijaya Lakshmi</t>
  </si>
  <si>
    <t>info@keystoneeducation.in</t>
  </si>
  <si>
    <t>Vijayalakshmi Ma'am</t>
  </si>
  <si>
    <t>vijayalakshmi@keystoneeducation.in</t>
  </si>
  <si>
    <t>Ranga Sekhar</t>
  </si>
  <si>
    <t>head.curriculum@keystoneeducation.in</t>
  </si>
  <si>
    <t>Survey 340, Keystone School Road</t>
  </si>
  <si>
    <t>Sy, 340</t>
  </si>
  <si>
    <t>Nanakramguda</t>
  </si>
  <si>
    <t>IN-2022003865</t>
  </si>
  <si>
    <t>22028000032234408</t>
  </si>
  <si>
    <t>51788000002735298</t>
  </si>
  <si>
    <t>zcrm_51788000294824197</t>
  </si>
  <si>
    <t>Yash Saxena</t>
  </si>
  <si>
    <t>principal@rkcrajkot.in</t>
  </si>
  <si>
    <t>contact@rkcrajkot.com</t>
  </si>
  <si>
    <t>Ragesh Goradia</t>
  </si>
  <si>
    <t>ragesh@rkcrajkot.in</t>
  </si>
  <si>
    <t>Dr. Radha Krishnan Marg, Opp. Sastri Maidan, Gavliwad,</t>
  </si>
  <si>
    <t>IN-2022003753</t>
  </si>
  <si>
    <t>22028000031230172</t>
  </si>
  <si>
    <t>51788000002796491</t>
  </si>
  <si>
    <t>zcrm_51788000285596692</t>
  </si>
  <si>
    <t>Murtaza Madha</t>
  </si>
  <si>
    <t>murtazamadha@jameasaifiyah.edu</t>
  </si>
  <si>
    <t>rawdatalquran@jameasaifiya.edu</t>
  </si>
  <si>
    <t>95G/95K, Block No. 5/7, 1st &amp;</t>
  </si>
  <si>
    <t>95G/95K, Block No. 5/7, 1st &amp; 2nd Floor, Bhulabai Desai Road,</t>
  </si>
  <si>
    <t>IN-2022003140</t>
  </si>
  <si>
    <t>22028000028924684</t>
  </si>
  <si>
    <t>51788000002796503</t>
  </si>
  <si>
    <t>zcrm_51788000277709125</t>
  </si>
  <si>
    <t>manshu.poorvi_ei</t>
  </si>
  <si>
    <t>manshu.poorvi@ei.study</t>
  </si>
  <si>
    <t>Manshu Poorvi</t>
  </si>
  <si>
    <t>Prabhjot Anreja</t>
  </si>
  <si>
    <t>principal@billabongindore.com</t>
  </si>
  <si>
    <t>info@billabonghighschoolindore.com</t>
  </si>
  <si>
    <t>Ms. Namita</t>
  </si>
  <si>
    <t>hr@billabongindore.com</t>
  </si>
  <si>
    <t>Sanwer Road, near MIST College, behind Aurbindo Hospital, Limboda Gari</t>
  </si>
  <si>
    <t>Sanwer Road, near MIST College, behind Aurbindo Hospital,</t>
  </si>
  <si>
    <t>Near Mist College Behind Aurobindo Medical College Senwar Road</t>
  </si>
  <si>
    <t>IN-2022002942</t>
  </si>
  <si>
    <t>22028000028375300</t>
  </si>
  <si>
    <t>51788000002796663</t>
  </si>
  <si>
    <t>zcrm_51788000258154111</t>
  </si>
  <si>
    <t>Mrs. Mrs.Ritu Kapur</t>
  </si>
  <si>
    <t>ltis.ltjss@gmail.com</t>
  </si>
  <si>
    <t>Ritu Kapur</t>
  </si>
  <si>
    <t>Bindu</t>
  </si>
  <si>
    <t>chitkaras@rediffmail.com</t>
  </si>
  <si>
    <t>Plot 93 to 99</t>
  </si>
  <si>
    <t>Plot 93 To 99,</t>
  </si>
  <si>
    <t>Plot 93 To 99, Sector 4, Koparkhairane</t>
  </si>
  <si>
    <t>IN-2022003308, IN-2022003309, IN-2022003310</t>
  </si>
  <si>
    <t>260061, 28198, 28798</t>
  </si>
  <si>
    <t>0, 5460, 720</t>
  </si>
  <si>
    <t>2025-04-21 00:00:00, 2025-07-21 00:00:00</t>
  </si>
  <si>
    <t>520122, 56396, 57596</t>
  </si>
  <si>
    <t>19199, 574983, 62307</t>
  </si>
  <si>
    <t>-5431, -60321, 37197</t>
  </si>
  <si>
    <t>0.077, 0.4667, 0.5001</t>
  </si>
  <si>
    <t>2025-04-16 00:00:00, 2025-04-21 00:00:00, 2025-04-30 00:00:00</t>
  </si>
  <si>
    <t>22028000029429352, 22028000029429520, 22028000029429572</t>
  </si>
  <si>
    <t>51788000002796681</t>
  </si>
  <si>
    <t>zcrm_51788000289153001, zcrm_51788000289153177, zcrm_51788000289153353</t>
  </si>
  <si>
    <t>2025-04-21 17:56:47, 2025-04-21 17:57:18, 2025-04-21 17:57:31</t>
  </si>
  <si>
    <t>Debashis Majumder, Mr. Debashis Majumder</t>
  </si>
  <si>
    <t>debashism@gmail.com</t>
  </si>
  <si>
    <t>lovelyde@iemcal.com</t>
  </si>
  <si>
    <t>New town</t>
  </si>
  <si>
    <t>Ge-4/A, Sector - III</t>
  </si>
  <si>
    <t>GE-4/A, Salt Lake Sector 3,Near to Tank No 12</t>
  </si>
  <si>
    <t>IN-2022003741, IN-2022003742</t>
  </si>
  <si>
    <t>0.49950000000000006, 0.5508</t>
  </si>
  <si>
    <t>0.4495, 0.4508</t>
  </si>
  <si>
    <t>22028000031218364, 22028000031218400</t>
  </si>
  <si>
    <t>51788000002735316</t>
  </si>
  <si>
    <t>zcrm_51788000289811682, zcrm_51788000292614693</t>
  </si>
  <si>
    <t>2025-06-30 14:40:27, 2025-06-30 18:43:47</t>
  </si>
  <si>
    <t>C/o Bhalodia farm Taraghadi village,</t>
  </si>
  <si>
    <t>Jamnagar Highway, Gokulpur, At-Taraghadi, Taluka-Padadhari</t>
  </si>
  <si>
    <t>2025-03-05 00:00:00, 2025-07-19 00:00:00</t>
  </si>
  <si>
    <t>IN-2022002963, IN-2022002979, IN-2022003818</t>
  </si>
  <si>
    <t>0, 303185, 521532</t>
  </si>
  <si>
    <t>2000-01-01 00:00:00, 2025-07-15 00:00:00, 2025-12-15 00:00:00</t>
  </si>
  <si>
    <t>0, 151593, 521532</t>
  </si>
  <si>
    <t>2000-01-01 00:00:00, 2025-10-15 00:00:00</t>
  </si>
  <si>
    <t>0, 151593</t>
  </si>
  <si>
    <t>0, 10431, 5139</t>
  </si>
  <si>
    <t>0, 454778, 521532</t>
  </si>
  <si>
    <t>0, 298046, 511100</t>
  </si>
  <si>
    <t>0, 1, 151593</t>
  </si>
  <si>
    <t>0.5201, 0.5556, 1</t>
  </si>
  <si>
    <t>2025-03-15 00:00:00, 2025-04-01 00:00:00, 2025-07-01 00:00:00</t>
  </si>
  <si>
    <t>2026-03-14 00:00:00, 2026-03-15 00:00:00, 2026-03-31 00:00:00</t>
  </si>
  <si>
    <t>22028000028484200, 22028000028487816, 22028000031663216</t>
  </si>
  <si>
    <t>51788000002796709</t>
  </si>
  <si>
    <t>zcrm_51788000286024006, zcrm_51788000286025001, zcrm_51788000293612038</t>
  </si>
  <si>
    <t>2025-03-12 15:39:15, 2025-03-12 15:40:24, 2025-07-19 10:08:49</t>
  </si>
  <si>
    <t>Mr. Balabhadra Sahoo, Mr. Biju Thomas</t>
  </si>
  <si>
    <t>Accounts, Other</t>
  </si>
  <si>
    <r>
      <t>balabhadra.sahoo@meruinternationalschool.com</t>
    </r>
    <r>
      <t xml:space="preserve">, </t>
    </r>
    <r>
      <t>viceprincipal@meruinternationalschool.com</t>
    </r>
  </si>
  <si>
    <t>info@meruinternationalschool.com</t>
  </si>
  <si>
    <t>Mr. Balabhadra Sahoo, Ms. Raksha Lapasya, Ms.Raksha Lapasya</t>
  </si>
  <si>
    <r>
      <t>accountsmanager@meruinternationalschool.com</t>
    </r>
    <r>
      <t xml:space="preserve">, </t>
    </r>
    <r>
      <t>principal@meruinternationalschool.com</t>
    </r>
  </si>
  <si>
    <t>Mr. Bijo Thomas, Ms. Nidhi Singh, Prasanti</t>
  </si>
  <si>
    <r>
      <t>nidhisingh@meruinternationalschool.com</t>
    </r>
    <r>
      <t xml:space="preserve">, </t>
    </r>
    <r>
      <t>prasanti.mv@meruinternationalschool.com</t>
    </r>
    <r>
      <t xml:space="preserve">, </t>
    </r>
    <r>
      <t>viceprincipal@meruinternationalschool.com</t>
    </r>
  </si>
  <si>
    <t>Sy. No. 97(P) &amp; 98, Adjacent to My Home Jewel, Madeenaguda</t>
  </si>
  <si>
    <t>HYDM16423B</t>
  </si>
  <si>
    <t>Chanda Nagar</t>
  </si>
  <si>
    <t>Sy. No. 97(P) &amp; 98, Adjacent to My Home Jewel, Madeenaguda, Chanda Nagar</t>
  </si>
  <si>
    <t>IN-2022003289, IN-2022003422</t>
  </si>
  <si>
    <t>0, 84109</t>
  </si>
  <si>
    <t>110400, 168218</t>
  </si>
  <si>
    <t>0.555, 0.6</t>
  </si>
  <si>
    <t>Cuttack</t>
  </si>
  <si>
    <t>22028000029406332, 22028000029695076</t>
  </si>
  <si>
    <t>51788000002796925</t>
  </si>
  <si>
    <t>zcrm_51788000288882382, zcrm_51788000289568541</t>
  </si>
  <si>
    <t>2025-04-21 10:06:58, 2025-05-15 11:06:53</t>
  </si>
  <si>
    <t>info@sirs.edu.in</t>
  </si>
  <si>
    <r>
      <t>srprincipal@saiinternational.edu.in</t>
    </r>
    <r>
      <t xml:space="preserve">, </t>
    </r>
    <r>
      <t>srprincipal@saiinternational.org</t>
    </r>
  </si>
  <si>
    <t>Soumyadipto Maitra</t>
  </si>
  <si>
    <t>dhm@sirs.edu.in</t>
  </si>
  <si>
    <t>SAI Vihar, 1400 Ramdaspur,, SECUREWAYS LOGISTICS PRIVATE LIMITED (STUDENT GALLERY), Plot No : N / 33 &amp; 34, Chandka Industrial Estate, Near OTV office,</t>
  </si>
  <si>
    <t>SAI International Residential School SAI Vihar, 1400, Ramdaspur, Nuagaon, Godisahi,, SAI Vihar, 1400 Ramdaspur,</t>
  </si>
  <si>
    <t>SECUREWAYS LOGISTICS PRIVATE LIMITED (STUDENT GALLERY), Plot No : N / 33 &amp; 34, Chandka Industrial Estate, Near OTV office, Bhubaneswar - 751024, Odisha</t>
  </si>
  <si>
    <t>SAI International Residential School SAI Vihar, 1400, Ramdaspur, Nuagaon, Godisahi, Cuttack - 754008 (Odisha)</t>
  </si>
  <si>
    <t>IN-2022002643</t>
  </si>
  <si>
    <t>South 24 Paraganas</t>
  </si>
  <si>
    <t>22028000026498976</t>
  </si>
  <si>
    <t>51788000002797341</t>
  </si>
  <si>
    <t>zcrm_51788000277321258</t>
  </si>
  <si>
    <t>Ms. Dewpha Mukherjee Patra</t>
  </si>
  <si>
    <t>principal.infodesk@gmail.com</t>
  </si>
  <si>
    <t>Baruipur Canning Rd., Panchanantala Nr Ramnagar Bazar Dist.-South 24Pgs</t>
  </si>
  <si>
    <t>IN-2022002894</t>
  </si>
  <si>
    <t>22028000028092332</t>
  </si>
  <si>
    <t>51788000002797517</t>
  </si>
  <si>
    <t>zcrm_51788000284293074</t>
  </si>
  <si>
    <t>Vijay Tejpal</t>
  </si>
  <si>
    <t>Dr Pampa Chaudhuri</t>
  </si>
  <si>
    <t>director@pictmodelschool.edu.in</t>
  </si>
  <si>
    <t>Abira Mishra</t>
  </si>
  <si>
    <t>principal.cbse@pictmodelschool.edu.in</t>
  </si>
  <si>
    <t>Survey no 6&amp;7/54B, Mahalunge,Pune</t>
  </si>
  <si>
    <t>Mumbai Bypass Rd</t>
  </si>
  <si>
    <t>PNES00144E</t>
  </si>
  <si>
    <t>Survey no 6&amp;7/54B, Nr Balewadi Stadium,Mahalunge,Pune</t>
  </si>
  <si>
    <t>2025-04-24 00:00:00, 2025-05-02 00:00:00</t>
  </si>
  <si>
    <t>IN-2022003374, IN-2022003443</t>
  </si>
  <si>
    <t>141239, 173964</t>
  </si>
  <si>
    <t>0, 9547</t>
  </si>
  <si>
    <t>282478, 347928</t>
  </si>
  <si>
    <t>0, 510987</t>
  </si>
  <si>
    <t>-238056, 347928</t>
  </si>
  <si>
    <t>0.1282, 0.5377000000000001</t>
  </si>
  <si>
    <t>2025-04-24 00:00:00, 2025-04-30 00:00:00</t>
  </si>
  <si>
    <t>22028000029537196, 22028000029795480</t>
  </si>
  <si>
    <t>51788000002735463</t>
  </si>
  <si>
    <t>zcrm_51788000289551177, zcrm_51788000289888352</t>
  </si>
  <si>
    <t>2025-04-24 16:49:15, 2025-05-02 18:50:17</t>
  </si>
  <si>
    <t>sudha.sahay@tsrs.org</t>
  </si>
  <si>
    <t>Ms. Sudha Sahay, Ms. Tanu Setia</t>
  </si>
  <si>
    <r>
      <t>sudha.sahay@tsrs.org</t>
    </r>
    <r>
      <t xml:space="preserve">, </t>
    </r>
    <r>
      <t>tanu.setia@tsrs.org</t>
    </r>
  </si>
  <si>
    <t>Ms. Rabeena Singh, Ms. Sudha Sahay</t>
  </si>
  <si>
    <r>
      <t>rabeena.singh@tsrs.org</t>
    </r>
    <r>
      <t xml:space="preserve">, </t>
    </r>
    <r>
      <t>sudha.sahay@tsrs.org</t>
    </r>
  </si>
  <si>
    <t>The Shri Ram School, Sr. Aravali</t>
  </si>
  <si>
    <t>Hamilton Court Complex, Phase - IV, DLF City, ,Gurugram,Haryana - 122002</t>
  </si>
  <si>
    <t>IN-2022003259</t>
  </si>
  <si>
    <t>22028000029236436</t>
  </si>
  <si>
    <t>51788000002735484</t>
  </si>
  <si>
    <t>zcrm_51788000288661042</t>
  </si>
  <si>
    <t>Mrs. Gopa Ghosh</t>
  </si>
  <si>
    <t>rachana_ahmedabad@yahoo.com</t>
  </si>
  <si>
    <t>Mr. Joginder</t>
  </si>
  <si>
    <t>Tarla Niketan Complex, Opp Rita Park, Shahibagh,</t>
  </si>
  <si>
    <t>IN-2022003300</t>
  </si>
  <si>
    <t>22028000029428572</t>
  </si>
  <si>
    <t>51788000002798723</t>
  </si>
  <si>
    <t>zcrm_51788000288911170</t>
  </si>
  <si>
    <t>Mr. Sarvesh Srinivasan</t>
  </si>
  <si>
    <t>sarvesh@gear.ac.in</t>
  </si>
  <si>
    <t>contactus@gear.ac.in</t>
  </si>
  <si>
    <t>Ms. Lakshmi Ganesh</t>
  </si>
  <si>
    <t>lakshmi.gn@gear.ac.in</t>
  </si>
  <si>
    <t>GEAR Innovative International School - Neuron, SY No. 9/1, S,Medahalli, Sarjapur-Attibele road</t>
  </si>
  <si>
    <t>IN-2022003773</t>
  </si>
  <si>
    <t>22028000031389064</t>
  </si>
  <si>
    <t>51788000002728397</t>
  </si>
  <si>
    <t>zcrm_51788000292962001</t>
  </si>
  <si>
    <t>Jyoti Kumar</t>
  </si>
  <si>
    <t>jyoti.kumar@avmschools.ac.in</t>
  </si>
  <si>
    <t>avm@avmschools.ac.in</t>
  </si>
  <si>
    <t>1, St. Cyril Road, Bandra (W),</t>
  </si>
  <si>
    <t>MUMA21237G</t>
  </si>
  <si>
    <t>IN-2022002987, IN-2022002988, IN-2022002989</t>
  </si>
  <si>
    <t>149324, 159490, 36960</t>
  </si>
  <si>
    <t>0, 33000</t>
  </si>
  <si>
    <t>298648, 318980, 73920</t>
  </si>
  <si>
    <t>129410, 134390, 33200</t>
  </si>
  <si>
    <t>156570, 164258, 40720</t>
  </si>
  <si>
    <t>0.23620000000000002, 0.45, 0.493</t>
  </si>
  <si>
    <t>22028000028515368, 22028000028515420, 22028000028515468</t>
  </si>
  <si>
    <t>51788000002735518</t>
  </si>
  <si>
    <t>zcrm_51788000286168710, zcrm_51788000286200001, zcrm_51788000286200167</t>
  </si>
  <si>
    <t>2025-03-29 15:16:28, 2025-03-29 15:16:53, 2025-03-29 15:17:14</t>
  </si>
  <si>
    <t>Ms. Jayasree Ramesh</t>
  </si>
  <si>
    <t>jayasreeramesh@kumarans.org</t>
  </si>
  <si>
    <t>icse@kumarans.org</t>
  </si>
  <si>
    <t>Pratibha R Bhat</t>
  </si>
  <si>
    <t>pratibha.r.bhat@kumarans.org</t>
  </si>
  <si>
    <t>Syno 44 to 48, Mallasandra Village, Uttarahalli, Hobli</t>
  </si>
  <si>
    <t>IN-2022003142, IN-2022003143, IN-2022003144</t>
  </si>
  <si>
    <t>575, 765</t>
  </si>
  <si>
    <t>2025-05-15 00:00:00, 2025-10-15 00:00:00</t>
  </si>
  <si>
    <t>142262, 185993, 65545</t>
  </si>
  <si>
    <t>2025-07-15 00:00:00, 2025-12-15 00:00:00</t>
  </si>
  <si>
    <t>0, 185993</t>
  </si>
  <si>
    <t>0, 3720</t>
  </si>
  <si>
    <t>0, 371986</t>
  </si>
  <si>
    <t>0, 182272</t>
  </si>
  <si>
    <t>0, 185994</t>
  </si>
  <si>
    <t>0.23079999999999998, 0.4901, 0.6167</t>
  </si>
  <si>
    <t>22028000028914568, 22028000028914612, 22028000028914672</t>
  </si>
  <si>
    <t>51788000002798944</t>
  </si>
  <si>
    <t>zcrm_51788000287626083, zcrm_51788000287626265, zcrm_51788000287626423</t>
  </si>
  <si>
    <t>2025-04-16 17:41:47, 2025-04-16 17:42:00, 2025-04-16 17:42:08</t>
  </si>
  <si>
    <t>Ms. Swetha Reddy</t>
  </si>
  <si>
    <t>chairman@canaryschool.in</t>
  </si>
  <si>
    <t>adminmanager@canaryschool.in</t>
  </si>
  <si>
    <t>Ms. Lydia Christina, Ms. Lydia Chrstina</t>
  </si>
  <si>
    <t>principal@canaryschool.in</t>
  </si>
  <si>
    <t>Dr. E Naveen Kumar</t>
  </si>
  <si>
    <t>headseniorschool@canaryschool.in</t>
  </si>
  <si>
    <t>Krushi Nagar Street, Beside Substation Road, Tiwari Nagar, Miyapur</t>
  </si>
  <si>
    <t>Hyderabad, Telangana - 500049</t>
  </si>
  <si>
    <t>IN-2022003628</t>
  </si>
  <si>
    <t>Gondal</t>
  </si>
  <si>
    <t>22028000030775176</t>
  </si>
  <si>
    <t>51788000002799752</t>
  </si>
  <si>
    <t>zcrm_51788000291803071</t>
  </si>
  <si>
    <t>Dipen Chhotala</t>
  </si>
  <si>
    <t>dipen@gisgondal.com</t>
  </si>
  <si>
    <t>Paras Sharma</t>
  </si>
  <si>
    <t>parassharma@gisgondal.com</t>
  </si>
  <si>
    <t>Gangotri International School At Jamvadi, Gondal - Jetpur Nh-27</t>
  </si>
  <si>
    <t>IN-2022003249</t>
  </si>
  <si>
    <t>22028000029218248</t>
  </si>
  <si>
    <t>51788000002735651</t>
  </si>
  <si>
    <t>zcrm_51788000288673001</t>
  </si>
  <si>
    <t>Ms. Rekha Chari</t>
  </si>
  <si>
    <t>rekha.chari@gsuite.aditi.edu.in</t>
  </si>
  <si>
    <t>sjayarajan@aditiblr.org</t>
  </si>
  <si>
    <t>P B No 6427, Behind Nipccd Bulding, Yelahanka New Town,</t>
  </si>
  <si>
    <t>IN-2022003521</t>
  </si>
  <si>
    <t>22028000030158236</t>
  </si>
  <si>
    <t>51788000002799926</t>
  </si>
  <si>
    <t>zcrm_51788000290420347</t>
  </si>
  <si>
    <t>Saroj Prasad</t>
  </si>
  <si>
    <t>svm.cbse.mds1314@gmail.com</t>
  </si>
  <si>
    <t>svm.cbse.mds.1314@gmail.com</t>
  </si>
  <si>
    <t>Sanjeet Naka Near Village Jaggakhedi</t>
  </si>
  <si>
    <t>IN-2022003514</t>
  </si>
  <si>
    <t>22028000030099716</t>
  </si>
  <si>
    <t>51788000002799974</t>
  </si>
  <si>
    <t>zcrm_51788000286653904</t>
  </si>
  <si>
    <t>Ms. Supriti Chauhan</t>
  </si>
  <si>
    <t>principal@dps-gbn.org</t>
  </si>
  <si>
    <t>info@dps-gbn.org</t>
  </si>
  <si>
    <t>Ms Sonia Saxena</t>
  </si>
  <si>
    <t>sonia.s520@dps-gbn.org</t>
  </si>
  <si>
    <t>B-1, Sector-132, Noida-Greater Noida Expressway,</t>
  </si>
  <si>
    <t>B-1, Sector-132, Noida-Greater Noida Expressway, Gautam Buddh Nagar,</t>
  </si>
  <si>
    <t>2025-06-12 00:00:00, 2025-06-14 00:00:00</t>
  </si>
  <si>
    <t>IN-2022003646, IN-2022003666</t>
  </si>
  <si>
    <t>696091, 83811</t>
  </si>
  <si>
    <t>69609, 8381</t>
  </si>
  <si>
    <t>626481, 75429</t>
  </si>
  <si>
    <t>0.44439999999999996, 0.7333</t>
  </si>
  <si>
    <t>2025-06-12 00:00:00, 2025-06-16 00:00:00</t>
  </si>
  <si>
    <t>22028000030865212, 22028000030962040</t>
  </si>
  <si>
    <t>51788000002735663</t>
  </si>
  <si>
    <t>zcrm_51788000292108651, zcrm_51788000292182001</t>
  </si>
  <si>
    <t>Mohammadi Zohra</t>
  </si>
  <si>
    <t>2025-06-14 14:19:50, 2025-06-14 14:20:06</t>
  </si>
  <si>
    <t>Ms. Shwetha S</t>
  </si>
  <si>
    <t>vvs_gcs@yahoo.co.in</t>
  </si>
  <si>
    <t>Rajaji Nagar, Bangaluru</t>
  </si>
  <si>
    <t>BLRV00496G</t>
  </si>
  <si>
    <t>1St, N Block, Rajaji Nagar,</t>
  </si>
  <si>
    <t>IN-2022003489</t>
  </si>
  <si>
    <t>22028000029984220</t>
  </si>
  <si>
    <t>51788000002800159</t>
  </si>
  <si>
    <t>zcrm_51788000290038010</t>
  </si>
  <si>
    <t>Rana Sumit Kumar Singh</t>
  </si>
  <si>
    <t>Rajat Behl</t>
  </si>
  <si>
    <t>stmichaelsranchi@gmail.com</t>
  </si>
  <si>
    <t>st.michaelschoolmuri@gmail.com</t>
  </si>
  <si>
    <t>Dr Subhash kumar</t>
  </si>
  <si>
    <t>Gayatri Roy</t>
  </si>
  <si>
    <t>JAJPUR, SOPAROM, ITKI ROAD RANCHI</t>
  </si>
  <si>
    <t>Jajpur, Saparom, Itki RoadRanchi</t>
  </si>
  <si>
    <t>RCHK00420G</t>
  </si>
  <si>
    <t>2025-01-29 00:00:00, 2025-03-17 00:00:00</t>
  </si>
  <si>
    <t>IN-2022002819, IN-2022003054</t>
  </si>
  <si>
    <t>1835, 2754</t>
  </si>
  <si>
    <t>153954, 69068</t>
  </si>
  <si>
    <t>138136, 307908</t>
  </si>
  <si>
    <t>150874, 67685</t>
  </si>
  <si>
    <t>157034, 70451</t>
  </si>
  <si>
    <t>0.09720000000000001, 0.6992</t>
  </si>
  <si>
    <t>Sibsagar</t>
  </si>
  <si>
    <t>22028000027650432, 22028000028745056</t>
  </si>
  <si>
    <t>51788000002800299</t>
  </si>
  <si>
    <t>zcrm_51788000282956033, zcrm_51788000283214001</t>
  </si>
  <si>
    <t>2025-02-21 10:24:39, 2025-05-05 17:17:30</t>
  </si>
  <si>
    <t>Ms. Mawmita Dutta</t>
  </si>
  <si>
    <t>mawmitadutta@gmail.com</t>
  </si>
  <si>
    <t>Mawmita Dutta, Ms. Mawmita Dutta</t>
  </si>
  <si>
    <t>Ms Sumi Dowrah, Sumi Dowarah</t>
  </si>
  <si>
    <t>sumidowarah93@gmail.com</t>
  </si>
  <si>
    <t>Behind Padmadhar Chaliha Statue,</t>
  </si>
  <si>
    <t>Melachakkar Tiniali</t>
  </si>
  <si>
    <t>Mela Chakkar,Sibsagar</t>
  </si>
  <si>
    <t>IN-2022002499</t>
  </si>
  <si>
    <t>Dhar</t>
  </si>
  <si>
    <t>22028000025169016</t>
  </si>
  <si>
    <t>51788000002800372</t>
  </si>
  <si>
    <t>zcrm_51788000274692491</t>
  </si>
  <si>
    <t>Mr. Anand Gupta</t>
  </si>
  <si>
    <t>anandgupta95@yahoo.com</t>
  </si>
  <si>
    <t>allegiance.academy@gmail.com</t>
  </si>
  <si>
    <t>Mr. Abhishek Srivastava</t>
  </si>
  <si>
    <t>Vill-Dhanora, Kukshi</t>
  </si>
  <si>
    <t>BPLS11142F</t>
  </si>
  <si>
    <t>IN-2022003031, IN-2022003032</t>
  </si>
  <si>
    <t>197098, 62751</t>
  </si>
  <si>
    <t>125502, 394196</t>
  </si>
  <si>
    <t>134528, 411233.6</t>
  </si>
  <si>
    <t>0.4972, 0.585</t>
  </si>
  <si>
    <t>Shyamnagar</t>
  </si>
  <si>
    <t>22028000028673056, 22028000028673240</t>
  </si>
  <si>
    <t>51788000002800509</t>
  </si>
  <si>
    <t>zcrm_51788000275310590, zcrm_51788000286985454</t>
  </si>
  <si>
    <t>mayukh.chowdhury_ei1</t>
  </si>
  <si>
    <t>mayukh.chowdhury@ei.study</t>
  </si>
  <si>
    <t>2025-03-25 13:37:57, 2025-03-25 13:38:28</t>
  </si>
  <si>
    <t>Mr. Joydip Sah</t>
  </si>
  <si>
    <t>morningbellsacademy19@gmail.com</t>
  </si>
  <si>
    <t>morningbellsacademy@yahoo.com</t>
  </si>
  <si>
    <t>Debopriya Ma'am</t>
  </si>
  <si>
    <t>310/311, East Ghospara Road, Pinkal, Shyam Nagar,,North 24 PGS</t>
  </si>
  <si>
    <t>IN-2022003772</t>
  </si>
  <si>
    <t>22028000031354188</t>
  </si>
  <si>
    <t>51788000002800551</t>
  </si>
  <si>
    <t>zcrm_51788000269038640</t>
  </si>
  <si>
    <t>Padma G</t>
  </si>
  <si>
    <t>principalsv@santhanamcbse.ac.in</t>
  </si>
  <si>
    <t>santhanamvidhyalaya@gmail.com</t>
  </si>
  <si>
    <t>Mrs Padmasrinivasan</t>
  </si>
  <si>
    <t>Mrs Sree Pallavi</t>
  </si>
  <si>
    <t>sreepallavi@santhanamcbse.ac.in</t>
  </si>
  <si>
    <t>Vidyaganapathy Nagar,</t>
  </si>
  <si>
    <t>Vidyaganapathy Nagar, St.Antoniyar Kovil Street, EB Road,</t>
  </si>
  <si>
    <t>St.Antoniyar Kovil Street, EB Road, Tirchirappalli -620 008</t>
  </si>
  <si>
    <t>IN-2022003163</t>
  </si>
  <si>
    <t>Etawah</t>
  </si>
  <si>
    <t>22028000028975156</t>
  </si>
  <si>
    <t>51788000002800720</t>
  </si>
  <si>
    <t>zcrm_51788000286919578</t>
  </si>
  <si>
    <t>Mr. Vikas Yadav</t>
  </si>
  <si>
    <t>principal@mlzsetawah.edu.in</t>
  </si>
  <si>
    <t>principalmlzsetawah@gmail.com</t>
  </si>
  <si>
    <t>Sai City (Udaypura) Farrukhabad Road NH92 Etawah</t>
  </si>
  <si>
    <t>Sai City, Udaypura, Farrukhabad Road (Nh-92), Etawah (U.P.)</t>
  </si>
  <si>
    <t>IN-2022003088</t>
  </si>
  <si>
    <t>Salem</t>
  </si>
  <si>
    <t>22028000028790452</t>
  </si>
  <si>
    <t>51788000002800764</t>
  </si>
  <si>
    <t>zcrm_51788000287218890</t>
  </si>
  <si>
    <t>Mrs. Deepa T .</t>
  </si>
  <si>
    <t>accademiccordinator@tws.com</t>
  </si>
  <si>
    <t>academiccoordinator@tws.edu.in</t>
  </si>
  <si>
    <t>Mrs Moumitha</t>
  </si>
  <si>
    <t>Mrs Sujatha</t>
  </si>
  <si>
    <t>No:79,</t>
  </si>
  <si>
    <t>No:79,New Attur Bye-Pass, Ayotiyapattinam, Salem-636103</t>
  </si>
  <si>
    <t>New Attur Bye-Pass, Ayotiyapattinam, Salem-636103</t>
  </si>
  <si>
    <t>IN-2022003421</t>
  </si>
  <si>
    <t>22028000029692108</t>
  </si>
  <si>
    <t>51788000002800905</t>
  </si>
  <si>
    <t>zcrm_51788000289848001</t>
  </si>
  <si>
    <t>Dr. Himani Tyagi</t>
  </si>
  <si>
    <t>principal@themillenniumschoolgrnoida.com</t>
  </si>
  <si>
    <t>contact@themillennniumschoolgrnoida.com</t>
  </si>
  <si>
    <t>Plot No. 58/1</t>
  </si>
  <si>
    <t>Plot No. 58/1, knowledge park-5,</t>
  </si>
  <si>
    <t>MRTS11890E</t>
  </si>
  <si>
    <t>Plot No. 58/1, knowledge park-5, Greater Noida (West),</t>
  </si>
  <si>
    <t>IN-2022002992</t>
  </si>
  <si>
    <t>Perambalur</t>
  </si>
  <si>
    <t>22028000028511064</t>
  </si>
  <si>
    <t>51788000002800980</t>
  </si>
  <si>
    <t>zcrm_51788000269086266</t>
  </si>
  <si>
    <t>Jacqueline S</t>
  </si>
  <si>
    <t>cbse@roever.edu.in</t>
  </si>
  <si>
    <t>Mrs Jean Jaculine</t>
  </si>
  <si>
    <t>Mr Palaniswamy</t>
  </si>
  <si>
    <t>New M.G.Puram, Roever school Road, Roever school campus,</t>
  </si>
  <si>
    <t>IN-2022003638</t>
  </si>
  <si>
    <t>22028000030837252</t>
  </si>
  <si>
    <t>51788000002801151</t>
  </si>
  <si>
    <t>zcrm_51788000281647458</t>
  </si>
  <si>
    <t>Kanchan Nasare</t>
  </si>
  <si>
    <t>admin@vistaraworldschool.org</t>
  </si>
  <si>
    <t>director@vistaraworldschool.org</t>
  </si>
  <si>
    <t>Preeti Gandhi</t>
  </si>
  <si>
    <t>directoracadem@vistaraworldschool.org</t>
  </si>
  <si>
    <t>Sahara Market, Fursungi Bhekrai Rd, Fursungi, Maharashtra 412308</t>
  </si>
  <si>
    <t>Sahara market, Near SP Infocity</t>
  </si>
  <si>
    <t>IN-2022003244</t>
  </si>
  <si>
    <t>22028000029199180</t>
  </si>
  <si>
    <t>51788000002735706</t>
  </si>
  <si>
    <t>zcrm_51788000288647055</t>
  </si>
  <si>
    <t>Suparna Chatterjee</t>
  </si>
  <si>
    <t>suparna.chatterjee@bhavansgkvidyamandir.edu.in</t>
  </si>
  <si>
    <t>bgkv_kolkata@yahoo.com</t>
  </si>
  <si>
    <t>Address: Block â FA</t>
  </si>
  <si>
    <t>CALB01486C</t>
  </si>
  <si>
    <t>Address: Block â FA, Sector â III, Salt Lake City</t>
  </si>
  <si>
    <t>2025-05-13 00:00:00, 2025-08-20 00:00:00</t>
  </si>
  <si>
    <t>IN-2022003503, IN-2022003872</t>
  </si>
  <si>
    <t>2000-01-01 00:00:00, 2025-05-20 00:00:00</t>
  </si>
  <si>
    <t>0, 191035</t>
  </si>
  <si>
    <t>2000-01-01 00:00:00, 2025-06-30 00:00:00</t>
  </si>
  <si>
    <t>0, 382070</t>
  </si>
  <si>
    <t>2000-01-01 00:00:00, 2025-08-30 00:00:00</t>
  </si>
  <si>
    <t>357045, 573105</t>
  </si>
  <si>
    <t>357045, 382070</t>
  </si>
  <si>
    <t>0.5083, 0.6555</t>
  </si>
  <si>
    <t>0.5083, 0.5555</t>
  </si>
  <si>
    <t>22028000030021208, 22028000032376040</t>
  </si>
  <si>
    <t>51788000002801371</t>
  </si>
  <si>
    <t>zcrm_51788000287217698</t>
  </si>
  <si>
    <t>2025-06-02 12:49:38, 2025-08-22 17:59:54</t>
  </si>
  <si>
    <t>Mr Dhaval Modi, Mr. Dhaval Modi</t>
  </si>
  <si>
    <t>dhaval.modi@modischools.edu.in</t>
  </si>
  <si>
    <t>Kavita Acharya</t>
  </si>
  <si>
    <t>modischoolcbse@gmail.com</t>
  </si>
  <si>
    <t>Kavita Acharya, Mr. Dhaval Modi</t>
  </si>
  <si>
    <r>
      <t>dhaval.modi@modischools.edu.in</t>
    </r>
    <r>
      <t xml:space="preserve">, </t>
    </r>
    <r>
      <t>modischoolcbse@gmail.com</t>
    </r>
  </si>
  <si>
    <t>At. Ishwariya Village</t>
  </si>
  <si>
    <t>Opp. Metoda GIDC</t>
  </si>
  <si>
    <t>Opp. Methoda GIDC, Kalawad Road, At. Ishwariya village, Ta. Padadhari</t>
  </si>
  <si>
    <t>IN-2022002907</t>
  </si>
  <si>
    <t>Cuddalore</t>
  </si>
  <si>
    <t>22028000028217164</t>
  </si>
  <si>
    <t>51788000002801395</t>
  </si>
  <si>
    <t>zcrm_51788000284954380</t>
  </si>
  <si>
    <t>Dipti Jain</t>
  </si>
  <si>
    <t>Kavitha Mrs</t>
  </si>
  <si>
    <t>rm..mlzscuddalore@gmail.com</t>
  </si>
  <si>
    <t>Mrs Kavitha .K</t>
  </si>
  <si>
    <t>rm.mlzscuddalore@gmail.com</t>
  </si>
  <si>
    <t>R.Senthil Murugan</t>
  </si>
  <si>
    <t>58/3, Vandipalayam,(Way To Rto), Cuddalore</t>
  </si>
  <si>
    <t>Way to RTO, No 58</t>
  </si>
  <si>
    <t>IN-2022002874</t>
  </si>
  <si>
    <t>22028000027899496</t>
  </si>
  <si>
    <t>51788000002801552</t>
  </si>
  <si>
    <t>zcrm_51788000283809001</t>
  </si>
  <si>
    <t>Ranjeet Kumar Jha</t>
  </si>
  <si>
    <t>rjha@nr.christelhouseindia.org</t>
  </si>
  <si>
    <t>eaedu@nr.christelhouseindia.org</t>
  </si>
  <si>
    <t>Dr Priya Shrivastava</t>
  </si>
  <si>
    <t>priyashrivastava@chan.christelhouseindia.org</t>
  </si>
  <si>
    <t>Mr Ajay Kumar Nirmalkar</t>
  </si>
  <si>
    <t>eaedu@chan.christelhouseindia.org</t>
  </si>
  <si>
    <t>Sector 25, Atal Nagar, Village Rakhi, Naya Raipur</t>
  </si>
  <si>
    <t>IN-2022003605, IN-2022003606</t>
  </si>
  <si>
    <t>187509, 77738</t>
  </si>
  <si>
    <t>22028000030714948, 22028000030714992</t>
  </si>
  <si>
    <t>51788000002801590</t>
  </si>
  <si>
    <t>zcrm_51788000291692356, zcrm_51788000291692581</t>
  </si>
  <si>
    <t>2025-06-05 15:16:32, 2025-06-05 15:16:45</t>
  </si>
  <si>
    <t>kleschoolbgm2@gmail.com</t>
  </si>
  <si>
    <t>Lingaraj College Campus, Belagavi</t>
  </si>
  <si>
    <t>The Green Acres Academy- Mulund</t>
  </si>
  <si>
    <t>IN-2022002555</t>
  </si>
  <si>
    <t>22028000025812096</t>
  </si>
  <si>
    <t>51788000002801596</t>
  </si>
  <si>
    <t>zcrm_51788000276306786</t>
  </si>
  <si>
    <t>Ms. Nam Agrawal</t>
  </si>
  <si>
    <t>mulund@tgaa.in</t>
  </si>
  <si>
    <t>Patricia Nair</t>
  </si>
  <si>
    <t>Yogi Hills, Mulund West</t>
  </si>
  <si>
    <t>IN-2022003698, IN-2022003699, IN-2022003700</t>
  </si>
  <si>
    <t>248017, 252487, 78469</t>
  </si>
  <si>
    <t>1569, 4204, 5050</t>
  </si>
  <si>
    <t>243812.4, 247437.2, 76899.75</t>
  </si>
  <si>
    <t>0.3111, 0.55, 0.5706</t>
  </si>
  <si>
    <t>0.2778, 0.55, 0.5706</t>
  </si>
  <si>
    <t>2025-04-01 00:00:00, 2025-07-01 00:00:00</t>
  </si>
  <si>
    <t>22028000031082640, 22028000031082716, 22028000031082768</t>
  </si>
  <si>
    <t>51788000002735729</t>
  </si>
  <si>
    <t>zcrm_51788000292497039, zcrm_51788000292497197, zcrm_51788000292497361</t>
  </si>
  <si>
    <t>2025-06-30 19:06:41, 2025-06-30 19:06:59, 2025-06-30 19:07:18</t>
  </si>
  <si>
    <t>Ms. Sarah Thomas</t>
  </si>
  <si>
    <t>principal@campionmumbai.org</t>
  </si>
  <si>
    <t>Ms. Sarah Thomas, Sarah Thomas</t>
  </si>
  <si>
    <t>Ms. Dias</t>
  </si>
  <si>
    <t>dorothy.dias@campionmumbai.org</t>
  </si>
  <si>
    <t>13 Cooperage Road Fort</t>
  </si>
  <si>
    <t>MUMC03444A</t>
  </si>
  <si>
    <t>IN-2022003576</t>
  </si>
  <si>
    <t>22028000030653184</t>
  </si>
  <si>
    <t>51788000002801798</t>
  </si>
  <si>
    <t>zcrm_51788000291587174</t>
  </si>
  <si>
    <t>Ms. Bharani P</t>
  </si>
  <si>
    <t>admin.vn@globaledgeschool.com</t>
  </si>
  <si>
    <t>Sy no. 145, IDPL employees cooperative society, Vasanth nagar, Kukatpally</t>
  </si>
  <si>
    <t>IN-2022002695</t>
  </si>
  <si>
    <t>Gobichettipalayam</t>
  </si>
  <si>
    <t>22028000026871088</t>
  </si>
  <si>
    <t>51788000002801983</t>
  </si>
  <si>
    <t>zcrm_51788000276955391</t>
  </si>
  <si>
    <t>Anupama Vishnu .</t>
  </si>
  <si>
    <t>snsgopi@gmail.com</t>
  </si>
  <si>
    <t>snsgobi@gmail.com</t>
  </si>
  <si>
    <t>Ms Srividya</t>
  </si>
  <si>
    <t>Ms Shalini</t>
  </si>
  <si>
    <t>Opp to Meenakshi Amman Temple,</t>
  </si>
  <si>
    <t>Opp to Meenakshi Amman Temple, Vaikkal Road</t>
  </si>
  <si>
    <t>Vaikkal Road</t>
  </si>
  <si>
    <t>IN-2022003413</t>
  </si>
  <si>
    <t>Bhangrotu</t>
  </si>
  <si>
    <t>22028000029652496</t>
  </si>
  <si>
    <t>51788000002801989</t>
  </si>
  <si>
    <t>zcrm_51788000289537786</t>
  </si>
  <si>
    <t>LMS Rd, Bhangrotu,</t>
  </si>
  <si>
    <t>LMS Rd, Bhangrotu, Himachal Pradesh 175021</t>
  </si>
  <si>
    <t>IN-2022003412</t>
  </si>
  <si>
    <t>22028000029652420</t>
  </si>
  <si>
    <t>51788000002801990</t>
  </si>
  <si>
    <t>zcrm_51788000289593039</t>
  </si>
  <si>
    <t>Dunkhra</t>
  </si>
  <si>
    <t>Dunkhra Kullu</t>
  </si>
  <si>
    <t>Jari Kullu Road</t>
  </si>
  <si>
    <t>IN-2022003847</t>
  </si>
  <si>
    <t>22028000031841640</t>
  </si>
  <si>
    <t>51788000002802336</t>
  </si>
  <si>
    <t>zcrm_51788000292054235</t>
  </si>
  <si>
    <t>Dr. Shailaja .</t>
  </si>
  <si>
    <t>hos.kkb@ked.edu.in</t>
  </si>
  <si>
    <t>info.kkb@ked.edu.in</t>
  </si>
  <si>
    <t>Ms. Chhavi</t>
  </si>
  <si>
    <t>chhavimathur.kkb@ked.edu.in</t>
  </si>
  <si>
    <t>92/1, Sarjapur Chandapura road, Muthanallur</t>
  </si>
  <si>
    <t>92/1, Sarjapur Chandapura road, Muthanallur cross</t>
  </si>
  <si>
    <t>IN-2022003008</t>
  </si>
  <si>
    <t>Kalimpong</t>
  </si>
  <si>
    <t>22028000028564236</t>
  </si>
  <si>
    <t>51788000002802381</t>
  </si>
  <si>
    <t>zcrm_51788000257894775</t>
  </si>
  <si>
    <t>Mr. Anupam Lama</t>
  </si>
  <si>
    <t>paramountkpg@gmail.com</t>
  </si>
  <si>
    <t>Rinkinpong Rd, Kalimpong, Kashmahal</t>
  </si>
  <si>
    <t>Rinkinpong Rd, Kalimpong,Kashmahal</t>
  </si>
  <si>
    <t>IN-2022003530</t>
  </si>
  <si>
    <t>Naraingarh</t>
  </si>
  <si>
    <t>22028000030234528</t>
  </si>
  <si>
    <t>51788000002802403</t>
  </si>
  <si>
    <t>zcrm_51788000290926517</t>
  </si>
  <si>
    <t>Manish Aggarwal</t>
  </si>
  <si>
    <t>mindtree.ngh@gmail.com</t>
  </si>
  <si>
    <t>Ms. Rakhee</t>
  </si>
  <si>
    <t>Ambala, Haryana 134203</t>
  </si>
  <si>
    <t>IN-2022003006, IN-2022003007</t>
  </si>
  <si>
    <t>102038, 189180</t>
  </si>
  <si>
    <t>2025-07-15 00:00:00, 2025-07-20 00:00:00</t>
  </si>
  <si>
    <t>2025-10-15 00:00:00, 2025-10-20 00:00:00</t>
  </si>
  <si>
    <t>204076, 378360</t>
  </si>
  <si>
    <t>0.3641, 0.4914</t>
  </si>
  <si>
    <t>22028000028562440, 22028000028562492</t>
  </si>
  <si>
    <t>51788000002802559</t>
  </si>
  <si>
    <t>zcrm_51788000285653753, zcrm_51788000285653977</t>
  </si>
  <si>
    <t>2025-04-04 16:18:00, 2025-04-04 16:18:21</t>
  </si>
  <si>
    <t>Mr. Harinder Chhabra</t>
  </si>
  <si>
    <t>director@theinfinityschool.org</t>
  </si>
  <si>
    <t>finance@theinfinityschool.org</t>
  </si>
  <si>
    <t>Charu Johar</t>
  </si>
  <si>
    <t>charu.johar@theinfinityschool.org</t>
  </si>
  <si>
    <t>Zubair Ahmed</t>
  </si>
  <si>
    <t>zubair.ahmed@theinfinityschool.org</t>
  </si>
  <si>
    <t>Infinity School</t>
  </si>
  <si>
    <t>MRTV03878A</t>
  </si>
  <si>
    <t>HS-04, Tech Zone 7, Greater Noida (West), Uttar Pradesh 203207</t>
  </si>
  <si>
    <t>IN-2022003619, IN-2022003620</t>
  </si>
  <si>
    <t>40424, 97505</t>
  </si>
  <si>
    <t>22028000030719520, 22028000030719560</t>
  </si>
  <si>
    <t>51788000002802584</t>
  </si>
  <si>
    <t>zcrm_51788000291719360, zcrm_51788000291719585</t>
  </si>
  <si>
    <t>2025-06-05 15:21:17, 2025-06-05 15:21:25</t>
  </si>
  <si>
    <t>basavaresidentialgirlschool@gmail.com</t>
  </si>
  <si>
    <t>BRGS, Doddabele, Kengeri</t>
  </si>
  <si>
    <t>2025-03-26 00:00:00, 2025-05-23 00:00:00</t>
  </si>
  <si>
    <t>IN-2022003128, IN-2022003129, IN-2022003130, IN-2022003541</t>
  </si>
  <si>
    <t>1872, 2350</t>
  </si>
  <si>
    <t>0, 16650, 38440, 76967</t>
  </si>
  <si>
    <t>2000-01-01 00:00:00, 2025-06-15 00:00:00</t>
  </si>
  <si>
    <t>2000-01-01 00:00:00, 2025-09-15 00:00:00</t>
  </si>
  <si>
    <t>153934, 2209, 33300, 76880</t>
  </si>
  <si>
    <t>0.6, 0.6224000000000001, 0.6931999999999999, 0.7432</t>
  </si>
  <si>
    <t>0.6, 0.6224000000000001, 0.6931999999999999</t>
  </si>
  <si>
    <t>2025-04-01 00:00:00, 2025-05-21 00:00:00</t>
  </si>
  <si>
    <t>22028000028916192, 22028000028916268, 22028000028916340, 22028000030339032</t>
  </si>
  <si>
    <t>51788000002802587</t>
  </si>
  <si>
    <t>zcrm_51788000287705141, zcrm_51788000287773033, zcrm_51788000287773266, zcrm_51788000291022001</t>
  </si>
  <si>
    <t>2025-04-03 11:53:35, 2025-04-03 11:54:48, 2025-04-05 17:57:42, 2025-05-23 17:56:37</t>
  </si>
  <si>
    <t>Mr. Mridul Batra</t>
  </si>
  <si>
    <t>mridul@prakriti.org.in</t>
  </si>
  <si>
    <t>info@prakriti.org.in</t>
  </si>
  <si>
    <t>Shahpur</t>
  </si>
  <si>
    <t>Prakriti Xway, c/o JDM Foundation, Sector 128</t>
  </si>
  <si>
    <t>2025-02-28 00:00:00, 2025-03-01 00:00:00</t>
  </si>
  <si>
    <t>IN-2022002936, IN-2022002939</t>
  </si>
  <si>
    <t>2000-01-01 00:00:00, 2025-05-26 00:00:00</t>
  </si>
  <si>
    <t>0, 108011</t>
  </si>
  <si>
    <t>0, 324032</t>
  </si>
  <si>
    <t>108011, 146323</t>
  </si>
  <si>
    <t>0.3333, 0.5814</t>
  </si>
  <si>
    <t>0.2833, 0.4314</t>
  </si>
  <si>
    <t>22028000028340872, 22028000028373280</t>
  </si>
  <si>
    <t>51788000002802793</t>
  </si>
  <si>
    <t>zcrm_51788000285761344, zcrm_51788000285761513</t>
  </si>
  <si>
    <t>2025-03-03 10:51:18, 2025-03-03 10:51:39</t>
  </si>
  <si>
    <t>Mr. Chirag Koshiya</t>
  </si>
  <si>
    <t>bntkindergarten@gmail.com</t>
  </si>
  <si>
    <t>Chirag Koshiya</t>
  </si>
  <si>
    <t>Pedak Road, Nr Pani no Ghodo, Opp Balak Hanuman Temple</t>
  </si>
  <si>
    <t>IN-2022002937</t>
  </si>
  <si>
    <t>22028000028365328</t>
  </si>
  <si>
    <t>51788000002803187</t>
  </si>
  <si>
    <t>zcrm_51788000266630227</t>
  </si>
  <si>
    <t>Mrs. Kiranmai Kiranmai</t>
  </si>
  <si>
    <t>secondarycoordinator.sfi@springfieldsschool.com</t>
  </si>
  <si>
    <t>principal_sfi@springfieldsschool.com</t>
  </si>
  <si>
    <t>JNS Kiranmai</t>
  </si>
  <si>
    <t>Near crimson engineering college</t>
  </si>
  <si>
    <t>Subhan Colony, Chandrayangutta</t>
  </si>
  <si>
    <t>Inside Kaman, Alijah Kotla</t>
  </si>
  <si>
    <t>IN-2022003064, IN-2022003065, IN-2022003066</t>
  </si>
  <si>
    <t>1308, 1744</t>
  </si>
  <si>
    <t>516424, 70632, 831113</t>
  </si>
  <si>
    <t>2025-04-01 00:00:00, 2025-04-30 00:00:00</t>
  </si>
  <si>
    <t>57380, 7848, 92346</t>
  </si>
  <si>
    <t>10328, 1413, 15802</t>
  </si>
  <si>
    <t>573804, 78480, 923459</t>
  </si>
  <si>
    <t>506096, 69219, 916507</t>
  </si>
  <si>
    <t>-8850, 57380, 7848</t>
  </si>
  <si>
    <t>0.4825, 0.5083, 0.6729999999999999</t>
  </si>
  <si>
    <t>0.4325, 0.4583, 0.623</t>
  </si>
  <si>
    <t>22028000028755284, 22028000028755352, 22028000028755392</t>
  </si>
  <si>
    <t>51788000002735888</t>
  </si>
  <si>
    <t>zcrm_51788000284469035, zcrm_51788000286709001, zcrm_51788000286709164</t>
  </si>
  <si>
    <t>2025-03-20 16:11:46, 2025-03-20 16:12:24, 2025-03-20 16:12:53</t>
  </si>
  <si>
    <t>Mr. Ram Chand</t>
  </si>
  <si>
    <t>ramchand@pragyanschool.com</t>
  </si>
  <si>
    <t>info@pragyanschool.com</t>
  </si>
  <si>
    <t>Ms. Ruchika Sharma</t>
  </si>
  <si>
    <t>principal@pragyanschool.com</t>
  </si>
  <si>
    <t>Dr. Seema Sharma</t>
  </si>
  <si>
    <r>
      <t>drseema@pragyanschool.com</t>
    </r>
    <r>
      <t xml:space="preserve">, </t>
    </r>
    <r>
      <t>seema1@pragyanschool.com</t>
    </r>
  </si>
  <si>
    <t>Block E, Chandila</t>
  </si>
  <si>
    <t>DELH04352F</t>
  </si>
  <si>
    <t>Sector Gamma 1</t>
  </si>
  <si>
    <t>2025-03-26 00:00:00, 2025-04-07 00:00:00</t>
  </si>
  <si>
    <t>IN-2022003134, IN-2022003138, IN-2022003139, IN-2022003223</t>
  </si>
  <si>
    <t>0, 1450, 1800, 900</t>
  </si>
  <si>
    <t>2000-01-01 00:00:00, 2025-04-05 00:00:00</t>
  </si>
  <si>
    <t>0, 436597, 72126, 80984</t>
  </si>
  <si>
    <t>2000-01-01 00:00:00, 2025-07-05 00:00:00</t>
  </si>
  <si>
    <t>2000-01-01 00:00:00, 2025-10-05 00:00:00</t>
  </si>
  <si>
    <t>0, 144252, 161968, 873194</t>
  </si>
  <si>
    <t>0, 436596, 72126, 80984</t>
  </si>
  <si>
    <t>0, 436598, 72126, 80984</t>
  </si>
  <si>
    <t>0.4424, 0.48560000000000003, 0.5001, 1</t>
  </si>
  <si>
    <t>Dibrugarh</t>
  </si>
  <si>
    <t>22028000028924208, 22028000028924580, 22028000028924644, 22028000029163444</t>
  </si>
  <si>
    <t>51788000002735904</t>
  </si>
  <si>
    <t>zcrm_51788000287640019, zcrm_51788000287758003, zcrm_51788000287758293, zcrm_51788000288347001</t>
  </si>
  <si>
    <t>maruf.shaikh1, mitul.patel_ei1, sourabh.mehta_eiindia</t>
  </si>
  <si>
    <t>2025-03-28 16:19:09, 2025-03-28 16:21:25, 2025-04-01 16:40:27, 2025-04-08 12:09:12</t>
  </si>
  <si>
    <t>Sr. Nelia Mary</t>
  </si>
  <si>
    <t>littleflower.dib@gmail.com</t>
  </si>
  <si>
    <t>Sr Nelia Mary, Sr. Nelia Mary</t>
  </si>
  <si>
    <t>Moumita Sengupta, Sr. Nelia Mary</t>
  </si>
  <si>
    <t>K C Gogoi Path, Kadomoni</t>
  </si>
  <si>
    <t>SHLS08975B</t>
  </si>
  <si>
    <t>K C Gogoi Path, running gate, kodomoni</t>
  </si>
  <si>
    <t>IN-2022003301</t>
  </si>
  <si>
    <t>22028000029428608</t>
  </si>
  <si>
    <t>51788000002803791</t>
  </si>
  <si>
    <t>zcrm_51788000288060057</t>
  </si>
  <si>
    <t>Bindi Thomas</t>
  </si>
  <si>
    <t>seekingconsultancy@gmail.com</t>
  </si>
  <si>
    <t>info@thewestwoodschool.co.in</t>
  </si>
  <si>
    <t>C/O The Consultant, Kailash Shikhar, SUN Pharma Road, Atladara, Vadodara</t>
  </si>
  <si>
    <t>Westwood School</t>
  </si>
  <si>
    <t>Rajkot Morbi Highway, Near ADB Hotel</t>
  </si>
  <si>
    <t>IN-2022003560</t>
  </si>
  <si>
    <t>22028000030357692</t>
  </si>
  <si>
    <t>51788000002735921</t>
  </si>
  <si>
    <t>zcrm_51788000291289400</t>
  </si>
  <si>
    <t>Mr. Akshat Tewari</t>
  </si>
  <si>
    <t>director.curri@khaitanec.com</t>
  </si>
  <si>
    <t>admission@khaitanpublicschool.com</t>
  </si>
  <si>
    <t>Sector 5,Rajendra Nagar,</t>
  </si>
  <si>
    <t>Sector 5,Rajendra Nagar, Sahibabad</t>
  </si>
  <si>
    <t>2025-04-22 00:00:00, 2025-04-28 00:00:00</t>
  </si>
  <si>
    <t>IN-2022003351, IN-2022003352, IN-2022003354, IN-2022003355, IN-2022003356, IN-2022003395</t>
  </si>
  <si>
    <t>0, 126195, 201560, 286647, 69738</t>
  </si>
  <si>
    <t>0, 139476, 252390, 403120, 573294</t>
  </si>
  <si>
    <t>0, 15000, 27000, 3000, 55000, 7000</t>
  </si>
  <si>
    <t>-15000, -7000, 112476, 252390, 348120, 570294</t>
  </si>
  <si>
    <t>0.4792, 0.7076, 0.7579, 0.7979999999999999, 1</t>
  </si>
  <si>
    <t>0.4292, 0.6576000000000001, 0.698, 0.7079000000000001, 1</t>
  </si>
  <si>
    <t>2025-04-01 00:00:00, 2025-04-20 00:00:00, 2025-04-21 00:00:00</t>
  </si>
  <si>
    <t>22028000029501700, 22028000029501772, 22028000029501872, 22028000029501960, 22028000029510008, 22028000029592440</t>
  </si>
  <si>
    <t>51788000002735922</t>
  </si>
  <si>
    <t>zcrm_51788000288633367, zcrm_51788000289166001, zcrm_51788000289166165, zcrm_51788000289166326, zcrm_51788000289166490, zcrm_51788000289556714</t>
  </si>
  <si>
    <t>2025-04-23 17:43:12, 2025-04-23 17:43:32, 2025-04-23 17:43:46, 2025-04-23 17:44:12, 2025-04-30 10:23:47, 2025-06-28 14:27:23</t>
  </si>
  <si>
    <t>Dr. Mrignaini Ma'am, Dr. Seema Jerath</t>
  </si>
  <si>
    <r>
      <t>mrignaini@dlps.co.in</t>
    </r>
    <r>
      <t xml:space="preserve">, </t>
    </r>
    <r>
      <t>seemajerath@dlfps.com</t>
    </r>
  </si>
  <si>
    <t>contactus@dlps.co.in</t>
  </si>
  <si>
    <t>Dr. Seema Jarath, Dr. Seema Jerath</t>
  </si>
  <si>
    <r>
      <t>seemajerath@dlfps.com</t>
    </r>
    <r>
      <t xml:space="preserve">, </t>
    </r>
    <r>
      <t>seemajerath@dlps.com</t>
    </r>
  </si>
  <si>
    <t>Sector 2</t>
  </si>
  <si>
    <t>Rajender Nagar,Sahibabad</t>
  </si>
  <si>
    <t>Sector-2, Rajender Nagar,Sahibabad</t>
  </si>
  <si>
    <t>IN-2022002972, IN-2022002973</t>
  </si>
  <si>
    <t>76860, 85018</t>
  </si>
  <si>
    <t>2025-12-20 00:00:00, 2025-12-30 00:00:00</t>
  </si>
  <si>
    <t>153720, 170036</t>
  </si>
  <si>
    <t>1000, 49000</t>
  </si>
  <si>
    <t>121036, 152720</t>
  </si>
  <si>
    <t>0.39, 0.5277000000000001</t>
  </si>
  <si>
    <t>Moradabad</t>
  </si>
  <si>
    <t>22028000028486296, 22028000028486348</t>
  </si>
  <si>
    <t>51788000002803993</t>
  </si>
  <si>
    <t>zcrm_51788000284987065, zcrm_51788000284996010</t>
  </si>
  <si>
    <t>2025-03-06 18:01:28, 2025-03-06 18:02:45</t>
  </si>
  <si>
    <t>Ms. Jayoti Chakraborty, Ms. Jyoti Chakraborty</t>
  </si>
  <si>
    <r>
      <t>Millennium.moradabad@gmail.com</t>
    </r>
    <r>
      <t xml:space="preserve">, </t>
    </r>
    <r>
      <t>millennium.moradabad@gmail.com</t>
    </r>
  </si>
  <si>
    <t>info.moradabad@millenniumworldschool.com</t>
  </si>
  <si>
    <t>Near IFTM University, Next to CNG Station, Chaudharpur, Amroha, NH-24, Delhi Highway, Moradabad</t>
  </si>
  <si>
    <t>14 km Milestone, Delhi</t>
  </si>
  <si>
    <t>IN-2022002738</t>
  </si>
  <si>
    <t>Sakti</t>
  </si>
  <si>
    <t>22028000027016920</t>
  </si>
  <si>
    <t>51788000002804353</t>
  </si>
  <si>
    <t>zcrm_51788000280457393</t>
  </si>
  <si>
    <t>Mr. Rishabh Agrawal</t>
  </si>
  <si>
    <t>r@jindalworld.in</t>
  </si>
  <si>
    <t>Jindalworldschool@gmail.com</t>
  </si>
  <si>
    <t>Venkat</t>
  </si>
  <si>
    <t>principal@jindalworld.in</t>
  </si>
  <si>
    <t>Govinda</t>
  </si>
  <si>
    <t>govinda@jindalworld.in</t>
  </si>
  <si>
    <t>Plot. No.18, Korba Road, Kanchanpur, Sakti, Harethi, Chhattisgarh P.O.-495689</t>
  </si>
  <si>
    <t>IN-2022003751</t>
  </si>
  <si>
    <t>Veraval</t>
  </si>
  <si>
    <t>22028000031209544</t>
  </si>
  <si>
    <t>51788000002736056</t>
  </si>
  <si>
    <t>zcrm_51788000255789706</t>
  </si>
  <si>
    <t>Usha Sureshkumar</t>
  </si>
  <si>
    <t>dalps@rediffmail.com</t>
  </si>
  <si>
    <t>Veraval-Prashnavada-Kodinar Rd</t>
  </si>
  <si>
    <t>GHCL Campus,</t>
  </si>
  <si>
    <t>GHCL Campus, Veraval-Prashnavada-Kodinar Rd, Sanjay Nagar, AT: Sutrapada</t>
  </si>
  <si>
    <t>IN-2022003125</t>
  </si>
  <si>
    <t>Rayagada</t>
  </si>
  <si>
    <t>22028000028907372</t>
  </si>
  <si>
    <t>51788000002805202</t>
  </si>
  <si>
    <t>zcrm_51788000273116804</t>
  </si>
  <si>
    <t>srikanta.rout_eiindia</t>
  </si>
  <si>
    <t>srikanta.rout@ei.study</t>
  </si>
  <si>
    <t>Ms. Rinku Banerjee</t>
  </si>
  <si>
    <t>rinku.banerjee@adityabirla.com</t>
  </si>
  <si>
    <t>KUCHEIPADAR</t>
  </si>
  <si>
    <t>Osapada</t>
  </si>
  <si>
    <t>BBNU01029A</t>
  </si>
  <si>
    <t>IN-2022003117, IN-2022003118, IN-2022003119</t>
  </si>
  <si>
    <t>1625, 1733</t>
  </si>
  <si>
    <t>2025-04-25 00:00:00, 2025-04-29 00:00:00</t>
  </si>
  <si>
    <t>139344, 184153, 24398</t>
  </si>
  <si>
    <t>2025-06-29 00:00:00, 2025-07-23 00:00:00</t>
  </si>
  <si>
    <t>139344, 184153, 23681</t>
  </si>
  <si>
    <t>2025-08-30 00:00:00, 2025-10-23 00:00:00</t>
  </si>
  <si>
    <t>2000-01-01 00:00:00, 2025-12-24 00:00:00</t>
  </si>
  <si>
    <t>0, 139344, 184153</t>
  </si>
  <si>
    <t>0, 13934, 18415</t>
  </si>
  <si>
    <t>278688, 368306, 48079</t>
  </si>
  <si>
    <t>0, 125409, 165737</t>
  </si>
  <si>
    <t>139345, 184154, 48079</t>
  </si>
  <si>
    <t>0.375, 0.5047999999999999, 0.54</t>
  </si>
  <si>
    <t>Purba Medinipur</t>
  </si>
  <si>
    <t>2025-03-31 00:00:00, 2025-04-01 00:00:00</t>
  </si>
  <si>
    <t>22028000028858608, 22028000028858688, 22028000028858736</t>
  </si>
  <si>
    <t>51788000244468781</t>
  </si>
  <si>
    <t>zcrm_51788000287632060, zcrm_51788000287632216, zcrm_51788000287632375</t>
  </si>
  <si>
    <t>2025-04-09 17:47:43, 2025-04-11 09:38:02, 2025-04-11 09:38:18</t>
  </si>
  <si>
    <t>Nayantara Roy</t>
  </si>
  <si>
    <t>principal.apexacademy@gmail.com</t>
  </si>
  <si>
    <t>CALA11989F</t>
  </si>
  <si>
    <t>Madhyahingli, Mahishadal</t>
  </si>
  <si>
    <t>IN-2022003739, IN-2022003740</t>
  </si>
  <si>
    <t>1000, 2000</t>
  </si>
  <si>
    <t>118000, 157500</t>
  </si>
  <si>
    <t>22028000031219312, 22028000031219368</t>
  </si>
  <si>
    <t>51788000002807440</t>
  </si>
  <si>
    <t>zcrm_51788000292682580, zcrm_51788000292682744</t>
  </si>
  <si>
    <t>2025-07-11 10:57:43, 2025-07-11 10:58:03</t>
  </si>
  <si>
    <t>Mrs. Keerthi Sachin</t>
  </si>
  <si>
    <t>brookfieldhigh9@brookfieldhigh.com</t>
  </si>
  <si>
    <t>careers@brookfieldhigh.com</t>
  </si>
  <si>
    <t>Singena Agrahara Road,Via Huskur Road/A.P.M.C. Yard,Electronic City P.O., Bengaluru, Karnataka</t>
  </si>
  <si>
    <t>IN-2022002998</t>
  </si>
  <si>
    <t>22028000028530348</t>
  </si>
  <si>
    <t>51788000002808852</t>
  </si>
  <si>
    <t>zcrm_51788000285538165</t>
  </si>
  <si>
    <t>Arti Sharma</t>
  </si>
  <si>
    <t>dean@dpsnashik.in</t>
  </si>
  <si>
    <t>Shilpa Ahiray</t>
  </si>
  <si>
    <t>Himgiri Goods Pvt. Ltd c/o Delhi Public School Lava Nagpur pre-primary Branch,</t>
  </si>
  <si>
    <t>Delhi Public School- Nashik, Behind Maharashtra University Of Health Sciences,</t>
  </si>
  <si>
    <t>Civil Lines</t>
  </si>
  <si>
    <t>Village Manori</t>
  </si>
  <si>
    <t>IN-2022003240</t>
  </si>
  <si>
    <t>Malerkotla</t>
  </si>
  <si>
    <t>22028000029194552</t>
  </si>
  <si>
    <t>51788000002810455</t>
  </si>
  <si>
    <t>zcrm_51788000288627001</t>
  </si>
  <si>
    <t>Mr. Jaandeep Sandhu</t>
  </si>
  <si>
    <t>gems.exam321@gmail.com</t>
  </si>
  <si>
    <t>gemsschoolindia@gmail.com</t>
  </si>
  <si>
    <t>Ms. Reshma</t>
  </si>
  <si>
    <t>Malerkotla, Raikot Road</t>
  </si>
  <si>
    <t>IN-2022003390</t>
  </si>
  <si>
    <t>22028000029574120</t>
  </si>
  <si>
    <t>51788000002810458</t>
  </si>
  <si>
    <t>zcrm_51788000269125020</t>
  </si>
  <si>
    <t>Angayarkanni R</t>
  </si>
  <si>
    <t>GOLGENGATES@GMAIL.COM</t>
  </si>
  <si>
    <t>ggvidhyashram@gmail.com</t>
  </si>
  <si>
    <t>Pavith</t>
  </si>
  <si>
    <t>principal@goldengatesvidhyashram.com</t>
  </si>
  <si>
    <t>PERAMBALUR</t>
  </si>
  <si>
    <t>Venkatesapuram, Trichy Main Road.</t>
  </si>
  <si>
    <t>IN-2022003220</t>
  </si>
  <si>
    <t>Arsikere</t>
  </si>
  <si>
    <t>22028000029169624</t>
  </si>
  <si>
    <t>51788000002810872</t>
  </si>
  <si>
    <t>zcrm_51788000280029942</t>
  </si>
  <si>
    <t>Mr. Vijaya Kumar BV</t>
  </si>
  <si>
    <t>vijaykumarbislehalli@gmail.com</t>
  </si>
  <si>
    <t>Near Gavimutt, B.H. Road, Arsikere, Hassan</t>
  </si>
  <si>
    <t>Near Gavimutt, Byragondanahalli, B.H Road, Banavara - Arsikere Taluk</t>
  </si>
  <si>
    <t>IN-2022003165</t>
  </si>
  <si>
    <t>Khariar Road,Dist Nuapada</t>
  </si>
  <si>
    <t>22028000028989244</t>
  </si>
  <si>
    <t>51788000002811027</t>
  </si>
  <si>
    <t>zcrm_51788000287985595</t>
  </si>
  <si>
    <t>Saumya Gupta</t>
  </si>
  <si>
    <t>Mrs. Aarti Dholakia</t>
  </si>
  <si>
    <t>gkrvidyalaya@gmail.com</t>
  </si>
  <si>
    <t>Bhubaneshwari</t>
  </si>
  <si>
    <t>LD para road,Bartanshil</t>
  </si>
  <si>
    <t>LD Para Road,Bartanshil</t>
  </si>
  <si>
    <t>Khariar Road, Dist. Nuapada</t>
  </si>
  <si>
    <t>IN-2022003714</t>
  </si>
  <si>
    <t>22028000031125152</t>
  </si>
  <si>
    <t>51788000002811233</t>
  </si>
  <si>
    <t>zcrm_51788000292477745</t>
  </si>
  <si>
    <t>office@heritagevidhyalaya.com</t>
  </si>
  <si>
    <t>Kavarkal Patty, Vellalagundam (Po)</t>
  </si>
  <si>
    <t>IN-2022002640, IN-2022002641</t>
  </si>
  <si>
    <t>1440, 1800</t>
  </si>
  <si>
    <t>47960, 53263</t>
  </si>
  <si>
    <t>188842, 85263</t>
  </si>
  <si>
    <t>133223, 242106</t>
  </si>
  <si>
    <t>4316, 6819</t>
  </si>
  <si>
    <t>133223, 242105</t>
  </si>
  <si>
    <t>111505, 234115</t>
  </si>
  <si>
    <t>1171, 17402</t>
  </si>
  <si>
    <t>0.5885, 0.5909</t>
  </si>
  <si>
    <t>Salasi</t>
  </si>
  <si>
    <t>22028000026495356, 22028000026495416</t>
  </si>
  <si>
    <t>51788000002811251</t>
  </si>
  <si>
    <t>zcrm_51788000277297080, zcrm_51788000277336742</t>
  </si>
  <si>
    <t>2024-12-03 14:52:47, 2024-12-03 14:54:18</t>
  </si>
  <si>
    <t>Mr. Pankaj Lakhanpal, Pankaj Lakhanpal</t>
  </si>
  <si>
    <t>director@himacademy.com</t>
  </si>
  <si>
    <t>hapsvn@himacademy.com</t>
  </si>
  <si>
    <t>Himanshu Sharma</t>
  </si>
  <si>
    <t>Vikas Nagar, Hamirpur, Himachal Pradesh 177001</t>
  </si>
  <si>
    <t>IN-2022002709</t>
  </si>
  <si>
    <t>Sundargarh</t>
  </si>
  <si>
    <t>22028000026953308</t>
  </si>
  <si>
    <t>51788000002811262</t>
  </si>
  <si>
    <t>zcrm_51788000273289429</t>
  </si>
  <si>
    <t>Mrs. Girija Nandini Sahay</t>
  </si>
  <si>
    <t>gnsahay1947@gmail.com</t>
  </si>
  <si>
    <t>hindzincvidyalaya@gmail.com</t>
  </si>
  <si>
    <t>Girija N Sahay</t>
  </si>
  <si>
    <t>Jyotimayi Pandey</t>
  </si>
  <si>
    <t>PO Zinc Nagar</t>
  </si>
  <si>
    <t>At/P.O-Zinc Nagar Sargipali</t>
  </si>
  <si>
    <t>2025-04-21 00:00:00, 2025-06-11 00:00:00, 2025-08-11 00:00:00</t>
  </si>
  <si>
    <t>IN-2022003326, IN-2022003643, IN-2022003862</t>
  </si>
  <si>
    <t>2025-05-09 00:00:00, 2025-06-16 00:00:00, 2025-08-13 00:00:00</t>
  </si>
  <si>
    <t>109574, 1242062, 218892</t>
  </si>
  <si>
    <t>2025-07-09 00:00:00, 2025-09-15 00:00:00, 2025-11-15 00:00:00</t>
  </si>
  <si>
    <t>0, 219148</t>
  </si>
  <si>
    <t>0, 1857, 21052</t>
  </si>
  <si>
    <t>2025-04-22 00:00:00, 2025-06-13 00:00:00, 2025-08-21 00:00:00</t>
  </si>
  <si>
    <t>109574, 1242062, 437784</t>
  </si>
  <si>
    <t>107717, 1221010, 86076</t>
  </si>
  <si>
    <t>0, 351708</t>
  </si>
  <si>
    <t>0.3077, 0.375, 0.49</t>
  </si>
  <si>
    <t>2025-06-01 00:00:00, 2025-06-15 00:00:00</t>
  </si>
  <si>
    <t>2025-08-31 00:00:00, 2025-11-30 00:00:00, 2026-03-31 00:00:00</t>
  </si>
  <si>
    <t>22028000029467448, 22028000030861288, 22028000032176436</t>
  </si>
  <si>
    <t>51788000002811464</t>
  </si>
  <si>
    <t>zcrm_51788000289093735, zcrm_51788000289352450, zcrm_51788000292045197</t>
  </si>
  <si>
    <t>hakim.kanchwala_eiindia1, maruf.shaikh1</t>
  </si>
  <si>
    <t>2025-04-24 11:46:00, 2025-06-18 08:59:27, 2025-08-23 13:06:29</t>
  </si>
  <si>
    <t>Mr. Tiwari, Mr. Vikas Dalal, V. Tiwari</t>
  </si>
  <si>
    <r>
      <t>vht51113@gmail.com</t>
    </r>
    <r>
      <t xml:space="preserve">, </t>
    </r>
    <r>
      <t>viceprincipal@holywritschool.in</t>
    </r>
  </si>
  <si>
    <t>info@holywritschool.in</t>
  </si>
  <si>
    <t>Mr Vinod Tiwari, Mr. Vikas Dalal, V. Tiwari</t>
  </si>
  <si>
    <t>Mr Vinod Tiwari, Mr. Vikas Dalal, Vikas</t>
  </si>
  <si>
    <t>Pimploli Village, Nr. Barvi Dam, Badlapur (W) - Thane, Mumbai, Maharashtra</t>
  </si>
  <si>
    <t>Badlapur, near Barvi Dam, Pimploli,</t>
  </si>
  <si>
    <t>MUMP21772C</t>
  </si>
  <si>
    <t>IN-2022003274</t>
  </si>
  <si>
    <t>22028000029353344</t>
  </si>
  <si>
    <t>51788000002813490</t>
  </si>
  <si>
    <t>zcrm_51788000285528206</t>
  </si>
  <si>
    <t>Petronella</t>
  </si>
  <si>
    <t>LexiconInternationalSchoolWagholi3993947@gmail.com</t>
  </si>
  <si>
    <t>Petronella Eates</t>
  </si>
  <si>
    <t>Lexicon International School, G no.726</t>
  </si>
  <si>
    <t>G no 726, Lexicon Estate, Nagar road</t>
  </si>
  <si>
    <t>Nagar Rd</t>
  </si>
  <si>
    <t>IN-2022003193, IN-2022003194, IN-2022003195, IN-2022003196</t>
  </si>
  <si>
    <t>1220, 610, 953</t>
  </si>
  <si>
    <t>173428, 22113, 247304, 527032</t>
  </si>
  <si>
    <t>0, 375, 3787, 7358</t>
  </si>
  <si>
    <t>2025-06-21 00:00:00, 2025-07-03 00:00:00</t>
  </si>
  <si>
    <t>1054064, 346856, 44226, 494608</t>
  </si>
  <si>
    <t>138442, 18383, 185578, 426743.43</t>
  </si>
  <si>
    <t>208414, 25468, 305243, 619963</t>
  </si>
  <si>
    <t>0.6335000000000001, 0.6464, 0.6515000000000001, 0.6611</t>
  </si>
  <si>
    <t>Guwahati</t>
  </si>
  <si>
    <t>22028000029063516, 22028000029063568, 22028000029063628, 22028000029063688</t>
  </si>
  <si>
    <t>51788000002736061</t>
  </si>
  <si>
    <t>zcrm_51788000288185087, zcrm_51788000288185113, zcrm_51788000288185142, zcrm_51788000288185168</t>
  </si>
  <si>
    <t>2025-04-08 09:56:37, 2025-04-08 09:56:58, 2025-04-08 09:57:09, 2025-04-08 09:57:19</t>
  </si>
  <si>
    <t>Mr. Fr. P. George Thomas</t>
  </si>
  <si>
    <t>principal@sfsguwahati.ac.in</t>
  </si>
  <si>
    <t>principal@sfsnarengi.ac.in</t>
  </si>
  <si>
    <t>Fr. P. George Thomas</t>
  </si>
  <si>
    <t>Dr Sangeeta Datta, Dr. Sangeeta Dutta</t>
  </si>
  <si>
    <t>academicdirector@sfsguwahati.ac.in</t>
  </si>
  <si>
    <t>Udyan Vihar, NSFS Provincialate,</t>
  </si>
  <si>
    <t>SHLM02849A</t>
  </si>
  <si>
    <t>Udyan Vihar, NSFS Provincialate,Satgaon-Narengi</t>
  </si>
  <si>
    <t>IN-2022002877</t>
  </si>
  <si>
    <t>Kharsawan</t>
  </si>
  <si>
    <t>22028000027945336</t>
  </si>
  <si>
    <t>51788000002815455</t>
  </si>
  <si>
    <t>zcrm_51788000283876727</t>
  </si>
  <si>
    <t>Mr. Akshay Aggarwal</t>
  </si>
  <si>
    <t>akshayagrawal18@gmail.com</t>
  </si>
  <si>
    <t>Akshay Aggarwal</t>
  </si>
  <si>
    <t>Chandil, pin</t>
  </si>
  <si>
    <t>Pardih Chowk, Mango</t>
  </si>
  <si>
    <t>RCHK00804G</t>
  </si>
  <si>
    <t>Chandil, Pin - 831012, District Seraikela - Kharsawan, Jharkhand</t>
  </si>
  <si>
    <t>IN-2022003722</t>
  </si>
  <si>
    <t>22028000031097540</t>
  </si>
  <si>
    <t>51788000002819533</t>
  </si>
  <si>
    <t>zcrm_51788000292448108</t>
  </si>
  <si>
    <t>Mrs. Uma Maheswari .</t>
  </si>
  <si>
    <t>info@sjnshool.com</t>
  </si>
  <si>
    <t>principalsjn@gmail.com</t>
  </si>
  <si>
    <t>S.F.No. 416/A, 417,418/A1, 418/A2, 419/1A, 419/1B, 419/2, Odenthurai Village Panchayat, Kallar Post, Mettupalayam, 641305, Coimbatore Dt.</t>
  </si>
  <si>
    <t>IN-2022002799</t>
  </si>
  <si>
    <t>Bankura</t>
  </si>
  <si>
    <t>22028000027428176</t>
  </si>
  <si>
    <t>51788000156298854</t>
  </si>
  <si>
    <t>zcrm_51788000273787532</t>
  </si>
  <si>
    <t>Mrs. Mallika Dutta</t>
  </si>
  <si>
    <t>snacademy1993@gmail.com</t>
  </si>
  <si>
    <t>info@satyanarayanacademy.in</t>
  </si>
  <si>
    <t>Ramkrishna Nagar Sibarampur</t>
  </si>
  <si>
    <t>RAMKRISHNA NAGAR SIBARAMPUR, Narrah, West Bengal 722155</t>
  </si>
  <si>
    <t>Ramkrishna Nagar, Vill - Sibarampur, P.O.- Narrah,</t>
  </si>
  <si>
    <t>IN-2022002993</t>
  </si>
  <si>
    <t>22028000028504564</t>
  </si>
  <si>
    <t>51788000002819685</t>
  </si>
  <si>
    <t>zcrm_51788000272960715</t>
  </si>
  <si>
    <t>Mr. Rana Rahul Singh</t>
  </si>
  <si>
    <t>md@scholarsabode.info</t>
  </si>
  <si>
    <t>Mrs. Smriti Rawat</t>
  </si>
  <si>
    <t>smritimeeta@gmail.com</t>
  </si>
  <si>
    <t>Ashiana Road</t>
  </si>
  <si>
    <t>Kautilya Nagar, Patna</t>
  </si>
  <si>
    <t>Ashiana - Digha Rd Behind friends colony, Sankar Colony, Kautilya Nagar, Patna</t>
  </si>
  <si>
    <t>IN-2022002895</t>
  </si>
  <si>
    <t>Hamirpur</t>
  </si>
  <si>
    <t>22028000028135720</t>
  </si>
  <si>
    <t>51788000002819887</t>
  </si>
  <si>
    <t>zcrm_51788000277595818</t>
  </si>
  <si>
    <t>Mrs. Sonal Kanwar</t>
  </si>
  <si>
    <t>sevenstar.internationalschool@gmail.com</t>
  </si>
  <si>
    <t>Sonal Kanwar</t>
  </si>
  <si>
    <t>Santosh Banyal</t>
  </si>
  <si>
    <t>santosh1banyal@gmail.com</t>
  </si>
  <si>
    <t>Una Hamirpur Road Bani</t>
  </si>
  <si>
    <t>Bani, Hamirpur SH-32, Una - Jahu - Ner Chowk Rd</t>
  </si>
  <si>
    <t>V P O Bani Teh Barsar Distt Hamirpur (Himachal Pradesh)</t>
  </si>
  <si>
    <t>IN-2022003561</t>
  </si>
  <si>
    <t>Kolhapur</t>
  </si>
  <si>
    <t>22028000030549256</t>
  </si>
  <si>
    <t>51788000002820509</t>
  </si>
  <si>
    <t>zcrm_51788000281415313</t>
  </si>
  <si>
    <t>Suraj Pawar</t>
  </si>
  <si>
    <t>shriabpes@gmail.com</t>
  </si>
  <si>
    <t>ShriA.B.PatilEnglishSchool3997396@gmail.com</t>
  </si>
  <si>
    <t>Manjushri Kale</t>
  </si>
  <si>
    <t>Shri. A. B. Patil English School Dhamani - Kolhapur Road,</t>
  </si>
  <si>
    <t>Shri A B Patil English Medium School</t>
  </si>
  <si>
    <t>Inam Dhamni Kolhapur Road, Sangli</t>
  </si>
  <si>
    <t>IN-2022003754, IN-2022003755</t>
  </si>
  <si>
    <t>11548, 4949</t>
  </si>
  <si>
    <t>14847, 34644</t>
  </si>
  <si>
    <t>22028000031234084, 22028000031234128</t>
  </si>
  <si>
    <t>51788000002821755</t>
  </si>
  <si>
    <t>zcrm_51788000292682112, zcrm_51788000292682424</t>
  </si>
  <si>
    <t>2025-07-04 14:40:21, 2025-07-04 15:01:36</t>
  </si>
  <si>
    <t>Ms. Namitha K S</t>
  </si>
  <si>
    <t>SriSarvajnaPublicSchool_3998030@gmail.com</t>
  </si>
  <si>
    <t>No. 7 &amp; 8, 14Th Cross, Mc Layout, Vijayanagar, Bengaluru, Karnataka</t>
  </si>
  <si>
    <t>BLRS12381F</t>
  </si>
  <si>
    <t>Ei CARES, Ei CARES,Ei Mindspark</t>
  </si>
  <si>
    <t>IN-2022003336, IN-2022003337</t>
  </si>
  <si>
    <t>773, 925</t>
  </si>
  <si>
    <t>186800, 869577</t>
  </si>
  <si>
    <t>18680, 86958</t>
  </si>
  <si>
    <t>168120, 782619</t>
  </si>
  <si>
    <t>0.5587, 0.6575</t>
  </si>
  <si>
    <t>22028000029493508, 22028000029493576</t>
  </si>
  <si>
    <t>51788000002823519</t>
  </si>
  <si>
    <t>zcrm_51788000289404001, zcrm_51788000289404162</t>
  </si>
  <si>
    <t>2025-05-02 15:21:43, 2025-05-02 15:22:34</t>
  </si>
  <si>
    <t>Thomas Pushparaj</t>
  </si>
  <si>
    <t>sathishkumars@st-michaelsacademy.com</t>
  </si>
  <si>
    <t>admission@st-michaelsacademy.com</t>
  </si>
  <si>
    <t>principal@st-michaelsacademy.com</t>
  </si>
  <si>
    <t>3rd Canal Cross Road 4th Main Road Chennai Chennai-600020</t>
  </si>
  <si>
    <t>2025-03-07 00:00:00, 2025-04-28 00:00:00</t>
  </si>
  <si>
    <t>IN-2022002995, IN-2022003399</t>
  </si>
  <si>
    <t>1686, 460</t>
  </si>
  <si>
    <t>2000-01-01 00:00:00, 2025-04-30 00:00:00</t>
  </si>
  <si>
    <t>0, 73344</t>
  </si>
  <si>
    <t>2025-02-19 00:00:00, 2025-05-02 00:00:00</t>
  </si>
  <si>
    <t>11500, 146688</t>
  </si>
  <si>
    <t>11270, 50000</t>
  </si>
  <si>
    <t>230, 96688</t>
  </si>
  <si>
    <t>0.46619999999999995, 0.4889</t>
  </si>
  <si>
    <t>Bijni</t>
  </si>
  <si>
    <t>22028000028534136, 22028000029627252</t>
  </si>
  <si>
    <t>51788000002824133</t>
  </si>
  <si>
    <t>zcrm_51788000285818639, zcrm_51788000289499780</t>
  </si>
  <si>
    <t>2025-03-19 11:14:13, 2025-05-05 11:21:16</t>
  </si>
  <si>
    <t>Mrs. Shailja Kashyap, Ms. Shailja Kashyap</t>
  </si>
  <si>
    <t>takshilamandimail@gmail.com</t>
  </si>
  <si>
    <t>takshila_intl@yahoo.com</t>
  </si>
  <si>
    <t>Mrs. Shailja Kashyap, Ms Shailja Kashyap</t>
  </si>
  <si>
    <t>village Taryandi</t>
  </si>
  <si>
    <t>Village Tariandi Po Bijni</t>
  </si>
  <si>
    <t>IN-2022003161</t>
  </si>
  <si>
    <t>Jharsuguda</t>
  </si>
  <si>
    <t>22028000028979208</t>
  </si>
  <si>
    <t>51788000002824218</t>
  </si>
  <si>
    <t>zcrm_51788000288026028</t>
  </si>
  <si>
    <t>Mr. Jayadevan Vinod</t>
  </si>
  <si>
    <t>bluebellsjsg@gmail.com</t>
  </si>
  <si>
    <t>Jayadevan Vinod</t>
  </si>
  <si>
    <t>Pragyan Dash</t>
  </si>
  <si>
    <t>alledash.1986@gmail.com</t>
  </si>
  <si>
    <t>K.C Mukherjee Road Near Durga Mandir</t>
  </si>
  <si>
    <t>Cox colony</t>
  </si>
  <si>
    <t>The Blue Bells English Medium School (main branch) Opp. Biju Express Way, Saleitikra</t>
  </si>
  <si>
    <t>The Blue Bells English Medium School(main branch) Opp. Biju Express Way, Saleitikra</t>
  </si>
  <si>
    <t>IN-2022003540</t>
  </si>
  <si>
    <t>22028000030336184</t>
  </si>
  <si>
    <t>51788000002824751</t>
  </si>
  <si>
    <t>zcrm_51788000291164019</t>
  </si>
  <si>
    <t>Manu Bhandari</t>
  </si>
  <si>
    <t>manu@theskyschool.com</t>
  </si>
  <si>
    <t>admissions@theskyschool.com</t>
  </si>
  <si>
    <t>Ms. Navneet</t>
  </si>
  <si>
    <t>navneet.kaur@theskyschool.com</t>
  </si>
  <si>
    <t>Site 1, Sector 21, Panchkula, Haryana 134112</t>
  </si>
  <si>
    <t>IN-2022003278</t>
  </si>
  <si>
    <t>Vellore</t>
  </si>
  <si>
    <t>22028000029347840</t>
  </si>
  <si>
    <t>51788000002825407</t>
  </si>
  <si>
    <t>zcrm_51788000288967226</t>
  </si>
  <si>
    <t>Thavasi Moni</t>
  </si>
  <si>
    <t>Vidyapeetam82@gmail.com</t>
  </si>
  <si>
    <t>vidyapeetam82@gmail.com</t>
  </si>
  <si>
    <t>Thavasimoni</t>
  </si>
  <si>
    <t>vidyapeetam82@vidyapeetam.ac.in</t>
  </si>
  <si>
    <t>Malathi</t>
  </si>
  <si>
    <t>Krishnavaram Karikkal Post Sholinghur Vellore Dist. Tamil Nadu</t>
  </si>
  <si>
    <t>Krishnavaram</t>
  </si>
  <si>
    <t>IN-2022002870</t>
  </si>
  <si>
    <t>Vijaywada</t>
  </si>
  <si>
    <t>22028000027884284</t>
  </si>
  <si>
    <t>51788000002825776</t>
  </si>
  <si>
    <t>zcrm_51788000283599361</t>
  </si>
  <si>
    <t>bhaskararao.kureddy_ei</t>
  </si>
  <si>
    <t>bhaskararao.kureddy@ei.study</t>
  </si>
  <si>
    <t>Bhaskararao Kureddy</t>
  </si>
  <si>
    <t>Mrs. Sunitha Kodalii</t>
  </si>
  <si>
    <t>sanchin97@gmail.com</t>
  </si>
  <si>
    <t>contact@wisewoods.org</t>
  </si>
  <si>
    <t>sunita madam</t>
  </si>
  <si>
    <t>principal@wisewoods.org</t>
  </si>
  <si>
    <t>Pavan Kumar</t>
  </si>
  <si>
    <t>Vijayawada - Gudivada Road</t>
  </si>
  <si>
    <t>Gudivada - VIjayawada Road</t>
  </si>
  <si>
    <t>Vijawada</t>
  </si>
  <si>
    <t>Viswabharathi Wise Woods (Em) High School, Vijayawada-Gudivada Road, Vanapamula Village, Pedparapudi Mandal, Krishna District.</t>
  </si>
  <si>
    <t>IN-2022003513</t>
  </si>
  <si>
    <t>Bagod</t>
  </si>
  <si>
    <t>22028000030131384</t>
  </si>
  <si>
    <t>51788000002804760</t>
  </si>
  <si>
    <t>zcrm_51788000290816001</t>
  </si>
  <si>
    <t>Mr. Vinod Kanere</t>
  </si>
  <si>
    <t>prempis@gmail.com</t>
  </si>
  <si>
    <t>prempis21@gmail.com</t>
  </si>
  <si>
    <t>Village-Bagod</t>
  </si>
  <si>
    <t>2025-04-09 00:00:00, 2025-04-10 00:00:00</t>
  </si>
  <si>
    <t>IN-2022003241, IN-2022003246</t>
  </si>
  <si>
    <t>2025-04-10 00:00:00, 2025-07-10 00:00:00</t>
  </si>
  <si>
    <t>138918, 96540</t>
  </si>
  <si>
    <t>2025-07-10 00:00:00, 2025-12-31 00:00:00</t>
  </si>
  <si>
    <t>138918, 225259</t>
  </si>
  <si>
    <t>2000-01-01 00:00:00, 2025-10-10 00:00:00</t>
  </si>
  <si>
    <t>0, 138918</t>
  </si>
  <si>
    <t>5002, 931</t>
  </si>
  <si>
    <t>2025-05-20 00:00:00, 2025-07-25 00:00:00</t>
  </si>
  <si>
    <t>277836, 96540</t>
  </si>
  <si>
    <t>245118, 94609</t>
  </si>
  <si>
    <t>1000, 27716</t>
  </si>
  <si>
    <t>0.48, 0.5666</t>
  </si>
  <si>
    <t>22028000029187872, 22028000029197248</t>
  </si>
  <si>
    <t>51788000002804763</t>
  </si>
  <si>
    <t>zcrm_51788000288513225, zcrm_51788000288522001</t>
  </si>
  <si>
    <t>2025-05-10 11:20:58, 2025-05-10 11:21:44</t>
  </si>
  <si>
    <t>Supreet Kaur Rajpal</t>
  </si>
  <si>
    <t>principal.khandagiri@mothers.edu.in</t>
  </si>
  <si>
    <t>mothers.khandagiri@mothers.edu.in</t>
  </si>
  <si>
    <t>Mayuri Joshi, Sajitha Shresh</t>
  </si>
  <si>
    <t>Plot No-802- P/6,</t>
  </si>
  <si>
    <t>BBNS09011C</t>
  </si>
  <si>
    <t>Plot No-802- P/6, Opp. The Aurobindo Integral School, Khandagiri, Bhubaneswar</t>
  </si>
  <si>
    <t>IN-2022003377</t>
  </si>
  <si>
    <t>22028000029555280</t>
  </si>
  <si>
    <t>51788000002736082</t>
  </si>
  <si>
    <t>zcrm_51788000289575024</t>
  </si>
  <si>
    <t>Ms. Reshmi Mukherjee</t>
  </si>
  <si>
    <t>pmi.kolkata59@gmail.com</t>
  </si>
  <si>
    <t>Mrs. Manisha Kumar</t>
  </si>
  <si>
    <t>AB-8/23, Rail Pukur Rd, School Para, Desh Bandhu Nagar, Baguiati,</t>
  </si>
  <si>
    <t>CALP08364G</t>
  </si>
  <si>
    <t>IN-2022002813</t>
  </si>
  <si>
    <t>Pathankot</t>
  </si>
  <si>
    <t>22028000027513076</t>
  </si>
  <si>
    <t>51788000002826555</t>
  </si>
  <si>
    <t>zcrm_51788000278899075</t>
  </si>
  <si>
    <t>vikrant.behal_ei</t>
  </si>
  <si>
    <t>vikrant.behal@ei.study</t>
  </si>
  <si>
    <t>Mr. Amarjit Singh</t>
  </si>
  <si>
    <t>richmonddconvent@gmail.com</t>
  </si>
  <si>
    <t>Jeewan Jyoti</t>
  </si>
  <si>
    <t>Dharam Singh Nagar</t>
  </si>
  <si>
    <t>Dharam Singh Nagar, Manwal Bagh, Pathankot, Punjab</t>
  </si>
  <si>
    <t>IN-2022002608</t>
  </si>
  <si>
    <t>State Board, CBSE Pr</t>
  </si>
  <si>
    <t>Morvi</t>
  </si>
  <si>
    <t>22028000026328100</t>
  </si>
  <si>
    <t>51788000002826961</t>
  </si>
  <si>
    <t>zcrm_51788000277867910</t>
  </si>
  <si>
    <t>Mr. Dharmendra Khandivar</t>
  </si>
  <si>
    <t>ultravision04@yahoo.in</t>
  </si>
  <si>
    <t>info@greenvalley.org.in</t>
  </si>
  <si>
    <t>Tanay Shukla</t>
  </si>
  <si>
    <t>gvschool2@gmail.com</t>
  </si>
  <si>
    <t>Rajkot Morbi Highway, near Lajai Chowkdi, Near Honest Highway Restaurant</t>
  </si>
  <si>
    <t>Priyadarshani School and Junior college Moshi</t>
  </si>
  <si>
    <t>IN-2022003315</t>
  </si>
  <si>
    <t>22028000029458264</t>
  </si>
  <si>
    <t>51788000002826986</t>
  </si>
  <si>
    <t>zcrm_51788000288967569</t>
  </si>
  <si>
    <t>M Asha Reddy</t>
  </si>
  <si>
    <t>pgosm05@gmail.com</t>
  </si>
  <si>
    <t>Asha Reddy</t>
  </si>
  <si>
    <t>Pooja</t>
  </si>
  <si>
    <t>Priyadarshani school C/o Sanvi Enterprises Boratewadi, Moshi,Pune</t>
  </si>
  <si>
    <t>Priyadarshani school C/o Sanvi Enterprises</t>
  </si>
  <si>
    <t>Priyadarshani School &amp; Jr College, Boratewadi, Moshi,Pune</t>
  </si>
  <si>
    <t>IN-2022003231</t>
  </si>
  <si>
    <t>Palampur</t>
  </si>
  <si>
    <t>22028000029183464</t>
  </si>
  <si>
    <t>51788000007807190</t>
  </si>
  <si>
    <t>zcrm_51788000288177001</t>
  </si>
  <si>
    <t>Mr Sanjeev</t>
  </si>
  <si>
    <t>cisp.principal@gmail.com</t>
  </si>
  <si>
    <t>palampur.cambridge@gmail.com</t>
  </si>
  <si>
    <t>Ms. Swati</t>
  </si>
  <si>
    <t>Cambridge International School, Rajpur</t>
  </si>
  <si>
    <t>IN-2022002884</t>
  </si>
  <si>
    <t>22028000028006360</t>
  </si>
  <si>
    <t>51788000007807566</t>
  </si>
  <si>
    <t>zcrm_51788000277469812</t>
  </si>
  <si>
    <t>Ms. Swapna Aphale</t>
  </si>
  <si>
    <t>principal@theorientalschool.com</t>
  </si>
  <si>
    <t>school@oriental.ac.in</t>
  </si>
  <si>
    <t>Ms Swapna A Phale</t>
  </si>
  <si>
    <t>principaltos@oriental.ac.in</t>
  </si>
  <si>
    <t>Raisen road</t>
  </si>
  <si>
    <t>Raisen Road</t>
  </si>
  <si>
    <t>Opp. Patel Nagar, Raisen Road</t>
  </si>
  <si>
    <t>IN-2022002564</t>
  </si>
  <si>
    <t>Jajpur Road</t>
  </si>
  <si>
    <t>22028000026049664</t>
  </si>
  <si>
    <t>51788000007807650</t>
  </si>
  <si>
    <t>zcrm_51788000273848336</t>
  </si>
  <si>
    <t>Mrs. Debasmita Sahu</t>
  </si>
  <si>
    <t>debasmitasahu02@gmail.com</t>
  </si>
  <si>
    <t>info.vyasanagarps@gmail.com</t>
  </si>
  <si>
    <t>Ms. Debasmita Sahu</t>
  </si>
  <si>
    <t>Mr. Debashis Panda</t>
  </si>
  <si>
    <t>vyasanagarps@gmail.com</t>
  </si>
  <si>
    <t>Chorda (Vyasa Nagar), Jajpur Road, Dist:-Jajpur State:- Odisha</t>
  </si>
  <si>
    <t>Delhi Public School, Rajpura</t>
  </si>
  <si>
    <t>IN-2022003478</t>
  </si>
  <si>
    <t>Rajpura</t>
  </si>
  <si>
    <t>22028000029936116</t>
  </si>
  <si>
    <t>51788000007807991</t>
  </si>
  <si>
    <t>zcrm_51788000290313053</t>
  </si>
  <si>
    <t>Himani Singla</t>
  </si>
  <si>
    <t>Ms. Gunmeet Bindra</t>
  </si>
  <si>
    <t>gunmeetb@gmail.com</t>
  </si>
  <si>
    <t>info@dpsrajpura.com</t>
  </si>
  <si>
    <t>Ms. Geetika Chandra</t>
  </si>
  <si>
    <t>Mr. Vishal mehta</t>
  </si>
  <si>
    <t>Vill. Kalo Majra, Chandigarh, Road, behind Chitkara University, Rajpura, Punjab 140401</t>
  </si>
  <si>
    <t>IN-2022003052, IN-2022003053</t>
  </si>
  <si>
    <t>2025-03-22 00:00:00, 2025-04-01 00:00:00</t>
  </si>
  <si>
    <t>469438, 542318</t>
  </si>
  <si>
    <t>2025-05-01 00:00:00, 2025-08-01 00:00:00</t>
  </si>
  <si>
    <t>232422, 469438</t>
  </si>
  <si>
    <t>0, 469438</t>
  </si>
  <si>
    <t>0, 18112</t>
  </si>
  <si>
    <t>774740, 938876</t>
  </si>
  <si>
    <t>0, 887463</t>
  </si>
  <si>
    <t>33301, 774740</t>
  </si>
  <si>
    <t>0.5667, 0.63</t>
  </si>
  <si>
    <t>22028000028741868, 22028000028741908</t>
  </si>
  <si>
    <t>51788000092806132</t>
  </si>
  <si>
    <t>zcrm_51788000286773090, zcrm_51788000286773452</t>
  </si>
  <si>
    <t>2025-03-18 17:00:49, 2025-03-18 17:01:03</t>
  </si>
  <si>
    <t>Info.north@shishukunjindore.in</t>
  </si>
  <si>
    <t>Shishukunj International School Noth Campus</t>
  </si>
  <si>
    <t>Gram Badodia Ema</t>
  </si>
  <si>
    <t>Narayana Group</t>
  </si>
  <si>
    <t>Narayana School, howrah</t>
  </si>
  <si>
    <t>IN-2022003401</t>
  </si>
  <si>
    <t>Howrah</t>
  </si>
  <si>
    <t>Pilot School: Zero Revenue / Free offering for School/s</t>
  </si>
  <si>
    <t>22028000029618320</t>
  </si>
  <si>
    <t>51788000007808063</t>
  </si>
  <si>
    <t>zcrm_51788000289696432</t>
  </si>
  <si>
    <t>Ms. Priyanka Mukherjee</t>
  </si>
  <si>
    <t>wbacademichead@narayanagroup.com</t>
  </si>
  <si>
    <t>WBANDUL.ETECHNO@NARAYANAGROUP.COM</t>
  </si>
  <si>
    <t>Andul Road, Halder Para Podra</t>
  </si>
  <si>
    <t>129, 1, Belilious Rd, near BELILIOUS PARK, Tikiapara,</t>
  </si>
  <si>
    <t>Andul Road, Halder Para Podra,</t>
  </si>
  <si>
    <t>IN-2022003617</t>
  </si>
  <si>
    <t>22028000030717392</t>
  </si>
  <si>
    <t>51788000002736265</t>
  </si>
  <si>
    <t>zcrm_51788000291731032</t>
  </si>
  <si>
    <t>Ms. Meenakshi Myer</t>
  </si>
  <si>
    <t>meenakshimyer@inventureacademy.com</t>
  </si>
  <si>
    <t>info1@inventureacademy.com</t>
  </si>
  <si>
    <t>Whitefield-Sarjarpur Road, Chikkavaderapura, Near Dommasandra Circle,</t>
  </si>
  <si>
    <t>BLRI02063F</t>
  </si>
  <si>
    <t>IN-2022003681</t>
  </si>
  <si>
    <t>22028000031019040</t>
  </si>
  <si>
    <t>51788000002731057</t>
  </si>
  <si>
    <t>zcrm_51788000289810546</t>
  </si>
  <si>
    <t>Dr.. Archana Mishra</t>
  </si>
  <si>
    <t>drarchanam@navrachana.edu.in</t>
  </si>
  <si>
    <t>vidyani@navrachana.edu.in</t>
  </si>
  <si>
    <t>Dr. Archana Mishra</t>
  </si>
  <si>
    <t>Sports Complex, near Sama, Raghuvir Nagar,</t>
  </si>
  <si>
    <t>Near Sama Sports Complex,</t>
  </si>
  <si>
    <t>Jyoti Colony, Sama Road,</t>
  </si>
  <si>
    <t>IN-2022002700</t>
  </si>
  <si>
    <t>Chandannagar</t>
  </si>
  <si>
    <t>22028000026874616</t>
  </si>
  <si>
    <t>51788000002736282</t>
  </si>
  <si>
    <t>zcrm_51788000276330824</t>
  </si>
  <si>
    <t>Ms. Sister Anna Maria</t>
  </si>
  <si>
    <t>stjoseph_1861@yahoo.co.in</t>
  </si>
  <si>
    <t>Strand Road, Hooghly District, ,Chandannagar,West Bengal - 712136,Chandannagar,West Bengal - 712136</t>
  </si>
  <si>
    <t>CALS13884D</t>
  </si>
  <si>
    <t>2025-04-22 00:00:00, 2025-05-02 00:00:00</t>
  </si>
  <si>
    <t>IN-2022003358, IN-2022003359, IN-2022003360, IN-2022003361, IN-2022003447, IN-2022003448</t>
  </si>
  <si>
    <t>0, 1585, 1589</t>
  </si>
  <si>
    <t>2025-05-01 00:00:00, 2025-05-03 00:00:00, 2025-05-05 00:00:00</t>
  </si>
  <si>
    <t>0, 15000, 28277, 3874, 4677, 8882</t>
  </si>
  <si>
    <t>2025-07-01 00:00:00, 2025-08-01 00:00:00</t>
  </si>
  <si>
    <t>0, 50000</t>
  </si>
  <si>
    <t>0, 17764, 30000, 56554, 7748, 9354</t>
  </si>
  <si>
    <t>0, 10000, 122000, 3000</t>
  </si>
  <si>
    <t>-10000, -164252, 17764, 27000, 56554, 9354</t>
  </si>
  <si>
    <t>0.4792, 0.7579, 0.7915000000000001, 0.8268000000000001, 1</t>
  </si>
  <si>
    <t>0.4292, 0.7079000000000001, 0.7415, 0.7768, 1</t>
  </si>
  <si>
    <t>2025-04-21 00:00:00, 2025-05-01 00:00:00</t>
  </si>
  <si>
    <t>22028000029510132, 22028000029510208, 22028000029510268, 22028000029510320, 22028000029765376, 22028000029795776</t>
  </si>
  <si>
    <t>51788000009286329</t>
  </si>
  <si>
    <t>zcrm_51788000289330001, zcrm_51788000289330179, zcrm_51788000289330343, zcrm_51788000289330507, zcrm_51788000289945003, zcrm_51788000289945167</t>
  </si>
  <si>
    <t>2025-04-23 17:52:55, 2025-04-23 17:53:13, 2025-04-23 17:53:28, 2025-04-23 17:53:42, 2025-05-03 16:47:52, 2025-05-03 16:48:23</t>
  </si>
  <si>
    <t>Dr. Seema Jerath</t>
  </si>
  <si>
    <r>
      <t>seema.jerath@dlps.co.in</t>
    </r>
    <r>
      <t xml:space="preserve">, </t>
    </r>
    <r>
      <t>seemajerath@dlfps.com</t>
    </r>
  </si>
  <si>
    <t>sector 2</t>
  </si>
  <si>
    <t>Sector 2, Rajender Nagar, Sahibabad</t>
  </si>
  <si>
    <t>Disha India Community School</t>
  </si>
  <si>
    <t>2025-03-26 00:00:00, 2025-04-04 00:00:00, 2025-04-28 00:00:00</t>
  </si>
  <si>
    <t>IN-2022003127, IN-2022003201, IN-2022003400</t>
  </si>
  <si>
    <t>2025-03-31 00:00:00, 2025-04-04 00:00:00, 2025-04-30 00:00:00</t>
  </si>
  <si>
    <t>22028000028912088, 22028000029082252, 22028000029619152</t>
  </si>
  <si>
    <t>51788000009286330</t>
  </si>
  <si>
    <t>zcrm_51788000286869001, zcrm_51788000288170001, zcrm_51788000289670198</t>
  </si>
  <si>
    <t>2025-03-26 19:47:46, 2025-04-04 09:52:27, 2025-04-29 09:35:23</t>
  </si>
  <si>
    <t>Mr. Parminder Singh</t>
  </si>
  <si>
    <t>psr@dishaindiaeducation.org</t>
  </si>
  <si>
    <t>Village Padha</t>
  </si>
  <si>
    <t>IN-2022002557</t>
  </si>
  <si>
    <t>Tanuku</t>
  </si>
  <si>
    <t>22028000025838040</t>
  </si>
  <si>
    <t>51788000017060661</t>
  </si>
  <si>
    <t>zcrm_51788000274852075</t>
  </si>
  <si>
    <t>Mrs. ASHMITHA Ashmitha</t>
  </si>
  <si>
    <t>principal@bwis.edu.in</t>
  </si>
  <si>
    <t>info@bellwetherinternationaltnk.com</t>
  </si>
  <si>
    <t>Mrs.Ashmitha</t>
  </si>
  <si>
    <t>Kommavaram Road Tanuku</t>
  </si>
  <si>
    <t>IN-2022003225</t>
  </si>
  <si>
    <t>kalyani</t>
  </si>
  <si>
    <t>22028000029182104</t>
  </si>
  <si>
    <t>51788000025390748</t>
  </si>
  <si>
    <t>zcrm_51788000283480356</t>
  </si>
  <si>
    <t>Father K.V. Mathew</t>
  </si>
  <si>
    <t>dbskalyani@gmail.com</t>
  </si>
  <si>
    <t>Address Anandanagar P. O, Nadia Dist, West Bengal 741245</t>
  </si>
  <si>
    <t>Anandanagar P.O, Nadia Dist,</t>
  </si>
  <si>
    <t>IN-2022003200</t>
  </si>
  <si>
    <t>Barasat</t>
  </si>
  <si>
    <t>22028000029085080</t>
  </si>
  <si>
    <t>51788000025390756</t>
  </si>
  <si>
    <t>zcrm_51788000288169138</t>
  </si>
  <si>
    <t>Mrs. Shraddha Agarwal</t>
  </si>
  <si>
    <t>principal@dwpsbarasat.com</t>
  </si>
  <si>
    <t>info@dwpsbarasat.com</t>
  </si>
  <si>
    <t>Madhupur, Holding number 10504</t>
  </si>
  <si>
    <t>Madhupur, Holding number 10504, Vill: Kadambagachhi, ?Mouza Daspuldanga, P. O. Badu, P. S. Duttapukur, District 24 Parganas (N), Pin Code - 700 128</t>
  </si>
  <si>
    <t>2025-05-08 00:00:00, 2025-05-14 00:00:00</t>
  </si>
  <si>
    <t>IN-2022003483, IN-2022003506</t>
  </si>
  <si>
    <t>1150, 1431</t>
  </si>
  <si>
    <t>2025-05-15 00:00:00, 2025-05-20 00:00:00</t>
  </si>
  <si>
    <t>338121, 981707</t>
  </si>
  <si>
    <t>327871, 958771</t>
  </si>
  <si>
    <t>10250, 22936</t>
  </si>
  <si>
    <t>0.3778, 0.3947</t>
  </si>
  <si>
    <t>2025-05-08 00:00:00, 2025-05-12 00:00:00</t>
  </si>
  <si>
    <t>22028000029933648, 22028000030055136</t>
  </si>
  <si>
    <t>51788000002736307</t>
  </si>
  <si>
    <t>zcrm_51788000289586400, zcrm_51788000290636001</t>
  </si>
  <si>
    <t>2025-06-10 15:32:40, 2025-06-10 15:45:21</t>
  </si>
  <si>
    <t>Mr. Ashutosh Aggarwal</t>
  </si>
  <si>
    <t>ashutosh.aggarwal@sanskritithegurukul.in</t>
  </si>
  <si>
    <t>Gugh</t>
  </si>
  <si>
    <t>Gugh,Ahomgaon,NH-37,Opposite ISBT</t>
  </si>
  <si>
    <t>IN-2022003571, IN-2022003573</t>
  </si>
  <si>
    <t>2025-06-15 00:00:00, 2025-07-01 00:00:00</t>
  </si>
  <si>
    <t>245561, 464405</t>
  </si>
  <si>
    <t>2025-08-01 00:00:00, 2025-09-01 00:00:00</t>
  </si>
  <si>
    <t>1857619, 572976</t>
  </si>
  <si>
    <t>0, 2322024</t>
  </si>
  <si>
    <t>0, 4911</t>
  </si>
  <si>
    <t>464405, 818537</t>
  </si>
  <si>
    <t>0, 240649</t>
  </si>
  <si>
    <t>464405, 572977</t>
  </si>
  <si>
    <t>0.42310000000000003, 0.7617</t>
  </si>
  <si>
    <t>22028000030616176, 22028000030616308</t>
  </si>
  <si>
    <t>51788000002736344</t>
  </si>
  <si>
    <t>zcrm_51788000291559001, zcrm_51788000291559165</t>
  </si>
  <si>
    <t>2025-06-05 12:33:52, 2025-06-05 12:34:10</t>
  </si>
  <si>
    <t>Mr. Louis Lopez</t>
  </si>
  <si>
    <t>principal@greenwoodhigh.edu.in</t>
  </si>
  <si>
    <t>No.8-14, Chikkawadayarapura, Near Heggondahalli, Gunjur Post, Sarjapura Road</t>
  </si>
  <si>
    <t>BLRG04831B</t>
  </si>
  <si>
    <t>IN-2022002946, IN-2022002947</t>
  </si>
  <si>
    <t>1100, 1350</t>
  </si>
  <si>
    <t>199137, 94889</t>
  </si>
  <si>
    <t>1898, 3983</t>
  </si>
  <si>
    <t>189778, 398274</t>
  </si>
  <si>
    <t>195154, 92991</t>
  </si>
  <si>
    <t>0.5416, 0.5781000000000001</t>
  </si>
  <si>
    <t>Chandigarh</t>
  </si>
  <si>
    <t>22028000028422048, 22028000028422108</t>
  </si>
  <si>
    <t>51788000002731067</t>
  </si>
  <si>
    <t>zcrm_51788000284695053, zcrm_51788000284695274</t>
  </si>
  <si>
    <t>2025-03-18 13:23:45, 2025-03-18 13:24:10</t>
  </si>
  <si>
    <t>Ms. Radhika Gupta</t>
  </si>
  <si>
    <t>ed.adv@stkabir.co.in</t>
  </si>
  <si>
    <t>contact@stkabir.co.in</t>
  </si>
  <si>
    <t>Ms. Shilpi Sood</t>
  </si>
  <si>
    <t>principal@stkabir.co.in</t>
  </si>
  <si>
    <t>Sector 26, Chandigarh, 160019</t>
  </si>
  <si>
    <t>PTLK10205G</t>
  </si>
  <si>
    <t>IN-2022003095</t>
  </si>
  <si>
    <t>Jamnagar</t>
  </si>
  <si>
    <t>22028000028797336</t>
  </si>
  <si>
    <t>51788000002736697</t>
  </si>
  <si>
    <t>zcrm_51788000277151537</t>
  </si>
  <si>
    <t>Mr. Radheshyam Pandey</t>
  </si>
  <si>
    <t>muliyagaurav@gmail.com</t>
  </si>
  <si>
    <t>nvn.nvn@redffmail.com</t>
  </si>
  <si>
    <t>principal.nvnjamnagar@gmail.com</t>
  </si>
  <si>
    <t>Dhichda Ring Road, Near Shrinath Petrol Pump</t>
  </si>
  <si>
    <t>RKTV03949B</t>
  </si>
  <si>
    <t>IN-2022003328, IN-2022003329</t>
  </si>
  <si>
    <t>2025-04-28 00:00:00, 2025-04-29 00:00:00</t>
  </si>
  <si>
    <t>147778, 156233</t>
  </si>
  <si>
    <t>25048, 31246</t>
  </si>
  <si>
    <t>295556, 312466</t>
  </si>
  <si>
    <t>270509, 281218</t>
  </si>
  <si>
    <t>-1, 2</t>
  </si>
  <si>
    <t>0.4853, 0.4854</t>
  </si>
  <si>
    <t>Dimapur</t>
  </si>
  <si>
    <t>22028000029485280, 22028000029485332</t>
  </si>
  <si>
    <t>51788000002736726</t>
  </si>
  <si>
    <t>zcrm_51788000288909298, zcrm_51788000288909327</t>
  </si>
  <si>
    <t>2025-04-23 10:46:18, 2025-04-23 10:46:42</t>
  </si>
  <si>
    <t>Ms. Chubamenla Jamir</t>
  </si>
  <si>
    <t>hollotolischool@gmail.com</t>
  </si>
  <si>
    <t>Apunsha Kath</t>
  </si>
  <si>
    <t>N.H. 29,</t>
  </si>
  <si>
    <t>SHLH01793B</t>
  </si>
  <si>
    <t>Padampukhiri, Purana Bazar</t>
  </si>
  <si>
    <t>N.H. 29, Padampukhiri, Purana Bazar</t>
  </si>
  <si>
    <t>IN-2022002914</t>
  </si>
  <si>
    <t>Bhawanipatna</t>
  </si>
  <si>
    <t>22028000028259236</t>
  </si>
  <si>
    <t>51788000002736939</t>
  </si>
  <si>
    <t>zcrm_51788000273584176</t>
  </si>
  <si>
    <t>Sr. Jainee Joseph</t>
  </si>
  <si>
    <t>vimalaconventschool1976@gmail.com</t>
  </si>
  <si>
    <t>vimalaconventschool@yahoo.com</t>
  </si>
  <si>
    <t>Sr. Jean Joseph</t>
  </si>
  <si>
    <t>Bhawanipatna, Kalahandi</t>
  </si>
  <si>
    <t>IN-2022003582</t>
  </si>
  <si>
    <t>Kurseong</t>
  </si>
  <si>
    <t>22028000030723464</t>
  </si>
  <si>
    <t>51788000002731089</t>
  </si>
  <si>
    <t>zcrm_51788000283276579</t>
  </si>
  <si>
    <t>Mr. Chetan Tewari</t>
  </si>
  <si>
    <t>ctewari05@gmail.com</t>
  </si>
  <si>
    <t>anthonyschool_kur@yahoo.com</t>
  </si>
  <si>
    <t>Giddha Pahar, Kurseong</t>
  </si>
  <si>
    <t>Giddha Pahar, Dist. Darjeeling,Kurseong,West Bengal - 734203</t>
  </si>
  <si>
    <t>IN-2022003263</t>
  </si>
  <si>
    <t>22028000029260384</t>
  </si>
  <si>
    <t>51788000002731098</t>
  </si>
  <si>
    <t>zcrm_51788000288691001</t>
  </si>
  <si>
    <t>Ms. Anjali Massey</t>
  </si>
  <si>
    <t>stgeorgeschool_alaknanda@yahoo.com</t>
  </si>
  <si>
    <t>info@sgs.edu.in</t>
  </si>
  <si>
    <t>Ms. Preetha</t>
  </si>
  <si>
    <t>preetha.sajan@sgs.edu.in</t>
  </si>
  <si>
    <t>Plot No. 70, Alaknanda Don Bosco Rd, Opp. Niligiri Apartment, Alaknanda, New Delhi, Delhi ,New Delhi,Delhi - 110019</t>
  </si>
  <si>
    <t>2025-04-19 00:00:00, 2025-07-14 00:00:00</t>
  </si>
  <si>
    <t>Ei ASSET,Ei CARES,Ei Mindspark, Ei CARES</t>
  </si>
  <si>
    <t>IN-2022003299, IN-2022003803</t>
  </si>
  <si>
    <t>0, 929</t>
  </si>
  <si>
    <t>2025-04-30 00:00:00, 2025-07-14 00:00:00</t>
  </si>
  <si>
    <t>0, 2902199</t>
  </si>
  <si>
    <t>0, 2902707</t>
  </si>
  <si>
    <t>-508, 0</t>
  </si>
  <si>
    <t>0.6425, 1</t>
  </si>
  <si>
    <t>22028000029428500, 22028000031568120</t>
  </si>
  <si>
    <t>51788000002728437</t>
  </si>
  <si>
    <t>zcrm_51788000288911001, zcrm_51788000293278073</t>
  </si>
  <si>
    <t>aruna_ei, jasper.jessie_ei</t>
  </si>
  <si>
    <r>
      <t>aruna@ei.study</t>
    </r>
    <r>
      <t xml:space="preserve">, </t>
    </r>
    <r>
      <t>jasper.jessie@ei.study</t>
    </r>
  </si>
  <si>
    <t>2025-04-22 10:15:33, 2025-07-14 11:33:51</t>
  </si>
  <si>
    <t>Mr. Maruf Shaikh, Mr. Sarvesh Srinivasan</t>
  </si>
  <si>
    <r>
      <t>maruf.shaikh@ei.study</t>
    </r>
    <r>
      <t xml:space="preserve">, </t>
    </r>
    <r>
      <t>sarvesh@gear.ac.in</t>
    </r>
  </si>
  <si>
    <t>Mr. Maruf Shaikh, Ms. Lakshmi Ganesh</t>
  </si>
  <si>
    <r>
      <t>lakshmi.gn@gear.ac.in</t>
    </r>
    <r>
      <t xml:space="preserve">, </t>
    </r>
    <r>
      <t>maruf.shaikh@ei.study</t>
    </r>
  </si>
  <si>
    <t>No. 175, Gear Road, Off Sarajpur Road &amp; Outer Ring Road, Doddakanelli</t>
  </si>
  <si>
    <t>IN-2022003637</t>
  </si>
  <si>
    <t>22028000030817088</t>
  </si>
  <si>
    <t>51788000139252041</t>
  </si>
  <si>
    <t>zcrm_51788000291709129</t>
  </si>
  <si>
    <t>tanya.brooks_ei</t>
  </si>
  <si>
    <t>tanya.brooks@ei.study</t>
  </si>
  <si>
    <t>Ms. Vandana Pamecha</t>
  </si>
  <si>
    <t>vandana.pamecha@gmail.com</t>
  </si>
  <si>
    <t>vimukti_school@yahoo.co.in</t>
  </si>
  <si>
    <t>C/o Alpha beta school</t>
  </si>
  <si>
    <t>Sanganer, Sector - 16, Pratap Nagar</t>
  </si>
  <si>
    <t>IN-2022002977</t>
  </si>
  <si>
    <t>22028000028483000</t>
  </si>
  <si>
    <t>51788000160486249</t>
  </si>
  <si>
    <t>zcrm_51788000286092262</t>
  </si>
  <si>
    <t>IN-2022002986</t>
  </si>
  <si>
    <t>22028000028515308</t>
  </si>
  <si>
    <t>51788000160486325</t>
  </si>
  <si>
    <t>zcrm_51788000286168514</t>
  </si>
  <si>
    <t>Sheela Sujith Kalmadi</t>
  </si>
  <si>
    <t>sheela.sujith@kumarans.org</t>
  </si>
  <si>
    <t>IN-2022003296</t>
  </si>
  <si>
    <t>22028000029426196</t>
  </si>
  <si>
    <t>51788000162137105</t>
  </si>
  <si>
    <t>zcrm_51788000288738132</t>
  </si>
  <si>
    <t>ratan.mishra_ei</t>
  </si>
  <si>
    <t>ratan.mishra@ei.study</t>
  </si>
  <si>
    <t>Ratan Ranjan Mishra</t>
  </si>
  <si>
    <t>Mrs. Maneesha Joshi</t>
  </si>
  <si>
    <t>gurukulpuneprincipal@gmail.com</t>
  </si>
  <si>
    <t>gurukulprincipal@gmail.com</t>
  </si>
  <si>
    <t>Sinchan nagar</t>
  </si>
  <si>
    <t>26,</t>
  </si>
  <si>
    <t>University Road</t>
  </si>
  <si>
    <t>IN-2022003683</t>
  </si>
  <si>
    <t>22028000031005232</t>
  </si>
  <si>
    <t>51788000002731070</t>
  </si>
  <si>
    <t>zcrm_51788000255318249</t>
  </si>
  <si>
    <t>Mr. Robindra Subba</t>
  </si>
  <si>
    <t>himalischool@gmail.com</t>
  </si>
  <si>
    <t>Himali boarding School</t>
  </si>
  <si>
    <t>Dumaram, P.O. Kurseong, Dist. Darjeeling.</t>
  </si>
  <si>
    <t>Dumaram, P.O. Kurseong, Dist. Darjeeling. Kurseong</t>
  </si>
  <si>
    <t>IN-2022002688</t>
  </si>
  <si>
    <t>SSC</t>
  </si>
  <si>
    <t>Beed</t>
  </si>
  <si>
    <t>22028000026812696</t>
  </si>
  <si>
    <t>51788000168700839</t>
  </si>
  <si>
    <t>zcrm_51788000278385163</t>
  </si>
  <si>
    <t>vijay.tejpal_eiindia</t>
  </si>
  <si>
    <t>vijay.tejpal@ei.study</t>
  </si>
  <si>
    <t>Ashwin Bhondve</t>
  </si>
  <si>
    <t>ashwin@sondara.in</t>
  </si>
  <si>
    <t>reachus@sondara.in</t>
  </si>
  <si>
    <t>Sondara Gurukulam, Domri</t>
  </si>
  <si>
    <t>Domri, Tal - Patoda</t>
  </si>
  <si>
    <t>IN-2022003727</t>
  </si>
  <si>
    <t>22028000031157084</t>
  </si>
  <si>
    <t>51788000174827655</t>
  </si>
  <si>
    <t>zcrm_51788000292525007</t>
  </si>
  <si>
    <t>admissions.blr@thehdfcschool.com</t>
  </si>
  <si>
    <t>Rohit Srivatsava</t>
  </si>
  <si>
    <t>rohit@thehdfcschoolblr.com</t>
  </si>
  <si>
    <t>nisha@thehdfcschool.com</t>
  </si>
  <si>
    <t>Survey No. 13, Nehru Nagar, Shivanahalli Road, Off Jakkur - Yelahanka Road,</t>
  </si>
  <si>
    <t>2025-06-25 00:00:00, 2025-08-07 00:00:00</t>
  </si>
  <si>
    <t>IN-2022003723, IN-2022003724, IN-2022003860</t>
  </si>
  <si>
    <t>0, Both Rounds</t>
  </si>
  <si>
    <t>22028000031133104, 22028000031133136, 22028000032081352</t>
  </si>
  <si>
    <t>51788000175875849</t>
  </si>
  <si>
    <t>zcrm_51788000292473013, zcrm_51788000292503694, zcrm_51788000294517005</t>
  </si>
  <si>
    <t>2025-06-28 12:22:22, 2025-06-28 12:22:36, 2025-08-07 19:19:18</t>
  </si>
  <si>
    <t>4charityschool@gmail.com</t>
  </si>
  <si>
    <t>Mr. Maruf Shaik, Revathi K</t>
  </si>
  <si>
    <r>
      <t>Charityschoolssrgvvk@gmail.com</t>
    </r>
    <r>
      <t xml:space="preserve">, </t>
    </r>
    <r>
      <t>maruf.shaikh@ei.study</t>
    </r>
  </si>
  <si>
    <t>Mahendran, Mr. Maruf Shaik</t>
  </si>
  <si>
    <r>
      <t>mahendran.srgvvk@gmail.com</t>
    </r>
    <r>
      <t xml:space="preserve">, </t>
    </r>
    <r>
      <t>maruf.shaikh@ei.study</t>
    </r>
  </si>
  <si>
    <t>JP Nagar</t>
  </si>
  <si>
    <t>vaddara palaya,JP Nagar, 8th phase, 2nd block,Gottigere(P)</t>
  </si>
  <si>
    <t>IN-2022003734</t>
  </si>
  <si>
    <t>Vasco</t>
  </si>
  <si>
    <t>Goa</t>
  </si>
  <si>
    <t>22028000031201192</t>
  </si>
  <si>
    <t>51788000002737760</t>
  </si>
  <si>
    <t>zcrm_51788000291161164</t>
  </si>
  <si>
    <t>Anupama Mehra</t>
  </si>
  <si>
    <t>ncsgoa@yahoo.co.in</t>
  </si>
  <si>
    <t>Dabolim</t>
  </si>
  <si>
    <t>Airport Road</t>
  </si>
  <si>
    <t>BLRN05952C</t>
  </si>
  <si>
    <t>IN-2022003534</t>
  </si>
  <si>
    <t>UP Board</t>
  </si>
  <si>
    <t>22028000030276388</t>
  </si>
  <si>
    <t>51788000174718895</t>
  </si>
  <si>
    <t>zcrm_51788000290929003</t>
  </si>
  <si>
    <t>Ms. Mala Rastogi</t>
  </si>
  <si>
    <t>malarastogi86@gmail.com</t>
  </si>
  <si>
    <t>ddgic123@gmail.com</t>
  </si>
  <si>
    <t>Vimukti DDGIC</t>
  </si>
  <si>
    <t>Firozabad</t>
  </si>
  <si>
    <t>C/o Alpha Beta School, Sector 16, Pratap Nagar</t>
  </si>
  <si>
    <t>bye pass road</t>
  </si>
  <si>
    <t>2025-06-07 00:00:00, 2025-07-07 00:00:00</t>
  </si>
  <si>
    <t>IN-2022003630, IN-2022003632, IN-2022003788</t>
  </si>
  <si>
    <t>100, 600</t>
  </si>
  <si>
    <t>0, 265985</t>
  </si>
  <si>
    <t>265985, 51100, 65400</t>
  </si>
  <si>
    <t>0.4167, 0.5, 0.75</t>
  </si>
  <si>
    <t>22028000030772284, 22028000030772360, 22028000031409180</t>
  </si>
  <si>
    <t>51788000192055340</t>
  </si>
  <si>
    <t>zcrm_51788000291840032, zcrm_51788000291840194, zcrm_51788000291840356</t>
  </si>
  <si>
    <t>2025-06-13 15:53:13, 2025-06-13 15:53:23, 2025-07-18 18:28:06</t>
  </si>
  <si>
    <t>Mr. Ganesh Kumar Tirubelli</t>
  </si>
  <si>
    <t>head-operations@thepremiaacademy.com</t>
  </si>
  <si>
    <t>na@gmail.com</t>
  </si>
  <si>
    <t>Ms. Trupti Rao</t>
  </si>
  <si>
    <t>principal@thepremiaacademy.com</t>
  </si>
  <si>
    <t>Ms. Monica Arora</t>
  </si>
  <si>
    <t>hm@thepremiaacademy.com</t>
  </si>
  <si>
    <t>Pillar Number 102, 501, Road, Karwan Sahu,</t>
  </si>
  <si>
    <t>Langar Houz, Attapur, Telangana</t>
  </si>
  <si>
    <t>2025-04-25 00:00:00, 2025-04-26 00:00:00</t>
  </si>
  <si>
    <t>IN-2022003385, IN-2022003387</t>
  </si>
  <si>
    <t>147755, 31590</t>
  </si>
  <si>
    <t>344763, 73710</t>
  </si>
  <si>
    <t>14434, 3159</t>
  </si>
  <si>
    <t>105300, 492518</t>
  </si>
  <si>
    <t>129902, 28431</t>
  </si>
  <si>
    <t>348182, 73710</t>
  </si>
  <si>
    <t>0.1, 0.4414</t>
  </si>
  <si>
    <t>CHENNAI</t>
  </si>
  <si>
    <t>22028000029561324, 22028000029590064</t>
  </si>
  <si>
    <t>51788000192259299</t>
  </si>
  <si>
    <t>zcrm_51788000289557189, zcrm_51788000289557350</t>
  </si>
  <si>
    <t>2025-04-30 16:59:40, 2025-04-30 17:00:05</t>
  </si>
  <si>
    <t>Mrs. Prabha Prakash</t>
  </si>
  <si>
    <t>school@ksnschool.in</t>
  </si>
  <si>
    <t>Mrs Soya C K</t>
  </si>
  <si>
    <t>sckganit@gmail.com</t>
  </si>
  <si>
    <t>NO.1, SOUTH AVENUE, KAMARAJ NAGAR , THIRUVANMIYUR</t>
  </si>
  <si>
    <t>Delhi Public School, Rohini</t>
  </si>
  <si>
    <t>IN-2022003783</t>
  </si>
  <si>
    <t>22028000031408008</t>
  </si>
  <si>
    <t>51788000193494062</t>
  </si>
  <si>
    <t>zcrm_51788000292729676</t>
  </si>
  <si>
    <t>Ms. Kanika Govi</t>
  </si>
  <si>
    <t>principal@dpsrohini.com</t>
  </si>
  <si>
    <t>Ms. Deepika Sachdev</t>
  </si>
  <si>
    <t>Sector-24, Phase III</t>
  </si>
  <si>
    <t>Sector-24, Phase III, Rohini,</t>
  </si>
  <si>
    <t>, Sector-24, Phase III, Rohini, New Delhi-110085</t>
  </si>
  <si>
    <t>2025-03-24 00:00:00, 2025-08-11 00:00:00</t>
  </si>
  <si>
    <t>IN-2022003113, IN-2022003861</t>
  </si>
  <si>
    <t>2000-01-01 00:00:00, 2025-08-17 00:00:00</t>
  </si>
  <si>
    <t>0, 122550</t>
  </si>
  <si>
    <t>2000-01-01 00:00:00, 2025-11-01 00:00:00</t>
  </si>
  <si>
    <t>2000-01-01 00:00:00, 2025-12-20 00:00:00</t>
  </si>
  <si>
    <t>0, 43682</t>
  </si>
  <si>
    <t>122550, 436817</t>
  </si>
  <si>
    <t>0, 393135</t>
  </si>
  <si>
    <t>0.42590000000000006, 0.5584</t>
  </si>
  <si>
    <t>0.2759, 0.5084000000000001</t>
  </si>
  <si>
    <t>2025-04-01 00:00:00, 2025-08-13 00:00:00</t>
  </si>
  <si>
    <t>2026-03-31 00:00:00, 2026-08-17 00:00:00</t>
  </si>
  <si>
    <t>22028000028859176, 22028000032176172</t>
  </si>
  <si>
    <t>51788000193948634</t>
  </si>
  <si>
    <t>zcrm_51788000287644001, zcrm_51788000294494504</t>
  </si>
  <si>
    <t>2025-04-02 14:40:09, 2025-08-11 19:16:08</t>
  </si>
  <si>
    <t>Mr. Bharat Mavadia</t>
  </si>
  <si>
    <t>bharatmavadia@baps.edu.in</t>
  </si>
  <si>
    <t>info.svmrandesan@in.baps.org</t>
  </si>
  <si>
    <t>City Pulse Cinema Lane, Koba-Gandhinagar Highway, At. Randesan</t>
  </si>
  <si>
    <t>IN-2022003313</t>
  </si>
  <si>
    <t>22028000029457376</t>
  </si>
  <si>
    <t>51788000193904774</t>
  </si>
  <si>
    <t>zcrm_51788000288905289</t>
  </si>
  <si>
    <t>Amish Desai</t>
  </si>
  <si>
    <t>tapasviinternationalschool@gmail.com</t>
  </si>
  <si>
    <t>Bhakti Ganatra</t>
  </si>
  <si>
    <t>Raiya Road, Vajdigadh</t>
  </si>
  <si>
    <t>IN-2022003170</t>
  </si>
  <si>
    <t>22028000029012328</t>
  </si>
  <si>
    <t>51788000197341044</t>
  </si>
  <si>
    <t>zcrm_51788000282179150</t>
  </si>
  <si>
    <t>Ms. Suma H R</t>
  </si>
  <si>
    <t>principalnisbbk@gmail.com</t>
  </si>
  <si>
    <t>nisbbkdesk@nutureschool.com</t>
  </si>
  <si>
    <t>Ms. Suma</t>
  </si>
  <si>
    <t>Ms. Niti</t>
  </si>
  <si>
    <t>9th mile stone, Hesargatta Main Road,</t>
  </si>
  <si>
    <t>9th mile stone, Hesargatta main road, Bagalgunte</t>
  </si>
  <si>
    <t>IN-2022003245</t>
  </si>
  <si>
    <t>Sangamner</t>
  </si>
  <si>
    <t>22028000029200108</t>
  </si>
  <si>
    <t>51788000214715133</t>
  </si>
  <si>
    <t>zcrm_51788000287453079</t>
  </si>
  <si>
    <t>fagun.saraiya@ei.study</t>
  </si>
  <si>
    <t>Anjali Kannawar</t>
  </si>
  <si>
    <t>amrutvahininis@gmail.com</t>
  </si>
  <si>
    <t>principaldirector@amrutavahininido.org</t>
  </si>
  <si>
    <t>Rajni Rupwate</t>
  </si>
  <si>
    <t>rajnirupwate.anis@gmail.com</t>
  </si>
  <si>
    <t>Gate no. 44, Gunjalwadi Road,</t>
  </si>
  <si>
    <t>Behind Maze Ghar Housing Society ,Nashik Pune Highway ,Gunjalwadi</t>
  </si>
  <si>
    <t>IN-2022003765</t>
  </si>
  <si>
    <t>22028000031278736</t>
  </si>
  <si>
    <t>51788000220245196</t>
  </si>
  <si>
    <t>zcrm_51788000292612359</t>
  </si>
  <si>
    <t>Thanawala Lane, Off Mahatma Gandhi Road, Vile Parle (East)</t>
  </si>
  <si>
    <t>Priyadarshani School &amp; Jr College, Priyadarshani School &amp; Jr College, Indrayaninagar</t>
  </si>
  <si>
    <t>IN-2022003378, IN-2022003381</t>
  </si>
  <si>
    <t>0, 310</t>
  </si>
  <si>
    <t>0, 446566</t>
  </si>
  <si>
    <t>0, 893132</t>
  </si>
  <si>
    <t>0, 446710</t>
  </si>
  <si>
    <t>0, 446422</t>
  </si>
  <si>
    <t>0.7934, 1</t>
  </si>
  <si>
    <t>22028000029555384, 22028000029555504</t>
  </si>
  <si>
    <t>51788000220518500</t>
  </si>
  <si>
    <t>zcrm_51788000266770859, zcrm_51788000288934873</t>
  </si>
  <si>
    <t>2025-05-13 17:02:05, 2025-05-14 11:11:31</t>
  </si>
  <si>
    <t>Sagar Singh</t>
  </si>
  <si>
    <r>
      <t>pgosm05@gmail.com</t>
    </r>
    <r>
      <t xml:space="preserve">, </t>
    </r>
    <r>
      <t>saggysingh555@gmail.com</t>
    </r>
  </si>
  <si>
    <t>pemsbhosari2018@gmail.com</t>
  </si>
  <si>
    <t>Gayatri Jadhav</t>
  </si>
  <si>
    <t>Kirti Bhujbal</t>
  </si>
  <si>
    <t>Priyadarshani school &amp; Jr. College,</t>
  </si>
  <si>
    <t>Priyadarshani school &amp; Jr. College, C/o Sanvi Enterprises</t>
  </si>
  <si>
    <t>Sector No. 2, Rajwada, Indrayaninagar, Bhosari</t>
  </si>
  <si>
    <t>Indrayaninagar</t>
  </si>
  <si>
    <t>IN-2022003379</t>
  </si>
  <si>
    <t>22028000029555424</t>
  </si>
  <si>
    <t>51788000221815610</t>
  </si>
  <si>
    <t>zcrm_51788000266765705</t>
  </si>
  <si>
    <t>Shilpi Shukla</t>
  </si>
  <si>
    <t>cbse.principalpriyadarshani@gmail.com</t>
  </si>
  <si>
    <t>shilpi.shukla@priyadarshanischools.org</t>
  </si>
  <si>
    <t>Priyadarshani School</t>
  </si>
  <si>
    <t>Priyadarshani school, Dighi road, Bhosari, Pune-411039</t>
  </si>
  <si>
    <t>Dighi Road</t>
  </si>
  <si>
    <t>IN-2022003169</t>
  </si>
  <si>
    <t>22028000029016328</t>
  </si>
  <si>
    <t>51788000224097089</t>
  </si>
  <si>
    <t>zcrm_51788000288019041</t>
  </si>
  <si>
    <t>Sukhvinder Kaur</t>
  </si>
  <si>
    <t>principal.bavdhan@myggis.org</t>
  </si>
  <si>
    <t>Monalisa ma'am</t>
  </si>
  <si>
    <t>as.bh@myggis.org</t>
  </si>
  <si>
    <t>DSK Ranwara Rd, Patil Nagar,</t>
  </si>
  <si>
    <t>Patil Nagar, Bavdhan Pune</t>
  </si>
  <si>
    <t>2025-07-10 00:00:00, 2025-07-11 00:00:00</t>
  </si>
  <si>
    <t>IN-2022003795, IN-2022003799</t>
  </si>
  <si>
    <t>327, 394</t>
  </si>
  <si>
    <t>40200, 645157</t>
  </si>
  <si>
    <t>0, 489000</t>
  </si>
  <si>
    <t>156157, 40200</t>
  </si>
  <si>
    <t>0.25, 0.7371</t>
  </si>
  <si>
    <t>22028000031423592, 22028000031465104</t>
  </si>
  <si>
    <t>51788000234546566</t>
  </si>
  <si>
    <t>zcrm_51788000293178041, zcrm_51788000293178199</t>
  </si>
  <si>
    <t>2025-07-15 14:51:37, 2025-07-15 14:52:00</t>
  </si>
  <si>
    <t>Madhura Phadke, Mrs. Madhura Phadke</t>
  </si>
  <si>
    <r>
      <t>sudarshan.kulkarni@amnaikschool.in</t>
    </r>
    <r>
      <t xml:space="preserve">, </t>
    </r>
    <r>
      <t>sudarshan@amnaikschool.in</t>
    </r>
  </si>
  <si>
    <t>sudarshan.kulkarni@amnaikschool.in</t>
  </si>
  <si>
    <t>Saki Vihar Road, Between gate 1 &amp;2, Powai</t>
  </si>
  <si>
    <t>Powai</t>
  </si>
  <si>
    <t>Delhi Public School, Knowledge Park -V</t>
  </si>
  <si>
    <t>IN-2022003776</t>
  </si>
  <si>
    <t>22028000031366684</t>
  </si>
  <si>
    <t>51788000232791003</t>
  </si>
  <si>
    <t>zcrm_51788000292887032</t>
  </si>
  <si>
    <t>Ms. Mr DS Yadav</t>
  </si>
  <si>
    <t>admin@dpskpv.com</t>
  </si>
  <si>
    <t>D. S. Yadav</t>
  </si>
  <si>
    <t>DPS, Knowledge Park -V Plot No 224 &amp; 228 Knowledge Park-V, a (west) U.P. Pin: 201306</t>
  </si>
  <si>
    <t>DPS, Knowledge Park -V Plot No 224 &amp; 228 Knowledge Park-V, DPSS HRDC, (Opp. Major Rohit Chowk), Greater Noida (west) U.P. Pin: 201306</t>
  </si>
  <si>
    <t>IN-2022003668</t>
  </si>
  <si>
    <t>22028000030961112</t>
  </si>
  <si>
    <t>51788000235479360</t>
  </si>
  <si>
    <t>zcrm_51788000280760381</t>
  </si>
  <si>
    <t>Mr. Husain Tarvadi</t>
  </si>
  <si>
    <t>Husain2u@gmail.com</t>
  </si>
  <si>
    <t>msbrajkot@gmail.com</t>
  </si>
  <si>
    <t>Khandei street</t>
  </si>
  <si>
    <t>GJ</t>
  </si>
  <si>
    <t>Kahnderi street</t>
  </si>
  <si>
    <t>IN-2022003290</t>
  </si>
  <si>
    <t>22028000029407352</t>
  </si>
  <si>
    <t>51788000235312240</t>
  </si>
  <si>
    <t>zcrm_51788000280385201</t>
  </si>
  <si>
    <t>Mrs. Shweta Mishra</t>
  </si>
  <si>
    <t>principal.gnoida@jaipuria.school</t>
  </si>
  <si>
    <t>admission.gnoida@jaipuria.school</t>
  </si>
  <si>
    <t>Ms Ritu Mittal</t>
  </si>
  <si>
    <t>hm@jaipuriaschoolsgnoida.com</t>
  </si>
  <si>
    <t>Plot no 2A</t>
  </si>
  <si>
    <t>Plot no 2A knowledge park V, Greater NOIDA West</t>
  </si>
  <si>
    <t>IN-2022003096, IN-2022003097, IN-2022003098</t>
  </si>
  <si>
    <t>348, 600</t>
  </si>
  <si>
    <t>18720, 74880, 8352</t>
  </si>
  <si>
    <t>131040, 14616, 32760</t>
  </si>
  <si>
    <t>1872, 7488, 835</t>
  </si>
  <si>
    <t>205920, 22968, 51480</t>
  </si>
  <si>
    <t>16839, 67382, 7507</t>
  </si>
  <si>
    <t>131050, 14626, 32769</t>
  </si>
  <si>
    <t>0.5, 0.6, 0.625</t>
  </si>
  <si>
    <t>22028000028785456, 22028000028785504, 22028000028785580</t>
  </si>
  <si>
    <t>51788000235822118</t>
  </si>
  <si>
    <t>zcrm_51788000287297001, zcrm_51788000287297162, zcrm_51788000287297323</t>
  </si>
  <si>
    <t>2025-04-09 12:18:11, 2025-04-09 12:18:43, 2025-04-09 12:19:02</t>
  </si>
  <si>
    <t>Mr. Naman Kandoi</t>
  </si>
  <si>
    <t>administrator@mayoorschooljaipur.org</t>
  </si>
  <si>
    <t>Mr. Aji Kumar</t>
  </si>
  <si>
    <t>principal@mayoorschooljaipur.org</t>
  </si>
  <si>
    <t>Ms. Babusha Mittal</t>
  </si>
  <si>
    <t>babusha.mittal@mayoorschooljaipur.org</t>
  </si>
  <si>
    <t>Mayoor School</t>
  </si>
  <si>
    <t>ITS1, IT Park Rd, Sitapura Industrial Area</t>
  </si>
  <si>
    <t>ITS1, IT Park Rd, Sitapura Industrial area,Sitapura</t>
  </si>
  <si>
    <t>IN-2022002638, IN-2022002639</t>
  </si>
  <si>
    <t>136104, 176404</t>
  </si>
  <si>
    <t>5222, 6028</t>
  </si>
  <si>
    <t>155882, 195376</t>
  </si>
  <si>
    <t>22028000026502152, 22028000026502216</t>
  </si>
  <si>
    <t>51788000236558468</t>
  </si>
  <si>
    <t>zcrm_51788000277300928, zcrm_51788000277307871</t>
  </si>
  <si>
    <t>Gaurav Mehta</t>
  </si>
  <si>
    <t>2024-12-03 09:44:09, 2024-12-03 09:44:27</t>
  </si>
  <si>
    <t>Mr. Pankaj Lakhanpal</t>
  </si>
  <si>
    <t>hapshn@himacademy.com</t>
  </si>
  <si>
    <t>Dr. Himanshu</t>
  </si>
  <si>
    <t>himanshuaaryan@gmail.com</t>
  </si>
  <si>
    <t>Mrs. Pooja</t>
  </si>
  <si>
    <r>
      <t>haps.hn@himacademy.com</t>
    </r>
    <r>
      <t xml:space="preserve">, </t>
    </r>
    <r>
      <t>hapshn@himacademy.com</t>
    </r>
  </si>
  <si>
    <t>Hira Nagar, Ward No. 1</t>
  </si>
  <si>
    <t>IN-2022003548</t>
  </si>
  <si>
    <t>22028000030486760</t>
  </si>
  <si>
    <t>51788000241452060</t>
  </si>
  <si>
    <t>zcrm_51788000257686671</t>
  </si>
  <si>
    <t>Mrs. R Suraja</t>
  </si>
  <si>
    <t>sboaglobal@gmail.com</t>
  </si>
  <si>
    <t>principal.sboaglobal@gmail.com</t>
  </si>
  <si>
    <t>R Suraja</t>
  </si>
  <si>
    <t>R 15/1, 6th St, F Block, C-Sector, Anna Nagar West Extension, Chennai, Tamil Nadu 600101</t>
  </si>
  <si>
    <t>R 15/1, 6th st, F block C sector Anna Nagar</t>
  </si>
  <si>
    <t>IN-2022003099</t>
  </si>
  <si>
    <t>22028000028790948</t>
  </si>
  <si>
    <t>51788000242641572</t>
  </si>
  <si>
    <t>zcrm_51788000276397533</t>
  </si>
  <si>
    <t>Dr. Dr Jayeeta Ganguly</t>
  </si>
  <si>
    <t>jayeeta@jainfuturisticacademy.com</t>
  </si>
  <si>
    <t>info@jfaedu.com</t>
  </si>
  <si>
    <t>Plot No. IIA/14, Action Area II, Street No 374, Newtown</t>
  </si>
  <si>
    <t>IN-2022003324</t>
  </si>
  <si>
    <t>22028000029467344</t>
  </si>
  <si>
    <t>51788000243719222</t>
  </si>
  <si>
    <t>zcrm_51788000289060761</t>
  </si>
  <si>
    <t>Gowri Dinesh</t>
  </si>
  <si>
    <t>admissions@absglobalkt.com</t>
  </si>
  <si>
    <t>ktadmin@absglobal.org</t>
  </si>
  <si>
    <t>Dr. Ysr street, near varadaraja perumal temple, korattur</t>
  </si>
  <si>
    <t>Tamil nadu</t>
  </si>
  <si>
    <t>IN-2022003026, IN-2022003027</t>
  </si>
  <si>
    <t>1374892, 605880</t>
  </si>
  <si>
    <t>0, 1115100</t>
  </si>
  <si>
    <t>259792, 605880</t>
  </si>
  <si>
    <t>22028000028636344, 22028000028636380</t>
  </si>
  <si>
    <t>51788000244584316</t>
  </si>
  <si>
    <t>zcrm_51788000286933412, zcrm_51788000286933634</t>
  </si>
  <si>
    <t>2025-04-04 17:18:18, 2025-04-04 17:18:53</t>
  </si>
  <si>
    <t>Poonam Khatri</t>
  </si>
  <si>
    <t>Nahara Nahari Road</t>
  </si>
  <si>
    <t>Nahara nahari road</t>
  </si>
  <si>
    <t>IN-2022003672</t>
  </si>
  <si>
    <t>22028000030944736</t>
  </si>
  <si>
    <t>51788000244596409</t>
  </si>
  <si>
    <t>zcrm_51788000292159162</t>
  </si>
  <si>
    <t>Mrs. Uma Devi Grandhe</t>
  </si>
  <si>
    <t>principal@odl.silveroaks.co.in</t>
  </si>
  <si>
    <t>Nehru Outer Ring Road, Sangareddy, Ameenpur Mandal</t>
  </si>
  <si>
    <t>Sy no. 88 &amp; 89, Wadakpally Village</t>
  </si>
  <si>
    <t>Sy no. 88 &amp; 89, Wadakpally Village, Near Beeramguda-Kistareddypet</t>
  </si>
  <si>
    <t>IN-2022002964</t>
  </si>
  <si>
    <t>CAIE</t>
  </si>
  <si>
    <t>22028000028484264</t>
  </si>
  <si>
    <t>51788000244709470</t>
  </si>
  <si>
    <t>zcrm_51788000286025167</t>
  </si>
  <si>
    <t>Mr. Balabhadra Sahoo</t>
  </si>
  <si>
    <t>balabhadra.sahoo@meruinternationalschool.com</t>
  </si>
  <si>
    <t>accountsmanager@meruinternationalschool.com</t>
  </si>
  <si>
    <t>Prasanti</t>
  </si>
  <si>
    <t>prasanti.mv@meruinternationalschool.com</t>
  </si>
  <si>
    <t>Sy. No. 97(P) &amp; 98, Adjacent to My Home Jewel; Miyapur</t>
  </si>
  <si>
    <t>Chandanagar</t>
  </si>
  <si>
    <t>Sy. No. 97(P) &amp; 98, Adjacent to My Home Jewel; Miyapur, Chandanagar</t>
  </si>
  <si>
    <t>Shiv Nadar School</t>
  </si>
  <si>
    <t>IN-2022003659</t>
  </si>
  <si>
    <t>22028000030919236</t>
  </si>
  <si>
    <t>51788000245425623</t>
  </si>
  <si>
    <t>zcrm_51788000292130506</t>
  </si>
  <si>
    <t>DLF Phase 1,</t>
  </si>
  <si>
    <t>Pahari Road, Block E,</t>
  </si>
  <si>
    <t>IN-2022002966, IN-2022002975</t>
  </si>
  <si>
    <t>151993, 208397</t>
  </si>
  <si>
    <t>208397, 75996</t>
  </si>
  <si>
    <t>0, 75996</t>
  </si>
  <si>
    <t>2576, 4168</t>
  </si>
  <si>
    <t>208397, 227989</t>
  </si>
  <si>
    <t>149416, 204229</t>
  </si>
  <si>
    <t>0, 75997</t>
  </si>
  <si>
    <t>0.5201, 0.5556</t>
  </si>
  <si>
    <t>2025-03-15 00:00:00, 2025-04-01 00:00:00</t>
  </si>
  <si>
    <t>2026-03-14 00:00:00, 2026-03-15 00:00:00</t>
  </si>
  <si>
    <t>22028000028484308, 22028000028487244</t>
  </si>
  <si>
    <t>51788000248350231</t>
  </si>
  <si>
    <t>zcrm_51788000286025207, zcrm_51788000286028016</t>
  </si>
  <si>
    <t>2025-03-12 15:34:26, 2025-03-12 15:34:47</t>
  </si>
  <si>
    <t>Mr. Balabhadra Sahoo, Ramesh T R</t>
  </si>
  <si>
    <r>
      <t>accountsmanager@meruinternationalschool.com</t>
    </r>
    <r>
      <t xml:space="preserve">, </t>
    </r>
    <r>
      <t>ramesh.tr@meruinternationalschool.com</t>
    </r>
  </si>
  <si>
    <t>Prasanti, Prasanti M V</t>
  </si>
  <si>
    <t>Sy.no.745/Part and 476/Part, Adjacent to My Home Tridasa</t>
  </si>
  <si>
    <t>Tellapur</t>
  </si>
  <si>
    <t>IN-2022003423</t>
  </si>
  <si>
    <t>Khorda</t>
  </si>
  <si>
    <t>22028000029695144</t>
  </si>
  <si>
    <t>51788000246301006</t>
  </si>
  <si>
    <t>zcrm_51788000289568861</t>
  </si>
  <si>
    <t>Diptimayee Mohanty</t>
  </si>
  <si>
    <t>aryavartaa.krd@gmail.com</t>
  </si>
  <si>
    <t>info@aaaschool.in</t>
  </si>
  <si>
    <t>Pravasini Jena</t>
  </si>
  <si>
    <t>Aryavart Ancient Academy Plot no-684, Haladipada, Arjunpur,</t>
  </si>
  <si>
    <t>Aryavart Ancient Academy Plot no-684, Haladipada, Arjunpur, Khorda,Odisha-752056</t>
  </si>
  <si>
    <t>IN-2022002880</t>
  </si>
  <si>
    <t>22028000027998136</t>
  </si>
  <si>
    <t>51788000252193001</t>
  </si>
  <si>
    <t>zcrm_51788000284193328</t>
  </si>
  <si>
    <t>Subrat Kr. Sarangi</t>
  </si>
  <si>
    <t>Pragnya Pattnaik</t>
  </si>
  <si>
    <t>academic-admin-coordinator.ogs@odmegroup.org</t>
  </si>
  <si>
    <t>Jagannath Temple Road</t>
  </si>
  <si>
    <t>Edu Valley, Jagannath Temple Road</t>
  </si>
  <si>
    <t>Global Indian International School</t>
  </si>
  <si>
    <t>IN-2022003629</t>
  </si>
  <si>
    <t>22028000030772252</t>
  </si>
  <si>
    <t>51788000252210679</t>
  </si>
  <si>
    <t>zcrm_51788000291880003</t>
  </si>
  <si>
    <t>Ms. Nidhi Gupta</t>
  </si>
  <si>
    <t>admission.principal@globalindianinternationalschool.org</t>
  </si>
  <si>
    <t>admissions.nagpur@globalindianschool.org</t>
  </si>
  <si>
    <t>Near Canara Bank,</t>
  </si>
  <si>
    <t>Near Canara Bank, Khadgaon Road, Post Office Lawa</t>
  </si>
  <si>
    <t>IN-2022003517</t>
  </si>
  <si>
    <t>22028000030145712</t>
  </si>
  <si>
    <t>51788000252532003</t>
  </si>
  <si>
    <t>zcrm_51788000290632227</t>
  </si>
  <si>
    <t>IN-2022003122</t>
  </si>
  <si>
    <t>22028000028880228</t>
  </si>
  <si>
    <t>51788000253898454</t>
  </si>
  <si>
    <t>zcrm_51788000287756064</t>
  </si>
  <si>
    <t>Dr. Sunil Kumar</t>
  </si>
  <si>
    <t>principal@gdgoenkaranchi.com</t>
  </si>
  <si>
    <t>sunilkumar1812@gmail.com</t>
  </si>
  <si>
    <t>Doranda main road, Namkum</t>
  </si>
  <si>
    <t>IN-2022003601</t>
  </si>
  <si>
    <t>22028000030717216</t>
  </si>
  <si>
    <t>51788000254235235</t>
  </si>
  <si>
    <t>zcrm_51788000291728042</t>
  </si>
  <si>
    <t>Ms. Preet Benjamin Aarons</t>
  </si>
  <si>
    <t>preet@inventureacademy.com</t>
  </si>
  <si>
    <t>infoypr@inventureacademy.com</t>
  </si>
  <si>
    <t>Prestige Jindal City, Anchepalya, Bengaluru, Karnataka 560073</t>
  </si>
  <si>
    <t>Prestige Jindal City</t>
  </si>
  <si>
    <t>Delhi Public School, Sec 122</t>
  </si>
  <si>
    <t>IN-2022003784</t>
  </si>
  <si>
    <t>22028000031408052</t>
  </si>
  <si>
    <t>51788000254759337</t>
  </si>
  <si>
    <t>zcrm_51788000292711625</t>
  </si>
  <si>
    <t>Ms. Ms Vibha Singh</t>
  </si>
  <si>
    <t>principal@dps122noida.com</t>
  </si>
  <si>
    <t>mail@dps122noida.com</t>
  </si>
  <si>
    <t>Kokil Gaur</t>
  </si>
  <si>
    <t>Sector 122, Block C</t>
  </si>
  <si>
    <t>IN-2022002636</t>
  </si>
  <si>
    <t>22028000026496184</t>
  </si>
  <si>
    <t>51788000255928009</t>
  </si>
  <si>
    <t>zcrm_51788000275288524</t>
  </si>
  <si>
    <t>Khasmallick, Baruipur (near Parimal kunja),</t>
  </si>
  <si>
    <t>Khasmallick, Baruipur (near Parimal kunja)</t>
  </si>
  <si>
    <t>IN-2022002997</t>
  </si>
  <si>
    <t>Nagpur,</t>
  </si>
  <si>
    <t>22028000028530308</t>
  </si>
  <si>
    <t>51788000256063035</t>
  </si>
  <si>
    <t>zcrm_51788000285831373</t>
  </si>
  <si>
    <t>Mrs. Jaya Parekh</t>
  </si>
  <si>
    <t>dean@dpshinjawadi.com</t>
  </si>
  <si>
    <t>Himgiri Goods Pvt Limited, C/O DPS Lava Nagpur Pre-primary Branch,</t>
  </si>
  <si>
    <t>Survey No 24</t>
  </si>
  <si>
    <t>Civil Lines, Opp. Collector Office,</t>
  </si>
  <si>
    <t>.</t>
  </si>
  <si>
    <t>IN-2022003318</t>
  </si>
  <si>
    <t>22028000029466136</t>
  </si>
  <si>
    <t>51788000256854023</t>
  </si>
  <si>
    <t>zcrm_51788000278662986</t>
  </si>
  <si>
    <t>Mr. Tyrone D'Brass</t>
  </si>
  <si>
    <t>tyronedbrass1960@gmail.com</t>
  </si>
  <si>
    <t>Lower Babupara</t>
  </si>
  <si>
    <t>IN-2022003736</t>
  </si>
  <si>
    <t>22028000031187484</t>
  </si>
  <si>
    <t>51788000256585211</t>
  </si>
  <si>
    <t>zcrm_51788000280928438</t>
  </si>
  <si>
    <t>Mr. Mehul Bapodara</t>
  </si>
  <si>
    <t>mehulb.saraswati@gmail.com</t>
  </si>
  <si>
    <t>Bijalt.saraswati@gmail.com</t>
  </si>
  <si>
    <t>Khushboo Patel</t>
  </si>
  <si>
    <t>Care of- Shri JMP Primary School</t>
  </si>
  <si>
    <t>Gita mandir,Vaniyavadi main road, Bhaktinagar</t>
  </si>
  <si>
    <t>Nr Geetamandir,</t>
  </si>
  <si>
    <t>IN-2022003726</t>
  </si>
  <si>
    <t>22028000031152040</t>
  </si>
  <si>
    <t>51788000261243287</t>
  </si>
  <si>
    <t>zcrm_51788000292404136</t>
  </si>
  <si>
    <t>Mrs. JAYASHREE BADRINATH .</t>
  </si>
  <si>
    <t>info@thamaraischools.org</t>
  </si>
  <si>
    <t>T.S No : 4420/ 5, Kadakadappai</t>
  </si>
  <si>
    <t>Tamilnadu</t>
  </si>
  <si>
    <t>IN-2022003462</t>
  </si>
  <si>
    <t>22028000029820976</t>
  </si>
  <si>
    <t>51788000264914304</t>
  </si>
  <si>
    <t>zcrm_51788000265056010</t>
  </si>
  <si>
    <t>Vineetkumar S Upadhye</t>
  </si>
  <si>
    <t>Mr. Satyamoorthy Mr</t>
  </si>
  <si>
    <t>Jacqulaine</t>
  </si>
  <si>
    <t>swamimatricschool@gmail.com</t>
  </si>
  <si>
    <t>HOSUR road</t>
  </si>
  <si>
    <t>63, Hompallagatta, Kasaba, Hobli, Anekal</t>
  </si>
  <si>
    <t>IN-2022002878</t>
  </si>
  <si>
    <t>22028000027951176</t>
  </si>
  <si>
    <t>51788000265339174</t>
  </si>
  <si>
    <t>zcrm_51788000283958441</t>
  </si>
  <si>
    <t>head.senior@khaitanworld.com</t>
  </si>
  <si>
    <t>At 05 KM Stone, Opp ITC Ltd</t>
  </si>
  <si>
    <t>At 05Km Stone, NH 58, Meerut Rd,opp. ITC Delhi</t>
  </si>
  <si>
    <t>IN-2022002921</t>
  </si>
  <si>
    <t>Tiruppur</t>
  </si>
  <si>
    <t>22028000028315552</t>
  </si>
  <si>
    <t>51788000266155005</t>
  </si>
  <si>
    <t>zcrm_51788000285499123</t>
  </si>
  <si>
    <t>Mrs Mohana .</t>
  </si>
  <si>
    <t>aalayaacademy@gmail.com</t>
  </si>
  <si>
    <t>Mrs Mohana</t>
  </si>
  <si>
    <t>Mr Santhosh</t>
  </si>
  <si>
    <t>S.F.No.84/6A2, ACS Nagar, Kasipalayam Road,S.Periyapalayam post,</t>
  </si>
  <si>
    <t>2025-04-06 00:00:00, 2025-05-05 00:00:00</t>
  </si>
  <si>
    <t>IN-2022003213, IN-2022003458</t>
  </si>
  <si>
    <t>0, 2001</t>
  </si>
  <si>
    <t>0, 274551</t>
  </si>
  <si>
    <t>2000-01-01 00:00:00, 2025-10-30 00:00:00</t>
  </si>
  <si>
    <t>0, 266476</t>
  </si>
  <si>
    <t>0, 200000</t>
  </si>
  <si>
    <t>0, 74551</t>
  </si>
  <si>
    <t>0.6065, 1</t>
  </si>
  <si>
    <t>2025-04-01 00:00:00, 2025-05-15 00:00:00</t>
  </si>
  <si>
    <t>2025-05-10 00:00:00, 2026-06-01 00:00:00</t>
  </si>
  <si>
    <t>22028000029149160, 22028000029820848</t>
  </si>
  <si>
    <t>51788000265807020</t>
  </si>
  <si>
    <t>zcrm_51788000283626135</t>
  </si>
  <si>
    <t>2025-04-06 13:52:10, 2025-05-08 16:34:38</t>
  </si>
  <si>
    <t>Hakim, Mrs. Parvathi Reddy</t>
  </si>
  <si>
    <r>
      <t>hakim.kanchwala@ei.study</t>
    </r>
    <r>
      <t xml:space="preserve">, </t>
    </r>
    <r>
      <t>ramasahayamparvathi@gmail.com</t>
    </r>
  </si>
  <si>
    <t>Parvathi Reddy, Parvati Reddy</t>
  </si>
  <si>
    <r>
      <t>info@cedarvalleyinternationalschool.co.in</t>
    </r>
    <r>
      <t xml:space="preserve">, </t>
    </r>
    <r>
      <t>ramasahayamparvathi@gmail.com</t>
    </r>
  </si>
  <si>
    <t>Parvati Reddy, bhagyasri</t>
  </si>
  <si>
    <r>
      <t>bhagyasri-mathematics@cedarvaleyinternationalschool.in</t>
    </r>
    <r>
      <t xml:space="preserve">, </t>
    </r>
    <r>
      <t>info@cedarvalleyinternationalschool.co.in</t>
    </r>
  </si>
  <si>
    <t>1-60, Vv Palem, Cedar Valley International School</t>
  </si>
  <si>
    <t>Near, Mamatha Hospital Rd, Ramachandra Nagar</t>
  </si>
  <si>
    <t>Near Mamatha Hospital Road , Ramchandra Nagar</t>
  </si>
  <si>
    <t>IN-2022003835</t>
  </si>
  <si>
    <t>Kota</t>
  </si>
  <si>
    <t>22028000031772260</t>
  </si>
  <si>
    <t>51788000264491114</t>
  </si>
  <si>
    <t>zcrm_51788000292638300</t>
  </si>
  <si>
    <t>kishlay.bhojwani_ei</t>
  </si>
  <si>
    <t>kishlay.bhojwani@ei.study</t>
  </si>
  <si>
    <t>Kishlay Bhojwani</t>
  </si>
  <si>
    <t>Mr. Huzefa Dhansura</t>
  </si>
  <si>
    <t>kotamasool@msbinstitute.com</t>
  </si>
  <si>
    <t>Plot no. 1, Burhani park</t>
  </si>
  <si>
    <t>Bohra bagichi</t>
  </si>
  <si>
    <t>JDHM19984G</t>
  </si>
  <si>
    <t>Nanta</t>
  </si>
  <si>
    <t>Plot no. 1, Burhani park,ward no. 1 ,Ram nagar</t>
  </si>
  <si>
    <t>IN-2022003302, IN-2022003303, IN-2022003304</t>
  </si>
  <si>
    <t>18824, 225011, 23101</t>
  </si>
  <si>
    <t>225011, 23101, 37647</t>
  </si>
  <si>
    <t>0, 225011, 23101</t>
  </si>
  <si>
    <t>0, 3615</t>
  </si>
  <si>
    <t>37648, 450022, 46202</t>
  </si>
  <si>
    <t>15419, 23101, 360034</t>
  </si>
  <si>
    <t>22229, 23101, 86373</t>
  </si>
  <si>
    <t>0.07690000000000001, 0.466, 0.5</t>
  </si>
  <si>
    <t>2025-04-21 00:00:00, 2025-04-28 00:00:00</t>
  </si>
  <si>
    <t>22028000029431744, 22028000029431792, 22028000029431840</t>
  </si>
  <si>
    <t>51788000266608307</t>
  </si>
  <si>
    <t>zcrm_51788000289079396, zcrm_51788000289092172, zcrm_51788000289097239</t>
  </si>
  <si>
    <t>2025-04-21 10:49:33, 2025-04-21 10:50:06, 2025-04-21 10:50:33</t>
  </si>
  <si>
    <t>Debasish Majumdar, Mr. Debasish Majumdar</t>
  </si>
  <si>
    <t>principal@iempublicschoolnewtown.com</t>
  </si>
  <si>
    <t>IEM Public School, Newtown, Street No 279, DD Block</t>
  </si>
  <si>
    <t>IN-2022002502</t>
  </si>
  <si>
    <t>22028000025207576</t>
  </si>
  <si>
    <t>51788000266782013</t>
  </si>
  <si>
    <t>zcrm_51788000274200345</t>
  </si>
  <si>
    <t>Ms. Karnika Srinivas</t>
  </si>
  <si>
    <t>karnikasrinivas@gmail.com</t>
  </si>
  <si>
    <t>info@mtms.edu.in</t>
  </si>
  <si>
    <t>Preethi</t>
  </si>
  <si>
    <t>principal@mtms.edu.in</t>
  </si>
  <si>
    <t>Varanasi, Maragondanahalli Main Road, Near Anandapura Circle</t>
  </si>
  <si>
    <t>IN-2022002969</t>
  </si>
  <si>
    <t>22028000028484412</t>
  </si>
  <si>
    <t>51788000266930001</t>
  </si>
  <si>
    <t>zcrm_51788000286025373</t>
  </si>
  <si>
    <t>2025-05-08 00:00:00, 2025-07-28 00:00:00</t>
  </si>
  <si>
    <t>IN-2022003480, IN-2022003845</t>
  </si>
  <si>
    <t>2000-01-01 00:00:00, 2025-07-28 00:00:00</t>
  </si>
  <si>
    <t>0, 98492</t>
  </si>
  <si>
    <t>2000-01-01 00:00:00, 2025-11-19 00:00:00</t>
  </si>
  <si>
    <t>2000-01-01 00:00:00, 2025-12-29 00:00:00</t>
  </si>
  <si>
    <t>0, 88643</t>
  </si>
  <si>
    <t>0, 9849</t>
  </si>
  <si>
    <t>0.5106, 1</t>
  </si>
  <si>
    <t>2025-05-01 00:00:00, 2025-07-28 00:00:00</t>
  </si>
  <si>
    <t>2025-07-05 00:00:00, 2026-05-18 00:00:00</t>
  </si>
  <si>
    <t>22028000029945308, 22028000031824960</t>
  </si>
  <si>
    <t>51788000267309301</t>
  </si>
  <si>
    <t>zcrm_51788000282660210, zcrm_51788000290420001</t>
  </si>
  <si>
    <t>sanjay.rai_eiindia1, shruti.chauhan_ei</t>
  </si>
  <si>
    <r>
      <t>sanjay.rai@ei.study</t>
    </r>
    <r>
      <t xml:space="preserve">, </t>
    </r>
    <r>
      <t>shruti.chauhan@ei.study</t>
    </r>
  </si>
  <si>
    <t>2025-05-13 11:35:34, 2025-07-28 15:19:05</t>
  </si>
  <si>
    <r>
      <t>svm.cbse.mds1314@gmail.com</t>
    </r>
    <r>
      <t xml:space="preserve">, </t>
    </r>
    <r>
      <t>svm.cbse.mds314@gmail.com</t>
    </r>
  </si>
  <si>
    <t>Dr Saroj Prasad, Saroj Prasad</t>
  </si>
  <si>
    <t>Sanjeet Marg</t>
  </si>
  <si>
    <t>Ranjit Nagar</t>
  </si>
  <si>
    <t>Priyadarshani Pune Police Public School</t>
  </si>
  <si>
    <t>IN-2022003380</t>
  </si>
  <si>
    <t>22028000029555460</t>
  </si>
  <si>
    <t>51788000266596457</t>
  </si>
  <si>
    <t>zcrm_51788000288949639</t>
  </si>
  <si>
    <t>Savita Singh</t>
  </si>
  <si>
    <t>savitasingh.coordinator@priyadarshanischools.org</t>
  </si>
  <si>
    <t>Sanvi Enterprises</t>
  </si>
  <si>
    <t>Priyadarshani Pune Police Public School, Police Headquarters opposite Rahul Theatre shivaji Nagar</t>
  </si>
  <si>
    <t>Opposite Rahul Theatre</t>
  </si>
  <si>
    <t>Shivajinagar</t>
  </si>
  <si>
    <t>IN-2022003501</t>
  </si>
  <si>
    <t>22028000030030168</t>
  </si>
  <si>
    <t>51788000268173022</t>
  </si>
  <si>
    <t>zcrm_51788000289623703</t>
  </si>
  <si>
    <t>Mrs. Geeta Dikshit</t>
  </si>
  <si>
    <t>principal@npskengeri.com</t>
  </si>
  <si>
    <t>Geetha Diksht</t>
  </si>
  <si>
    <t>#8/C, Hoysala Circle, Near New Police Quarters,</t>
  </si>
  <si>
    <t>No. 8 C, Kengeri Hobli, Hoysala Circle, Near Police Quarters, Kengeri Satellite Town</t>
  </si>
  <si>
    <t>IN-2022003036</t>
  </si>
  <si>
    <t>22028000028662644</t>
  </si>
  <si>
    <t>51788000268367003</t>
  </si>
  <si>
    <t>zcrm_51788000287020001</t>
  </si>
  <si>
    <t>Mala Sivakumar</t>
  </si>
  <si>
    <t>Bhuvaneswari Ganesh Rathinam</t>
  </si>
  <si>
    <t>IN-2022003082</t>
  </si>
  <si>
    <t>22028000028788512</t>
  </si>
  <si>
    <t>51788000268571001</t>
  </si>
  <si>
    <t>zcrm_51788000287260818</t>
  </si>
  <si>
    <t>Dr. Sonal Parmar</t>
  </si>
  <si>
    <t>principal@cathedral-school.com</t>
  </si>
  <si>
    <t>Sagar Tamhankar</t>
  </si>
  <si>
    <t>s.tamhankar@cathedralschool.com</t>
  </si>
  <si>
    <t>The Cathedral &amp; John Connon School - Senior School, 6, Purushottamdas Thakurdas Road, Azad Maidan, Fort.</t>
  </si>
  <si>
    <t>IN-2022003846</t>
  </si>
  <si>
    <t>22028000031832464</t>
  </si>
  <si>
    <t>51788000268911018</t>
  </si>
  <si>
    <t>zcrm_51788000269411442</t>
  </si>
  <si>
    <t>Mrs. Paanchali Das Guptha</t>
  </si>
  <si>
    <t>principal.lbnagar@birlaopenminds.com</t>
  </si>
  <si>
    <t>Rose Mary</t>
  </si>
  <si>
    <t>rose.math@bomis-lbnagar.com</t>
  </si>
  <si>
    <t>Schola Enterprises</t>
  </si>
  <si>
    <t>Sahara Rd, Behind Kamineni Hospitals</t>
  </si>
  <si>
    <t>6-3-1085/703, Rajbhavan Road, Somajiguda, Khairtabad, Hyderabad</t>
  </si>
  <si>
    <t>( Birla Open Minds International School ) Sahara road , behind kamineni hospitals, Mansoorabad, L. B nagar</t>
  </si>
  <si>
    <t>IN-2022003701</t>
  </si>
  <si>
    <t>GSEB</t>
  </si>
  <si>
    <t>22028000031090876</t>
  </si>
  <si>
    <t>51788000269116059</t>
  </si>
  <si>
    <t>zcrm_51788000292401264</t>
  </si>
  <si>
    <t>nirav.mehta@tges.org</t>
  </si>
  <si>
    <t>Nr. Balmukund Society,</t>
  </si>
  <si>
    <t>The Galaxy School - Wadi,</t>
  </si>
  <si>
    <t>C/O JHP Education Foundation, New Balmukund society, Behind sun city, Sadhuvaswani road</t>
  </si>
  <si>
    <t>New Balmukund society, Behind sun city, Sadhuvaswani road</t>
  </si>
  <si>
    <t>IN-2022003702</t>
  </si>
  <si>
    <t>22028000031090912</t>
  </si>
  <si>
    <t>51788000269116018</t>
  </si>
  <si>
    <t>zcrm_51788000292432174</t>
  </si>
  <si>
    <t>3/9 Corner, Gayatri Nagar,</t>
  </si>
  <si>
    <t>C/O JHP Education Foundation, 3/9 corner, Gayatri nagar, gayatri nagar main road, near bhimnath mahadev temple</t>
  </si>
  <si>
    <t>3/9 corner, Gayatri nagar, gayatri nagar main road, near bhimnath mahadev temple</t>
  </si>
  <si>
    <t>IN-2022003703</t>
  </si>
  <si>
    <t>22028000031090944</t>
  </si>
  <si>
    <t>51788000269116100</t>
  </si>
  <si>
    <t>zcrm_51788000292433191</t>
  </si>
  <si>
    <t>Opp. HJ Steel,</t>
  </si>
  <si>
    <t>C/O JHP Education Foundation, Opp HJ Steel, Near Overhead Water Tank, Dudhsagar Road</t>
  </si>
  <si>
    <t>Opp HJ Steel, Near Overhead Water Tank, Dudhsagar Road</t>
  </si>
  <si>
    <t>IN-2022003454</t>
  </si>
  <si>
    <t>Bethesda</t>
  </si>
  <si>
    <t>Marryland</t>
  </si>
  <si>
    <t>22028000029848088</t>
  </si>
  <si>
    <t>51788000270233004</t>
  </si>
  <si>
    <t>zcrm_51788000289971035</t>
  </si>
  <si>
    <t>Vandana Pamecha</t>
  </si>
  <si>
    <t>Edu Girls School</t>
  </si>
  <si>
    <t>25 Kentbury Way</t>
  </si>
  <si>
    <t>IN-2022003705</t>
  </si>
  <si>
    <t>22028000031094616</t>
  </si>
  <si>
    <t>51788000270481470</t>
  </si>
  <si>
    <t>zcrm_51788000292458526</t>
  </si>
  <si>
    <t>Ms. Jyothi Nair</t>
  </si>
  <si>
    <t>jyothi@aarthuniversalschool.org</t>
  </si>
  <si>
    <t>contact@aarthuniversalschool.org</t>
  </si>
  <si>
    <t>Mr.Ismail Baggia</t>
  </si>
  <si>
    <t>ismail.baggia@aarthuniversalschool.org</t>
  </si>
  <si>
    <t>Block no 148</t>
  </si>
  <si>
    <t>Block 148,</t>
  </si>
  <si>
    <t>SRTB06042B</t>
  </si>
  <si>
    <t>Block 148, Bhesan-Barbodhan, Road, Malgama</t>
  </si>
  <si>
    <t>Girls Primary School Teachers MJM</t>
  </si>
  <si>
    <t>IN-2022003211</t>
  </si>
  <si>
    <t>22028000029123096</t>
  </si>
  <si>
    <t>51788000271346050</t>
  </si>
  <si>
    <t>zcrm_51788000288332490</t>
  </si>
  <si>
    <t>hakim.kanchwala@ei.study</t>
  </si>
  <si>
    <t>Vaseema</t>
  </si>
  <si>
    <t>Vaseem_mirza@yahoo.co.in</t>
  </si>
  <si>
    <t>20/4/206, Arbon Ki Masjid Rd, Zohra Colony</t>
  </si>
  <si>
    <t>Shalibanda</t>
  </si>
  <si>
    <t>IN-2022003543</t>
  </si>
  <si>
    <t>22028000030338244</t>
  </si>
  <si>
    <t>51788000271346009</t>
  </si>
  <si>
    <t>zcrm_51788000291111025</t>
  </si>
  <si>
    <t>Vaseem Bano</t>
  </si>
  <si>
    <t>IN-2022003305, IN-2022003306, IN-2022003307</t>
  </si>
  <si>
    <t>220511, 50663, 73531</t>
  </si>
  <si>
    <t>101327, 220511, 73531</t>
  </si>
  <si>
    <t>0, 220511, 73531</t>
  </si>
  <si>
    <t>0, 1490, 3951</t>
  </si>
  <si>
    <t>101326, 147062, 441022</t>
  </si>
  <si>
    <t>144773, 447904, 49061</t>
  </si>
  <si>
    <t>-10833, 52265, 799</t>
  </si>
  <si>
    <t>0.375, 0.466, 0.5</t>
  </si>
  <si>
    <t>2025-04-21 00:00:00, 2025-04-30 00:00:00</t>
  </si>
  <si>
    <t>22028000029449016, 22028000029449092, 22028000029449140</t>
  </si>
  <si>
    <t>51788000271321347</t>
  </si>
  <si>
    <t>zcrm_51788000289068265, zcrm_51788000289096834, zcrm_51788000289109247</t>
  </si>
  <si>
    <t>2025-04-21 10:59:38, 2025-04-21 11:00:06, 2025-04-21 11:00:30</t>
  </si>
  <si>
    <t>debashis.m@gmail.com</t>
  </si>
  <si>
    <t>Sector V</t>
  </si>
  <si>
    <t>Ashram Building, GN 34/2, Sector V,</t>
  </si>
  <si>
    <t>Shiv Nadar School, Noida (IB)</t>
  </si>
  <si>
    <t>IN-2022003662</t>
  </si>
  <si>
    <t>22028000030919372</t>
  </si>
  <si>
    <t>51788000271834045</t>
  </si>
  <si>
    <t>zcrm_51788000292135048</t>
  </si>
  <si>
    <t>Shiv Nadar School, Noida</t>
  </si>
  <si>
    <t>IN-2022003663</t>
  </si>
  <si>
    <t>22028000030919420</t>
  </si>
  <si>
    <t>51788000271834086</t>
  </si>
  <si>
    <t>zcrm_51788000292135221</t>
  </si>
  <si>
    <t>Shiv Nadar School (IB)</t>
  </si>
  <si>
    <t>IN-2022003656</t>
  </si>
  <si>
    <t>22028000030919096</t>
  </si>
  <si>
    <t>51788000271817161</t>
  </si>
  <si>
    <t>zcrm_51788000291830001</t>
  </si>
  <si>
    <t>Ms Deblina Chakraborty</t>
  </si>
  <si>
    <t>Vaishali Khurana</t>
  </si>
  <si>
    <t>vaishali.khurana@sns.edu.in</t>
  </si>
  <si>
    <t>Sector 82,</t>
  </si>
  <si>
    <t>Sector 82, Neharpar Faridabad</t>
  </si>
  <si>
    <t>IN-2022003657</t>
  </si>
  <si>
    <t>22028000030919144</t>
  </si>
  <si>
    <t>51788000271817205</t>
  </si>
  <si>
    <t>zcrm_51788000292130145</t>
  </si>
  <si>
    <t>Sector 82, Neharpar Faridabad,</t>
  </si>
  <si>
    <t>IN-2022003660</t>
  </si>
  <si>
    <t>22028000030919280</t>
  </si>
  <si>
    <t>51788000271817098</t>
  </si>
  <si>
    <t>zcrm_51788000292130679</t>
  </si>
  <si>
    <t>Pahari Road, Block E, DLF Phase 1, Sector 26A</t>
  </si>
  <si>
    <t>Pahari Road, Block E, DLF Phase 1, Sector 26A, Gurugram</t>
  </si>
  <si>
    <t>IN-2022003652</t>
  </si>
  <si>
    <t>22028000030896080</t>
  </si>
  <si>
    <t>51788000271817246</t>
  </si>
  <si>
    <t>zcrm_51788000292135382</t>
  </si>
  <si>
    <t>Tamanna Kapur</t>
  </si>
  <si>
    <t>tamanna.kapur@sns.edu.in</t>
  </si>
  <si>
    <t>Anju Wal</t>
  </si>
  <si>
    <t>Tamanna Kapoor</t>
  </si>
  <si>
    <t>Shiv Nadar School - Head Office IInd floor, Plot No: A-5,</t>
  </si>
  <si>
    <t>Shiv Nadar School - Head Office IInd floor, Plot No: A-5, Sector - 24, Near Adobe System Building</t>
  </si>
  <si>
    <t>2025-04-29 00:00:00, 2025-05-30 00:00:00</t>
  </si>
  <si>
    <t>IN-2022003406, IN-2022003570</t>
  </si>
  <si>
    <t>126248, 75750</t>
  </si>
  <si>
    <t>2025-07-15 00:00:00, 2025-08-15 00:00:00</t>
  </si>
  <si>
    <t>252497, 75750</t>
  </si>
  <si>
    <t>0, 126248</t>
  </si>
  <si>
    <t>151500, 378745</t>
  </si>
  <si>
    <t>0.5, 0.6528</t>
  </si>
  <si>
    <t>22028000029642716, 22028000030616128</t>
  </si>
  <si>
    <t>51788000269106191</t>
  </si>
  <si>
    <t>zcrm_51788000289403001, zcrm_51788000291323099</t>
  </si>
  <si>
    <t>2025-06-17 11:32:40, 2025-06-17 11:37:03</t>
  </si>
  <si>
    <t>Mrs. Lakshmi Shobha</t>
  </si>
  <si>
    <t>principal@km.silveroaks.co.in</t>
  </si>
  <si>
    <t>ao@km.silveroaks.co.in</t>
  </si>
  <si>
    <t>Kommadi Village, Visakhapatnam</t>
  </si>
  <si>
    <t>Kommadi Village,</t>
  </si>
  <si>
    <t>Kommadi Village</t>
  </si>
  <si>
    <t>Kommadi</t>
  </si>
  <si>
    <t>IN-2022003325</t>
  </si>
  <si>
    <t>22028000029467392</t>
  </si>
  <si>
    <t>51788000272170207</t>
  </si>
  <si>
    <t>zcrm_51788000289103835</t>
  </si>
  <si>
    <t>Deivanai Senthil</t>
  </si>
  <si>
    <t>coordinatorav@absgroupschools.com</t>
  </si>
  <si>
    <t>Mango Garden, Tonakela Camp Rd, Vivekananda Nagar, Annanur, Ambattur, Avadi</t>
  </si>
  <si>
    <t>IN-2022003869</t>
  </si>
  <si>
    <t>22028000032322100</t>
  </si>
  <si>
    <t>51788000272870001</t>
  </si>
  <si>
    <t>zcrm_51788000295050164</t>
  </si>
  <si>
    <t>IN-2022003871</t>
  </si>
  <si>
    <t>22028000032322208</t>
  </si>
  <si>
    <t>51788000272870042</t>
  </si>
  <si>
    <t>zcrm_51788000295050003</t>
  </si>
  <si>
    <t>Plot No -SS -1,</t>
  </si>
  <si>
    <t>Plot No -SS -1, Sector -168, Expressway</t>
  </si>
  <si>
    <t>IN-2022003870</t>
  </si>
  <si>
    <t>22028000032322152</t>
  </si>
  <si>
    <t>51788000272870083</t>
  </si>
  <si>
    <t>zcrm_51788000295050325</t>
  </si>
  <si>
    <t>Sector 82, Naharpar, Greater Faridabad</t>
  </si>
  <si>
    <t>AKAL University</t>
  </si>
  <si>
    <t>IN-2022002824</t>
  </si>
  <si>
    <t>Bhathinda</t>
  </si>
  <si>
    <t>22028000027673888</t>
  </si>
  <si>
    <t>51788000270719005</t>
  </si>
  <si>
    <t>zcrm_51788000283154189</t>
  </si>
  <si>
    <t>Mr. Jitendra Singh</t>
  </si>
  <si>
    <t>daa@auts.ac.in</t>
  </si>
  <si>
    <t>info@auts.ac.in</t>
  </si>
  <si>
    <t>Maj.Gen.Dr.GS Lamba</t>
  </si>
  <si>
    <t>Jitendra Singh</t>
  </si>
  <si>
    <t>jitendra@jiriko.com</t>
  </si>
  <si>
    <t>Talwandi Sabo</t>
  </si>
  <si>
    <t>Gurgaon</t>
  </si>
  <si>
    <t>Talwandi Sabo, Bhathinda</t>
  </si>
  <si>
    <t>Delhi Public School, Sector-30, Noida</t>
  </si>
  <si>
    <t>IN-2022003782</t>
  </si>
  <si>
    <t>22028000031366960</t>
  </si>
  <si>
    <t>51788000273032836</t>
  </si>
  <si>
    <t>zcrm_51788000292898007</t>
  </si>
  <si>
    <t>Ms. Kamini Bhasin</t>
  </si>
  <si>
    <t>dpsnoida30@gmail.com</t>
  </si>
  <si>
    <t>dpsnprincipal@gmail.com</t>
  </si>
  <si>
    <t>Ms. Vani Datta</t>
  </si>
  <si>
    <t>Sector 30</t>
  </si>
  <si>
    <t>Delhi Public School, Navi Mumbai</t>
  </si>
  <si>
    <t>IN-2022003777</t>
  </si>
  <si>
    <t>22028000031366728</t>
  </si>
  <si>
    <t>51788000273032897</t>
  </si>
  <si>
    <t>zcrm_51788000292911052</t>
  </si>
  <si>
    <t>Mr. H. S. Vashishta</t>
  </si>
  <si>
    <t>dpsnm@dpsnavimumbai.edu.in</t>
  </si>
  <si>
    <t>Bharati Mathur</t>
  </si>
  <si>
    <t>Palm Beach Marg</t>
  </si>
  <si>
    <t>Palm Beach Road</t>
  </si>
  <si>
    <t>Sector - 52 Nerul</t>
  </si>
  <si>
    <t>Palm Beach Road Sector - 52 Nerul</t>
  </si>
  <si>
    <t>IN-2022003790</t>
  </si>
  <si>
    <t>22028000031408504</t>
  </si>
  <si>
    <t>51788000273227001</t>
  </si>
  <si>
    <t>zcrm_51788000293023241</t>
  </si>
  <si>
    <t>Ms. Sunita Tanwar</t>
  </si>
  <si>
    <t>secretary@dpsfamiily.org</t>
  </si>
  <si>
    <t>Sunita Tanwar</t>
  </si>
  <si>
    <t>seretary@dpsfamily.org</t>
  </si>
  <si>
    <t>F-Block, East of Kailash</t>
  </si>
  <si>
    <t>IN-2022002471</t>
  </si>
  <si>
    <t>Asansol</t>
  </si>
  <si>
    <t>22028000024402612</t>
  </si>
  <si>
    <t>51788000273209037</t>
  </si>
  <si>
    <t>zcrm_51788000273205402</t>
  </si>
  <si>
    <t>Mr. Christopher Gomes</t>
  </si>
  <si>
    <t>ck_gomes@yahoo.co.in</t>
  </si>
  <si>
    <t>Ashok Kumar Rana</t>
  </si>
  <si>
    <t>scms28896@gmail.com</t>
  </si>
  <si>
    <t>Sailendra Prasad</t>
  </si>
  <si>
    <t>Radhanagar Hatia,Sunderchak</t>
  </si>
  <si>
    <t>IN-2022002686</t>
  </si>
  <si>
    <t>Katwa</t>
  </si>
  <si>
    <t>West bengal</t>
  </si>
  <si>
    <t>22028000026816368</t>
  </si>
  <si>
    <t>51788000272935579</t>
  </si>
  <si>
    <t>zcrm_51788000279828147</t>
  </si>
  <si>
    <t>Shyamolima Sharma</t>
  </si>
  <si>
    <t>simisharma141281@gmail.com</t>
  </si>
  <si>
    <t>stjosephskatwa@yahoo.in</t>
  </si>
  <si>
    <t>SH6, Purba Bardhaman</t>
  </si>
  <si>
    <t>Nanagar, P.O. Koshigram, Katwa, Dist. Burdwan, West Bengal 713 150</t>
  </si>
  <si>
    <t>IN-2022002552</t>
  </si>
  <si>
    <t>22028000025798152</t>
  </si>
  <si>
    <t>51788000274173411</t>
  </si>
  <si>
    <t>zcrm_51788000274825946</t>
  </si>
  <si>
    <t>Mr. Arun Chauhan</t>
  </si>
  <si>
    <t>themagnethamirpur2014@gmail.com</t>
  </si>
  <si>
    <t>Arun Chauhan</t>
  </si>
  <si>
    <t>IN-2022003568</t>
  </si>
  <si>
    <t>22028000030615108</t>
  </si>
  <si>
    <t>51788000274852534</t>
  </si>
  <si>
    <t>zcrm_51788000277465717</t>
  </si>
  <si>
    <t>Maruf</t>
  </si>
  <si>
    <t>principal@acschool.edu.in</t>
  </si>
  <si>
    <t>Mes Ring Road Sharadamba nagar jalahalli</t>
  </si>
  <si>
    <t>MES Ring Rd, Jalahalli Village, Jalahalli Karnataka</t>
  </si>
  <si>
    <t>Vimukti-DDGIC (Teacher's)</t>
  </si>
  <si>
    <t>IN-2022003203</t>
  </si>
  <si>
    <t>uttar Pradesh</t>
  </si>
  <si>
    <t>22028000029081204</t>
  </si>
  <si>
    <t>51788000274722189</t>
  </si>
  <si>
    <t>zcrm_51788000288218033</t>
  </si>
  <si>
    <t>Alpha beta</t>
  </si>
  <si>
    <t>firozabad</t>
  </si>
  <si>
    <t>c/o Alpha beta School, sector 16 pratap Nagar</t>
  </si>
  <si>
    <t>by pass road</t>
  </si>
  <si>
    <t>IN-2022002514</t>
  </si>
  <si>
    <t>22028000025374116</t>
  </si>
  <si>
    <t>51788000275393039</t>
  </si>
  <si>
    <t>zcrm_51788000275318983</t>
  </si>
  <si>
    <t>Jehangir</t>
  </si>
  <si>
    <t>jehangir.hilloona@acresfoundation.org</t>
  </si>
  <si>
    <t>Surendranath</t>
  </si>
  <si>
    <t>411-A-2, Hemu Kalani Marg, Chembur</t>
  </si>
  <si>
    <t>IN-2022003831</t>
  </si>
  <si>
    <t>22028000031765592</t>
  </si>
  <si>
    <t>51788000274454471</t>
  </si>
  <si>
    <t>zcrm_51788000287577153</t>
  </si>
  <si>
    <t>Prakash Chauhan</t>
  </si>
  <si>
    <t>chuhanprakashr@gmail.com</t>
  </si>
  <si>
    <t>contact@vedantgroupofschools.com</t>
  </si>
  <si>
    <t>Richa Bhatti</t>
  </si>
  <si>
    <t>richa.vedant01@gmail.com</t>
  </si>
  <si>
    <t>Shree Swastik Education and Charitable Trust, Behind Madhav Baug 5, Opp Kansumra GIDC Gate</t>
  </si>
  <si>
    <t>Behind Madhav Baug 5,</t>
  </si>
  <si>
    <t>Behind Madhav Baug 5, Opp Kansumra GIDC Gate</t>
  </si>
  <si>
    <t>IN-2022003692</t>
  </si>
  <si>
    <t>22028000031077104</t>
  </si>
  <si>
    <t>51788000269106067</t>
  </si>
  <si>
    <t>zcrm_51788000292118352</t>
  </si>
  <si>
    <t>Mrs. Rachna Sharma</t>
  </si>
  <si>
    <t>principal@bt.silveroaks.co.in</t>
  </si>
  <si>
    <t>Bowrampet campus</t>
  </si>
  <si>
    <t>Bowrampet,</t>
  </si>
  <si>
    <t>na</t>
  </si>
  <si>
    <t>Bowrampet</t>
  </si>
  <si>
    <t>The Green Acres Academy, Kalyan</t>
  </si>
  <si>
    <t>IN-2022002556</t>
  </si>
  <si>
    <t>22028000025812140</t>
  </si>
  <si>
    <t>51788000276427026</t>
  </si>
  <si>
    <t>zcrm_51788000276430068</t>
  </si>
  <si>
    <t>Ms. Bonny Mehta</t>
  </si>
  <si>
    <t>kalyan@tgaa.in</t>
  </si>
  <si>
    <t>Janice Dass</t>
  </si>
  <si>
    <t>748J+86Q Landmark, KDMC Water Tank, Road, near MANGESHI CITY, Kolivali, Khadakpada</t>
  </si>
  <si>
    <t>IN-2022002670</t>
  </si>
  <si>
    <t>Kanpur</t>
  </si>
  <si>
    <t>22028000026704480</t>
  </si>
  <si>
    <t>51788000277187032</t>
  </si>
  <si>
    <t>zcrm_51788000277161446</t>
  </si>
  <si>
    <t>mohd.saqib_ei</t>
  </si>
  <si>
    <t>mohd.saqib@ei.study</t>
  </si>
  <si>
    <t>Mohd Saqib</t>
  </si>
  <si>
    <t>Mr. Santosh Mishra</t>
  </si>
  <si>
    <t>skmis2002@gmail.com</t>
  </si>
  <si>
    <t>Administrative Office, 8/215, Arya Nagar,</t>
  </si>
  <si>
    <t>111/333, Ashok Nagar, Harsh Nagar</t>
  </si>
  <si>
    <t>IN-2022002733</t>
  </si>
  <si>
    <t>22028000026992328</t>
  </si>
  <si>
    <t>51788000276890361</t>
  </si>
  <si>
    <t>zcrm_51788000277391014</t>
  </si>
  <si>
    <t>Mrs Suryaprapha</t>
  </si>
  <si>
    <t>krs_cbse@krs.edu.in</t>
  </si>
  <si>
    <t>Suryaprabha</t>
  </si>
  <si>
    <t>T.V.R Nagar</t>
  </si>
  <si>
    <t>Madura NH</t>
  </si>
  <si>
    <t>IN-2022002703</t>
  </si>
  <si>
    <t>Ranebennur</t>
  </si>
  <si>
    <t>22028000026878416</t>
  </si>
  <si>
    <t>51788000273667267</t>
  </si>
  <si>
    <t>zcrm_51788000277865690</t>
  </si>
  <si>
    <t>Mr. Maneesh .</t>
  </si>
  <si>
    <t>khannurwhatsapp@gmail.com</t>
  </si>
  <si>
    <t>4590@cbseshiksha.in</t>
  </si>
  <si>
    <t>Hunasikatti Road</t>
  </si>
  <si>
    <t>Ranee</t>
  </si>
  <si>
    <t>Hunasikatti road</t>
  </si>
  <si>
    <t>2024-12-09 00:00:00, 2025-03-19 00:00:00</t>
  </si>
  <si>
    <t>IN-2022002671, IN-2022003080</t>
  </si>
  <si>
    <t>540, 749</t>
  </si>
  <si>
    <t>2025-01-10 00:00:00, 2025-03-24 00:00:00</t>
  </si>
  <si>
    <t>144097, 20521</t>
  </si>
  <si>
    <t>0, 32924</t>
  </si>
  <si>
    <t>0, 296306</t>
  </si>
  <si>
    <t>-185133, 20521</t>
  </si>
  <si>
    <t>0.5846, 0.589</t>
  </si>
  <si>
    <t>2025-03-17 00:00:00, 2025-03-24 00:00:00</t>
  </si>
  <si>
    <t>22028000026749152, 22028000028784584</t>
  </si>
  <si>
    <t>51788000276869534</t>
  </si>
  <si>
    <t>zcrm_51788000276861932, zcrm_51788000287258503</t>
  </si>
  <si>
    <t>2024-12-31 14:34:12, 2025-03-21 17:02:04</t>
  </si>
  <si>
    <t>Fr. Arockia Alex, Mr. Fr. Arockia Alex</t>
  </si>
  <si>
    <t>holyangelshgrdn@gmail.com</t>
  </si>
  <si>
    <t>Fr. Arockia Alex</t>
  </si>
  <si>
    <r>
      <t>alexarockia20@gmail.com</t>
    </r>
    <r>
      <t xml:space="preserve">, </t>
    </r>
    <r>
      <t>holyangelshgrdn@gmail.com</t>
    </r>
  </si>
  <si>
    <t>B-Block, Shalimar Garden Extension 2, Sahibabad</t>
  </si>
  <si>
    <t>B-Block Shalimar Garden Extension 2 Sahibabad, B-Block, Shalimar Garden Extension 2, Sahibabad</t>
  </si>
  <si>
    <t>B-Block Shalimar Garden Extension 2 Sahibabad</t>
  </si>
  <si>
    <t>IN-2022002616</t>
  </si>
  <si>
    <t>Motebennur</t>
  </si>
  <si>
    <t>22028000026402316</t>
  </si>
  <si>
    <t>51788000277819103</t>
  </si>
  <si>
    <t>zcrm_51788000278097469</t>
  </si>
  <si>
    <t>Mrs.Sharada Ballary</t>
  </si>
  <si>
    <t>breschoolmnr@gmail.com</t>
  </si>
  <si>
    <t>Byadagi Road</t>
  </si>
  <si>
    <t>IN-2022002626</t>
  </si>
  <si>
    <t>22028000026450516</t>
  </si>
  <si>
    <t>51788000277965749</t>
  </si>
  <si>
    <t>zcrm_51788000277965763</t>
  </si>
  <si>
    <t>Satyamoorthy Mr</t>
  </si>
  <si>
    <t>swamimatric@gmail.com</t>
  </si>
  <si>
    <t>S Mythili</t>
  </si>
  <si>
    <t>keelapaluvur</t>
  </si>
  <si>
    <t>TANJORE ROAD</t>
  </si>
  <si>
    <t>IN-2022002901</t>
  </si>
  <si>
    <t>22028000028194408</t>
  </si>
  <si>
    <t>51788000279009152</t>
  </si>
  <si>
    <t>zcrm_51788000278984507</t>
  </si>
  <si>
    <t>Mrs Priya Murali</t>
  </si>
  <si>
    <t>mahatmacambridge17@gmail.com</t>
  </si>
  <si>
    <t>Priya Murali</t>
  </si>
  <si>
    <t>Bharani</t>
  </si>
  <si>
    <t>Gopalakrishnan Guruvasal</t>
  </si>
  <si>
    <t>2024-12-16 00:00:00, 2025-03-25 00:00:00, 2025-07-11 00:00:00</t>
  </si>
  <si>
    <t>IN-2022002697, IN-2022003123, IN-2022003800</t>
  </si>
  <si>
    <t>2025-04-02 00:00:00, 2025-07-20 00:00:00</t>
  </si>
  <si>
    <t>126072, 79204, 89460</t>
  </si>
  <si>
    <t>2025-07-02 00:00:00, 2025-09-01 00:00:00</t>
  </si>
  <si>
    <t>122364, 79204, 89460</t>
  </si>
  <si>
    <t>2025-09-02 00:00:00, 2025-11-01 00:00:00, 2025-11-02 00:00:00</t>
  </si>
  <si>
    <t>2000-01-01 00:00:00, 2025-12-01 00:00:00, 2025-12-02 00:00:00</t>
  </si>
  <si>
    <t>0, 79204, 89460</t>
  </si>
  <si>
    <t>2024-12-17 00:00:00, 2025-03-25 00:00:00, 2025-07-12 00:00:00</t>
  </si>
  <si>
    <t>2025-03-30 00:00:00, 2025-07-12 00:00:00</t>
  </si>
  <si>
    <t>158408, 248436, 89460</t>
  </si>
  <si>
    <t>10000, 238788, 79204</t>
  </si>
  <si>
    <t>79204, 79460, 9648</t>
  </si>
  <si>
    <t>0.6, 0.76</t>
  </si>
  <si>
    <t>Rampurhat</t>
  </si>
  <si>
    <t>2025-04-01 00:00:00, 2025-04-08 00:00:00, 2025-07-11 00:00:00</t>
  </si>
  <si>
    <t>22028000026870520, 22028000028893300, 22028000031465172</t>
  </si>
  <si>
    <t>51788000273685207</t>
  </si>
  <si>
    <t>zcrm_51788000275385577, zcrm_51788000287696539, zcrm_51788000293142605</t>
  </si>
  <si>
    <t>2024-12-18 14:12:51, 2025-03-26 14:23:10, 2025-07-15 11:44:20</t>
  </si>
  <si>
    <t>Mr. Swarnendu Chatterjee, Mr. Swarnendu Chattopadhyay</t>
  </si>
  <si>
    <r>
      <t>director.theheritageschool@gmail.com</t>
    </r>
    <r>
      <t xml:space="preserve">, </t>
    </r>
    <r>
      <t>office.theheritageschool@gmail.com</t>
    </r>
  </si>
  <si>
    <t>info@theheritageschool.org.in</t>
  </si>
  <si>
    <t>Mr. Swarnendu Chatterjee, Mr. Swarnendu Chattopadhyay, Swarnendu Chatterjee</t>
  </si>
  <si>
    <t>Bithika Pally, Kharun, RampurhatBirbhum, West BengalIndia, PIN – 731224</t>
  </si>
  <si>
    <t>Bithika Pally, Kharun, Rampurhat, Rampurhut, West Bengal 731233</t>
  </si>
  <si>
    <t>IN-2022002690</t>
  </si>
  <si>
    <t>22028000026815616</t>
  </si>
  <si>
    <t>51788000274791331</t>
  </si>
  <si>
    <t>zcrm_51788000278328346</t>
  </si>
  <si>
    <t>principal@greenvalleyenglishschool.com</t>
  </si>
  <si>
    <t>Sandesh</t>
  </si>
  <si>
    <t>Chunchgatta Main Rd, Ganapathipura, Konanakunte, Bengaluru, Karnataka 560062</t>
  </si>
  <si>
    <t>Chunchagatta Main road, konankunte</t>
  </si>
  <si>
    <t>IN-2022003746</t>
  </si>
  <si>
    <t>Sri Potti Sriramulu Nellore District</t>
  </si>
  <si>
    <t>22028000031219480</t>
  </si>
  <si>
    <t>51788000277836187</t>
  </si>
  <si>
    <t>zcrm_51788000279458467</t>
  </si>
  <si>
    <t>mayank.nalluri_ei</t>
  </si>
  <si>
    <t>mayank.nalluri@ei.study</t>
  </si>
  <si>
    <t>Mayank Nalluri</t>
  </si>
  <si>
    <t>Mrs. Nisha Bhakar</t>
  </si>
  <si>
    <t>nisha@vishwasamudra.in</t>
  </si>
  <si>
    <t>info@nglifeschool.com</t>
  </si>
  <si>
    <t>Nisha Bhakar</t>
  </si>
  <si>
    <t>Chandrakala Dabas</t>
  </si>
  <si>
    <t>viceprincipal@nglifeschool.com</t>
  </si>
  <si>
    <t>Nandha Gokulam Life School, Edagali Village , Venkatachalam Mandal,</t>
  </si>
  <si>
    <t>Nandha Gokulam Life School, Edagali Village</t>
  </si>
  <si>
    <t>Nandha Gokulam Life School, Edagali Village, Venkatachalam Mandal,</t>
  </si>
  <si>
    <t>2025-03-27 00:00:00, 2025-03-29 00:00:00</t>
  </si>
  <si>
    <t>IN-2022003150, IN-2022003166</t>
  </si>
  <si>
    <t>104990, 118051</t>
  </si>
  <si>
    <t>2025-07-10 00:00:00, 2025-09-30 00:00:00</t>
  </si>
  <si>
    <t>104990, 121628</t>
  </si>
  <si>
    <t>2025-10-10 00:00:00, 2025-12-31 00:00:00</t>
  </si>
  <si>
    <t>0, 104990</t>
  </si>
  <si>
    <t>10424, 11805</t>
  </si>
  <si>
    <t>118051, 209980</t>
  </si>
  <si>
    <t>106245, 93816</t>
  </si>
  <si>
    <t>1, 105740</t>
  </si>
  <si>
    <t>0.6667000000000001, 0.6931999999999999</t>
  </si>
  <si>
    <t>22028000028935148, 22028000028976736</t>
  </si>
  <si>
    <t>51788000279436202</t>
  </si>
  <si>
    <t>zcrm_51788000283151803, zcrm_51788000287687706</t>
  </si>
  <si>
    <t>Sajan Thareja</t>
  </si>
  <si>
    <t>2025-03-29 20:17:47, 2025-03-29 20:18:05</t>
  </si>
  <si>
    <t>Mrs. Urvashi Gurukul Global School, Mrs. Urvashi NA</t>
  </si>
  <si>
    <t>principal@gurukulglobalschool.co.in</t>
  </si>
  <si>
    <t>info@gurukulglobalschool.co.in</t>
  </si>
  <si>
    <t>Ms, Urvashi, Urvashi Kakkar</t>
  </si>
  <si>
    <r>
      <t>Principal@gurukulglonbal.com</t>
    </r>
    <r>
      <t xml:space="preserve">, </t>
    </r>
    <r>
      <t>sajan.thareja@ei.study</t>
    </r>
  </si>
  <si>
    <t>gurukul Global School, CHandigarh</t>
  </si>
  <si>
    <t>gurukul global school chandigarh</t>
  </si>
  <si>
    <t>Adarsh Nagar, Sector 13,</t>
  </si>
  <si>
    <t>IN-2022002728</t>
  </si>
  <si>
    <t>22028000026972556</t>
  </si>
  <si>
    <t>51788000274857571</t>
  </si>
  <si>
    <t>zcrm_51788000274857583</t>
  </si>
  <si>
    <t>Ms. Shahista Ismail</t>
  </si>
  <si>
    <t>fwsenquiry@gmail.com</t>
  </si>
  <si>
    <t>Ramamurthy Nagar</t>
  </si>
  <si>
    <t>Ramamurthy Nagar - 560036</t>
  </si>
  <si>
    <t>2025-03-05 00:00:00, 2025-03-07 00:00:00</t>
  </si>
  <si>
    <t>IN-2022002968, IN-2022003001</t>
  </si>
  <si>
    <t>44306, 54407</t>
  </si>
  <si>
    <t>2025-08-13 00:00:00, 2025-08-20 00:00:00</t>
  </si>
  <si>
    <t>44306, 52807</t>
  </si>
  <si>
    <t>2025-10-15 00:00:00, 2025-10-22 00:00:00</t>
  </si>
  <si>
    <t>2000-01-01 00:00:00, 2025-12-17 00:00:00</t>
  </si>
  <si>
    <t>0, 44306</t>
  </si>
  <si>
    <t>107214, 88612</t>
  </si>
  <si>
    <t>63612, 82214</t>
  </si>
  <si>
    <t>0.5555, 0.7222</t>
  </si>
  <si>
    <t>22028000028487124, 22028000028564064</t>
  </si>
  <si>
    <t>51788000276398141</t>
  </si>
  <si>
    <t>zcrm_51788000277684280, zcrm_51788000280235349</t>
  </si>
  <si>
    <t>2025-06-18 13:51:45, 2025-06-18 13:52:02</t>
  </si>
  <si>
    <t>CHITRA KALA S, MRS Chitra kala</t>
  </si>
  <si>
    <r>
      <t>admisions.aadhavpublic@gamil.com</t>
    </r>
    <r>
      <t xml:space="preserve">, </t>
    </r>
    <r>
      <t>admission@aadhav.com</t>
    </r>
  </si>
  <si>
    <t>admisions.aadhavpublic@gamil.com</t>
  </si>
  <si>
    <t>Mrs Chitra kala, Mrs Chitrakala</t>
  </si>
  <si>
    <t>Thuraiyur-Chennai Bypass Road</t>
  </si>
  <si>
    <t>PERAMBALUR, thuraiyur chennai bypass road</t>
  </si>
  <si>
    <t>AID-NOIDA- (Teachers)</t>
  </si>
  <si>
    <t>IN-2022003843</t>
  </si>
  <si>
    <t>22028000031835216</t>
  </si>
  <si>
    <t>51788000280487146</t>
  </si>
  <si>
    <t>zcrm_51788000293829003</t>
  </si>
  <si>
    <t>vijaya@aidnoida.org</t>
  </si>
  <si>
    <t>S3c 49 Prahlad Colony, Barola</t>
  </si>
  <si>
    <t>IN-2022003798</t>
  </si>
  <si>
    <t>Shajapur</t>
  </si>
  <si>
    <t>22028000031477456</t>
  </si>
  <si>
    <t>51788000280598673</t>
  </si>
  <si>
    <t>zcrm_51788000293110783</t>
  </si>
  <si>
    <t>Rajesh Patidar</t>
  </si>
  <si>
    <t>vidyakunj.sjpr@gmail.com</t>
  </si>
  <si>
    <t>Nitika Patidar</t>
  </si>
  <si>
    <t>Rishabh Tiwari</t>
  </si>
  <si>
    <t>84 Pandukhora Road,</t>
  </si>
  <si>
    <t>Lalghati</t>
  </si>
  <si>
    <t>84 Pandukhora Road, Lalghati, Shajapur</t>
  </si>
  <si>
    <t>IN-2022002750</t>
  </si>
  <si>
    <t>Rudrapur</t>
  </si>
  <si>
    <t>22028000027097204</t>
  </si>
  <si>
    <t>51788000280748020</t>
  </si>
  <si>
    <t>zcrm_51788000280880699</t>
  </si>
  <si>
    <t>Mr. Satnam Singh Chawla</t>
  </si>
  <si>
    <t>grdinternationalschool@gmail.com</t>
  </si>
  <si>
    <t>Satnam Singh Chawla</t>
  </si>
  <si>
    <t>satnamchawla4@gmail.com</t>
  </si>
  <si>
    <t>10 Km. Mile Stone, NH-74, Rudrapur-Gadarpur Road, Dhoulpur, Rudrapur,Udham Singh Nagar Uttarakhand,India 263153</t>
  </si>
  <si>
    <t>Gadarpur</t>
  </si>
  <si>
    <t>IN-2022003529</t>
  </si>
  <si>
    <t>22028000030238124</t>
  </si>
  <si>
    <t>51788000280700141</t>
  </si>
  <si>
    <t>zcrm_51788000290765286</t>
  </si>
  <si>
    <t>Mrs. Rajani Patil</t>
  </si>
  <si>
    <t>jss.smcs.hubli@gmail.com</t>
  </si>
  <si>
    <t>Shivalik road</t>
  </si>
  <si>
    <t>Gangubai Hangal Gurukul Road</t>
  </si>
  <si>
    <t>Unakal</t>
  </si>
  <si>
    <t>Shivalli road</t>
  </si>
  <si>
    <t>IN-2022003002</t>
  </si>
  <si>
    <t>22028000028552368</t>
  </si>
  <si>
    <t>51788000281702080</t>
  </si>
  <si>
    <t>zcrm_51788000282260875</t>
  </si>
  <si>
    <t>Mr. Hari Karthikeyan .</t>
  </si>
  <si>
    <t>principalcbse@svectschools.com</t>
  </si>
  <si>
    <t>Saranya Balakrishnan</t>
  </si>
  <si>
    <t>51/1A,Pilchinampalayam,Samathur PO,</t>
  </si>
  <si>
    <t>Pollachi,</t>
  </si>
  <si>
    <t>IN-2022003100</t>
  </si>
  <si>
    <t>Kokrajhar</t>
  </si>
  <si>
    <t>22028000028815048</t>
  </si>
  <si>
    <t>51788000279007466</t>
  </si>
  <si>
    <t>zcrm_51788000283364153</t>
  </si>
  <si>
    <t>Sandip Dutta</t>
  </si>
  <si>
    <t>bbpskokrajhar20@gmail.con</t>
  </si>
  <si>
    <t>bbpskokrajhar20@gmail.com</t>
  </si>
  <si>
    <t>Amguri</t>
  </si>
  <si>
    <t>IN-2022002801</t>
  </si>
  <si>
    <t>22028000027427448</t>
  </si>
  <si>
    <t>51788000282223685</t>
  </si>
  <si>
    <t>zcrm_51788000282243623</t>
  </si>
  <si>
    <t>No. 3/23, Soft Road, KHB Colony</t>
  </si>
  <si>
    <t>3/23, Soft Road, KHB colony</t>
  </si>
  <si>
    <t>No. 3/23, Soft Road, KHB Colony, Basaveshwar Nagar</t>
  </si>
  <si>
    <t>IN-2022003035</t>
  </si>
  <si>
    <t>MP</t>
  </si>
  <si>
    <t>22028000028657436</t>
  </si>
  <si>
    <t>51788000283335092</t>
  </si>
  <si>
    <t>zcrm_51788000285733246</t>
  </si>
  <si>
    <t>Ashok Thakur</t>
  </si>
  <si>
    <t>shivpurpublicschool@gmail.com</t>
  </si>
  <si>
    <t>shivpuripublicschool@gmail.com</t>
  </si>
  <si>
    <t>Mrs. Kirti Gala</t>
  </si>
  <si>
    <t>Miss Palak Shivhare</t>
  </si>
  <si>
    <t>Fatehpur Road, Shivpuri, Madhya Pradesh 473551</t>
  </si>
  <si>
    <t>Fatehpur Road</t>
  </si>
  <si>
    <t>2025-02-26 00:00:00, 2025-03-01 00:00:00</t>
  </si>
  <si>
    <t>IN-2022002918, IN-2022002945</t>
  </si>
  <si>
    <t>2000-01-01 00:00:00, 2025-07-04 00:00:00</t>
  </si>
  <si>
    <t>0, 57671</t>
  </si>
  <si>
    <t>2000-01-01 00:00:00, 2025-10-07 00:00:00</t>
  </si>
  <si>
    <t>0, 55975</t>
  </si>
  <si>
    <t>2000-01-01 00:00:00, 2025-12-10 00:00:00</t>
  </si>
  <si>
    <t>434056, 57671</t>
  </si>
  <si>
    <t>369184, 64872</t>
  </si>
  <si>
    <t>-7201, 64872</t>
  </si>
  <si>
    <t>Thuraiyur</t>
  </si>
  <si>
    <t>22028000028317136, 22028000028371332</t>
  </si>
  <si>
    <t>51788000283480639</t>
  </si>
  <si>
    <t>zcrm_51788000285324593, zcrm_51788000285538021</t>
  </si>
  <si>
    <t>2025-02-28 17:00:08, 2025-03-17 08:05:47</t>
  </si>
  <si>
    <t>Mr karthikeyan</t>
  </si>
  <si>
    <t>RSK.CBSE@GMAIL.COM</t>
  </si>
  <si>
    <t>Banumathi</t>
  </si>
  <si>
    <r>
      <t>rskcbseschool@gamil.com</t>
    </r>
    <r>
      <t xml:space="preserve">, </t>
    </r>
    <r>
      <t>rskcbseschool@gmail.com</t>
    </r>
  </si>
  <si>
    <t>rskcbseschool@gmail.com</t>
  </si>
  <si>
    <t>620056, 621002</t>
  </si>
  <si>
    <t>2/165 Thuraiyur</t>
  </si>
  <si>
    <t>2/165 thuraiyur to uppliyapuram main road</t>
  </si>
  <si>
    <t>IN-2022003077</t>
  </si>
  <si>
    <t>Bardoli</t>
  </si>
  <si>
    <t>22028000028787280</t>
  </si>
  <si>
    <t>51788000284988377</t>
  </si>
  <si>
    <t>zcrm_51788000287235825</t>
  </si>
  <si>
    <t>Dr. Monika Patel</t>
  </si>
  <si>
    <t>paraskishorschool@gmail.com</t>
  </si>
  <si>
    <t>Dr.Monika Patel</t>
  </si>
  <si>
    <t>monikachandelpatel@gmail.com</t>
  </si>
  <si>
    <t>Nisha Mistry</t>
  </si>
  <si>
    <t>Mahatma Gandhi Road, Ramnagar, Bardoli</t>
  </si>
  <si>
    <t>SRTJ05677A</t>
  </si>
  <si>
    <t>Mahatma Gandhi Road, Bardoli</t>
  </si>
  <si>
    <t>IN-2022002920</t>
  </si>
  <si>
    <t>TN</t>
  </si>
  <si>
    <t>22028000028315208</t>
  </si>
  <si>
    <t>51788000272632703</t>
  </si>
  <si>
    <t>zcrm_51788000274623026</t>
  </si>
  <si>
    <t>Academic head Mrs.Sivakami</t>
  </si>
  <si>
    <t>zeeschooltrichy@sowdambikaa.edu.in</t>
  </si>
  <si>
    <t>Mrs Shivagami</t>
  </si>
  <si>
    <t>zeeschooltrichy@sowdambika.edu.in</t>
  </si>
  <si>
    <t>Mrs shivagami</t>
  </si>
  <si>
    <t>Vayalur road,MM Nagar</t>
  </si>
  <si>
    <t>MM NAGAR ,VAYALUR ROAD,TRICHY</t>
  </si>
  <si>
    <t>Retavaikal</t>
  </si>
  <si>
    <t>IN-2022002932</t>
  </si>
  <si>
    <t>22028000028349464</t>
  </si>
  <si>
    <t>51788000285652001</t>
  </si>
  <si>
    <t>zcrm_51788000285652194</t>
  </si>
  <si>
    <t>Nainesh Bhise</t>
  </si>
  <si>
    <t>Nesbit Rd, Byculla Railway Colony, Tadwadi, Mazgaon, Mumbai, Maharashtra 400010</t>
  </si>
  <si>
    <t>Nesbit Rd, Byculla Railway Colony, Tadwadi, Mazgaon</t>
  </si>
  <si>
    <t>Nesbit Rd, Byculla Railway Colony, Tadwadi, Mazgaon.</t>
  </si>
  <si>
    <t>IN-2022003041</t>
  </si>
  <si>
    <t>22028000028698088</t>
  </si>
  <si>
    <t>51788000285864005</t>
  </si>
  <si>
    <t>zcrm_51788000287000310</t>
  </si>
  <si>
    <t>IN-2022003198</t>
  </si>
  <si>
    <t>22028000029065632</t>
  </si>
  <si>
    <t>51788000285818179</t>
  </si>
  <si>
    <t>zcrm_51788000286828323</t>
  </si>
  <si>
    <t>Mrs. Naaz Parwar</t>
  </si>
  <si>
    <t>contact@fathimaschool.com</t>
  </si>
  <si>
    <t>Mrs. Shalika</t>
  </si>
  <si>
    <t>4, Police Ln, Industrial Area, Saidapet</t>
  </si>
  <si>
    <t>4, Police Line, Industrial Area, Saidapet</t>
  </si>
  <si>
    <t>IN-2022003283</t>
  </si>
  <si>
    <t>22028000029385044</t>
  </si>
  <si>
    <t>51788000287130024</t>
  </si>
  <si>
    <t>zcrm_51788000287071285</t>
  </si>
  <si>
    <t>Ms. Madhvi Joshi</t>
  </si>
  <si>
    <t>madhavi.joshi@oshwaleducationtrust.org</t>
  </si>
  <si>
    <t>info.kmgisicse@oshwaleducationtrust.org</t>
  </si>
  <si>
    <t>Shri B.K.Shah Education Complex,</t>
  </si>
  <si>
    <t>Gokul Nagar</t>
  </si>
  <si>
    <t>IN-2022003083</t>
  </si>
  <si>
    <t>Hoshiarpur</t>
  </si>
  <si>
    <t>22028000028789060</t>
  </si>
  <si>
    <t>51788000274709063</t>
  </si>
  <si>
    <t>zcrm_51788000287239673</t>
  </si>
  <si>
    <t>Surinder Kaur Bains</t>
  </si>
  <si>
    <t>sbsnschool@yahoo.com</t>
  </si>
  <si>
    <t>Jaspreet Kaur</t>
  </si>
  <si>
    <t>Nangal Road</t>
  </si>
  <si>
    <t>Sadarpur, Teh. Garhshankar</t>
  </si>
  <si>
    <t>IN-2022003502</t>
  </si>
  <si>
    <t>22028000030021164</t>
  </si>
  <si>
    <t>51788000287263526</t>
  </si>
  <si>
    <t>zcrm_51788000287310223</t>
  </si>
  <si>
    <t>Mr. Dhaval Modi</t>
  </si>
  <si>
    <t>Amit Meghpara</t>
  </si>
  <si>
    <t>principal.dayschool@modischool.edu.in</t>
  </si>
  <si>
    <t>At village Ishwariya</t>
  </si>
  <si>
    <t>At Village Ishwariya, Taluka Padadhari</t>
  </si>
  <si>
    <t>Ishwariya</t>
  </si>
  <si>
    <t>IN-2022003107</t>
  </si>
  <si>
    <t>22028000028814308</t>
  </si>
  <si>
    <t>51788000287456620</t>
  </si>
  <si>
    <t>zcrm_51788000287498412</t>
  </si>
  <si>
    <t>Mr. Bhomi John</t>
  </si>
  <si>
    <t>bhomi.john@gmail.com</t>
  </si>
  <si>
    <t>Bhagawati Nagar Chowk</t>
  </si>
  <si>
    <t>Mahatma Gandhi Nagar Chitragupta Nagar Patna Near TV Tower Rd</t>
  </si>
  <si>
    <t>IN-2022003136, IN-2022003137</t>
  </si>
  <si>
    <t>279036, 69764</t>
  </si>
  <si>
    <t>23255, 93012</t>
  </si>
  <si>
    <t>27904, 6976</t>
  </si>
  <si>
    <t>372048, 93019</t>
  </si>
  <si>
    <t>251133, 62787</t>
  </si>
  <si>
    <t>23256, 93011</t>
  </si>
  <si>
    <t>0.44439999999999996, 0.6666</t>
  </si>
  <si>
    <t>22028000028911360, 22028000028911404</t>
  </si>
  <si>
    <t>51788000277644811</t>
  </si>
  <si>
    <t>zcrm_51788000286907929, zcrm_51788000287688490</t>
  </si>
  <si>
    <t>2025-03-26 17:25:04, 2025-03-26 17:25:22</t>
  </si>
  <si>
    <t>Mr. Arun John Masih</t>
  </si>
  <si>
    <t>arun@chdbaptist.com</t>
  </si>
  <si>
    <t>Mr Arun John Masih</t>
  </si>
  <si>
    <t>Ms Jaspreet</t>
  </si>
  <si>
    <t>Sector 45D, 45D, Sector 45</t>
  </si>
  <si>
    <t>IN-2022003162</t>
  </si>
  <si>
    <t>MILLITARY AREA</t>
  </si>
  <si>
    <t>22028000028982408</t>
  </si>
  <si>
    <t>51788000287941115</t>
  </si>
  <si>
    <t>zcrm_51788000287900563</t>
  </si>
  <si>
    <t>Mrs. Asmita Anand</t>
  </si>
  <si>
    <t>apsdhangadha@gmail.com</t>
  </si>
  <si>
    <t>apsdhrangadhra@gmail.com</t>
  </si>
  <si>
    <t>Millitary Area</t>
  </si>
  <si>
    <t>IN-2022003154</t>
  </si>
  <si>
    <t>Barh</t>
  </si>
  <si>
    <t>22028000028944476</t>
  </si>
  <si>
    <t>51788000288020023</t>
  </si>
  <si>
    <t>zcrm_51788000287969368</t>
  </si>
  <si>
    <t>Paul Joseph</t>
  </si>
  <si>
    <t>malamelpaul@gmail.com</t>
  </si>
  <si>
    <t>Binay Shankar Singh</t>
  </si>
  <si>
    <t>singhbinayshanker900@gmail.com</t>
  </si>
  <si>
    <t>Shubham Kumar</t>
  </si>
  <si>
    <t>shubham391613@gmail.com</t>
  </si>
  <si>
    <t>Congress Maidan</t>
  </si>
  <si>
    <t>In front of Suleman Dargah</t>
  </si>
  <si>
    <t>IN-2022003288</t>
  </si>
  <si>
    <t>Sec 31, Tehsil Sohna, Gurgaon,</t>
  </si>
  <si>
    <t>22028000029405132</t>
  </si>
  <si>
    <t>51788000288613002</t>
  </si>
  <si>
    <t>zcrm_51788000289049204</t>
  </si>
  <si>
    <t>Mr. Kushal Raj Chakravorty</t>
  </si>
  <si>
    <t>kushal@lotuspetalfoundation.org</t>
  </si>
  <si>
    <t>ankan.m@lotuspetalfoundation.org</t>
  </si>
  <si>
    <t>Ms. Ruchira Verma</t>
  </si>
  <si>
    <t>ruchira.v@lotuspetalfoundation.org</t>
  </si>
  <si>
    <t>Ms. Ankan Radha Majumder</t>
  </si>
  <si>
    <t>Khasra No. 12/2 Dhunela Berka Road, Village Dhunela, Sec 31, Tehsil Sohna, Gurgaon, Pin - 122103</t>
  </si>
  <si>
    <t>Khasra No. 12/2,</t>
  </si>
  <si>
    <t>Khasra No. 12/2 Dhunela Berka Road, Village Dhunela,</t>
  </si>
  <si>
    <t>IN-2022003507</t>
  </si>
  <si>
    <t>Pimpri Chinchwad</t>
  </si>
  <si>
    <t>22028000030068092</t>
  </si>
  <si>
    <t>51788000288556718</t>
  </si>
  <si>
    <t>zcrm_51788000289729722</t>
  </si>
  <si>
    <t>Mrs. Latika Thakur</t>
  </si>
  <si>
    <t>hm.tathawade@myggis.org</t>
  </si>
  <si>
    <t>Newale wasti</t>
  </si>
  <si>
    <t>GGIS Tathawade</t>
  </si>
  <si>
    <t>Newale Wasti, Tathawade, Dattwadi, Pimpri-Chinchwad, Maharashtra 411033</t>
  </si>
  <si>
    <t>IN-2022003389</t>
  </si>
  <si>
    <t>22028000029573408</t>
  </si>
  <si>
    <t>51788000288942139</t>
  </si>
  <si>
    <t>zcrm_51788000288854969</t>
  </si>
  <si>
    <t>Mr Ravichandran</t>
  </si>
  <si>
    <t>media.gggs@gmail.com</t>
  </si>
  <si>
    <t>Harish</t>
  </si>
  <si>
    <t>media.ggs@gmail.com</t>
  </si>
  <si>
    <t>ARIYALUR</t>
  </si>
  <si>
    <t>TAMILNADU</t>
  </si>
  <si>
    <t>VOC STREET</t>
  </si>
  <si>
    <t>IN-2022003636</t>
  </si>
  <si>
    <t>22028000030772764</t>
  </si>
  <si>
    <t>51788000288974021</t>
  </si>
  <si>
    <t>zcrm_51788000288944160</t>
  </si>
  <si>
    <t>Mrs. T Graceline</t>
  </si>
  <si>
    <t>principal@youngladiesschool.org</t>
  </si>
  <si>
    <t>Mrs T Graceline</t>
  </si>
  <si>
    <t>Prescot Rd, Azad Maidan, Fort, Mumbai, Maharashtra 400001</t>
  </si>
  <si>
    <t>IN-2022003168</t>
  </si>
  <si>
    <t>22028000029015244</t>
  </si>
  <si>
    <t>51788000002737894</t>
  </si>
  <si>
    <t>zcrm_51788000288066001</t>
  </si>
  <si>
    <t>Mr Ashish Agarwal</t>
  </si>
  <si>
    <t>principal@bhisbhopal.edu.in</t>
  </si>
  <si>
    <t>enquiry@billabonghighbhopal.com</t>
  </si>
  <si>
    <t>Ms. Rashmi Pillai</t>
  </si>
  <si>
    <t>rashmi2@bhisbhopal.edu.in</t>
  </si>
  <si>
    <t>Bhadbhada, Neelbad, Bhopal,</t>
  </si>
  <si>
    <t>BPLM05131A</t>
  </si>
  <si>
    <t>Bhadbhada Road, Neelbad, Madhya Pradesh 462044</t>
  </si>
  <si>
    <t>IN-2022003432</t>
  </si>
  <si>
    <t>22028000029695660</t>
  </si>
  <si>
    <t>51788000289134885</t>
  </si>
  <si>
    <t>zcrm_51788000289077354</t>
  </si>
  <si>
    <t>Mr. Abhishek Bagchi</t>
  </si>
  <si>
    <t>principal-bsk@presidency.edu.in</t>
  </si>
  <si>
    <t>Ms. Naushin Amina</t>
  </si>
  <si>
    <t>nausheen-jpn@presidency.edu.in</t>
  </si>
  <si>
    <t>#01/A, 2nd Block Layout</t>
  </si>
  <si>
    <t>#01/A, 2nd Block Layout,</t>
  </si>
  <si>
    <t>Raja Rajeshwari Nagar Post,</t>
  </si>
  <si>
    <t>IN-2022003627</t>
  </si>
  <si>
    <t>22028000030769196</t>
  </si>
  <si>
    <t>51788000289259046</t>
  </si>
  <si>
    <t>zcrm_51788000289338435</t>
  </si>
  <si>
    <t>Mrs. Bobby Tewari</t>
  </si>
  <si>
    <t>anthonyschool_ku@gmail.com</t>
  </si>
  <si>
    <t>Giddha Pahar</t>
  </si>
  <si>
    <t>Hill Cart Road</t>
  </si>
  <si>
    <t>IN-2022003394</t>
  </si>
  <si>
    <t>22028000029583592</t>
  </si>
  <si>
    <t>51788000289411022</t>
  </si>
  <si>
    <t>zcrm_51788000289374605</t>
  </si>
  <si>
    <t>Mr. Hasnain Naqvi</t>
  </si>
  <si>
    <t>hasnain.n@panaahcommunities.org</t>
  </si>
  <si>
    <t>Jawahar Sikshan Mandal, Near Dulya Maruti Mandir, Raje Wadi, Pune, Maharashtra</t>
  </si>
  <si>
    <t>Dulya Maruti Chowk</t>
  </si>
  <si>
    <t>Ganesh Peth</t>
  </si>
  <si>
    <t>IN-2022003488</t>
  </si>
  <si>
    <t>22028000029984044</t>
  </si>
  <si>
    <t>51788000288982320</t>
  </si>
  <si>
    <t>zcrm_51788000288982332</t>
  </si>
  <si>
    <t>Dr. Ritu Chauhan</t>
  </si>
  <si>
    <t>principal@megaschool.net</t>
  </si>
  <si>
    <t>info@megaschool.net</t>
  </si>
  <si>
    <t>Ms. Santosh</t>
  </si>
  <si>
    <t>santosh@megaschool.net</t>
  </si>
  <si>
    <t>Sy. No 4, 131, Lakshmisagar Road, Near Chandapura Flyover, Electronic City, Bengaluru - 560081</t>
  </si>
  <si>
    <t>Electronic City, Bengaluru - 560081</t>
  </si>
  <si>
    <t>2025-06-12 00:00:00, 2025-08-05 00:00:00</t>
  </si>
  <si>
    <t>IN-2022003645, IN-2022003856</t>
  </si>
  <si>
    <t>0, 774</t>
  </si>
  <si>
    <t>2000-01-01 00:00:00, 2025-06-12 00:00:00</t>
  </si>
  <si>
    <t>0, 42400</t>
  </si>
  <si>
    <t>0, 59360</t>
  </si>
  <si>
    <t>0, 67840</t>
  </si>
  <si>
    <t>0.5, 1</t>
  </si>
  <si>
    <t>Santipur</t>
  </si>
  <si>
    <t>22028000030862248, 22028000032051068</t>
  </si>
  <si>
    <t>51788000290438357</t>
  </si>
  <si>
    <t>zcrm_51788000292066413, zcrm_51788000294362267</t>
  </si>
  <si>
    <t>2025-06-13 12:32:57, 2025-08-05 15:29:02</t>
  </si>
  <si>
    <t>Mrs. Riya Banerjee</t>
  </si>
  <si>
    <r>
      <t>maruf.shaikh@ei.study</t>
    </r>
    <r>
      <t xml:space="preserve">, </t>
    </r>
    <r>
      <t>santipurpublicschool@gmail.com</t>
    </r>
  </si>
  <si>
    <t>santipurpublicschool@gmail.com</t>
  </si>
  <si>
    <t>. Riya Banerjee, Mrs. Riya Banerjee</t>
  </si>
  <si>
    <t>Vill-Babla Dakshinpara, P.S- Santipur, Dist-Nadia</t>
  </si>
  <si>
    <t>IN-2022003697</t>
  </si>
  <si>
    <t>22028000031089720</t>
  </si>
  <si>
    <t>51788000290920052</t>
  </si>
  <si>
    <t>zcrm_51788000290864872</t>
  </si>
  <si>
    <t>Ms. Vaishali Shah</t>
  </si>
  <si>
    <t>vaish.sh@gmail.com</t>
  </si>
  <si>
    <t>info@anubhavschool.in</t>
  </si>
  <si>
    <t>Nisha Ganatra</t>
  </si>
  <si>
    <t>nganatra81@gmail.com</t>
  </si>
  <si>
    <t>Moti Devati</t>
  </si>
  <si>
    <t>Kolaat Gam</t>
  </si>
  <si>
    <t>IN-2022003848</t>
  </si>
  <si>
    <t>22028000031861044</t>
  </si>
  <si>
    <t>51788000290955023</t>
  </si>
  <si>
    <t>zcrm_51788000290995443</t>
  </si>
  <si>
    <t>Mrs. Hazra Surve</t>
  </si>
  <si>
    <t>hazra.surve@cnms.ac.in</t>
  </si>
  <si>
    <t>cnmschool@gmail.com</t>
  </si>
  <si>
    <t>Hazra Surve</t>
  </si>
  <si>
    <t>Dadabhai Road, Navpada, Irla, Vile Parle West, Mumbai, Maharashtra 400056</t>
  </si>
  <si>
    <t>IN-2022003556</t>
  </si>
  <si>
    <t>22028000030533336</t>
  </si>
  <si>
    <t>51788000278468148</t>
  </si>
  <si>
    <t>zcrm_51788000290501317</t>
  </si>
  <si>
    <t>Mrs. Kalpana Pasara</t>
  </si>
  <si>
    <t>principal.sunflowervedic@gmail.com</t>
  </si>
  <si>
    <t>Kalpana Pasara</t>
  </si>
  <si>
    <t>Surya Vikas Devar Yamjal, Kompally-Medchal Road</t>
  </si>
  <si>
    <t>Surya Vikas Devar Yamjal Kompally-Medchal Road</t>
  </si>
  <si>
    <t>Sunflower Vedic School Surya Vikas Devar Yamjal Kompally-Medchal Road</t>
  </si>
  <si>
    <t>IN-2022003695</t>
  </si>
  <si>
    <t>Kothakota</t>
  </si>
  <si>
    <t>22028000031090504</t>
  </si>
  <si>
    <t>51788000291579058</t>
  </si>
  <si>
    <t>zcrm_51788000292170475</t>
  </si>
  <si>
    <t>Mr. Chandrahas Reddy</t>
  </si>
  <si>
    <t>chandureddy@kkps.edu.in</t>
  </si>
  <si>
    <t>Chandrahas Reddy</t>
  </si>
  <si>
    <t>H.No: 23 - 62/1 Kothakota</t>
  </si>
  <si>
    <t>IN-2022003651</t>
  </si>
  <si>
    <t>22028000030861792</t>
  </si>
  <si>
    <t>51788000291762156</t>
  </si>
  <si>
    <t>zcrm_51788000292077826</t>
  </si>
  <si>
    <t>Mr. Amal Biswas</t>
  </si>
  <si>
    <t>swamijanakidas@gmail.com</t>
  </si>
  <si>
    <t>info@swamijanakidasvidyapith.com</t>
  </si>
  <si>
    <t>Vill- Natungram,P.O.- Patuli Dist.- Purba Bardhaman P.S- Purbasthali,Pin-713512,W.B</t>
  </si>
  <si>
    <t>Vill- Natungram,P.O.- PatuliDist.- Purba BardhamanP.S- Purbasthali,Pin-713512,W.B</t>
  </si>
  <si>
    <t>IN-2022003675</t>
  </si>
  <si>
    <t>Kalna</t>
  </si>
  <si>
    <t>22028000030960620</t>
  </si>
  <si>
    <t>51788000292196114</t>
  </si>
  <si>
    <t>zcrm_51788000292134652</t>
  </si>
  <si>
    <t>Mr. Ujjal Saha</t>
  </si>
  <si>
    <t>ujjal.saha925@gmail.com</t>
  </si>
  <si>
    <t>dhatrigram@shemford.com</t>
  </si>
  <si>
    <t>VILL- SARGORIA, PO-ATGHORIA,PS-KALNA, DIST-PURBA BARDHAMAN, PIN-713405</t>
  </si>
  <si>
    <t>VILL- SARGORIA, PO-ATGHORIA,PS-KALNA, DIST-PURBA BARDHAMAN, PIN-71340</t>
  </si>
  <si>
    <t>IN-2022003771</t>
  </si>
  <si>
    <t>22028000031358108</t>
  </si>
  <si>
    <t>51788000292180583</t>
  </si>
  <si>
    <t>zcrm_51788000292134951</t>
  </si>
  <si>
    <t>Ms. Sr Leena Kaitharath</t>
  </si>
  <si>
    <t>stmaryconventschool8@gmail.com</t>
  </si>
  <si>
    <t>leenakaitharath@gmail.com</t>
  </si>
  <si>
    <t>Ms Seema D'souza</t>
  </si>
  <si>
    <t>stmarysexaminationsschool@gmail.com</t>
  </si>
  <si>
    <t>Marium Nagar, Sewa Nagar, Ghaziabad, Uttar Pradesh</t>
  </si>
  <si>
    <t>Marium Nagar, Sewa Nagar, Ghaziabad, Opposite Christ University</t>
  </si>
  <si>
    <t>IN-2022003694</t>
  </si>
  <si>
    <t>Mandal Wanaparthy District</t>
  </si>
  <si>
    <t>22028000031090460</t>
  </si>
  <si>
    <t>51788000292234164</t>
  </si>
  <si>
    <t>zcrm_51788000292333324</t>
  </si>
  <si>
    <t>IN-2022003693</t>
  </si>
  <si>
    <t>22028000031090412</t>
  </si>
  <si>
    <t>51788000292234225</t>
  </si>
  <si>
    <t>zcrm_51788000292322433</t>
  </si>
  <si>
    <t>2025-06-30 00:00:00, 2025-07-15 00:00:00</t>
  </si>
  <si>
    <t>IN-2022003747, IN-2022003748, IN-2022003810</t>
  </si>
  <si>
    <t>0.4081, 0.5474, 0.5647</t>
  </si>
  <si>
    <t>22028000031218680, 22028000031218728, 22028000031604196</t>
  </si>
  <si>
    <t>51788000292492001</t>
  </si>
  <si>
    <t>zcrm_51788000292419452, zcrm_51788000292623414, zcrm_51788000292672050</t>
  </si>
  <si>
    <t>2025-06-30 15:20:51, 2025-06-30 19:35:26, 2025-07-16 10:26:17</t>
  </si>
  <si>
    <t>University Road,</t>
  </si>
  <si>
    <t>University Road, Opposite Akashwani Quarter, Panchayat Nagar,</t>
  </si>
  <si>
    <t>IN-2022003858</t>
  </si>
  <si>
    <t>22028000032105128</t>
  </si>
  <si>
    <t>51788000293572641</t>
  </si>
  <si>
    <t>zcrm_51788000294391001</t>
  </si>
  <si>
    <t>Ms. Udita Chakraborty</t>
  </si>
  <si>
    <t>uditac@gmail.com</t>
  </si>
  <si>
    <t>funlearndayboardingschool@gmail.com</t>
  </si>
  <si>
    <t>N77/1, Paharpur Road</t>
  </si>
  <si>
    <t>IN-2022003864</t>
  </si>
  <si>
    <t>Jaisalmer</t>
  </si>
  <si>
    <t>22028000032201128</t>
  </si>
  <si>
    <t>51788000293823510</t>
  </si>
  <si>
    <t>zcrm_51788000294331883</t>
  </si>
  <si>
    <t>Mr. Himanshu Seth</t>
  </si>
  <si>
    <t>principalapsjsm@gmail.com</t>
  </si>
  <si>
    <t>apsjaisalmer@awes.edu.in</t>
  </si>
  <si>
    <t>HQ 12 Rapid</t>
  </si>
  <si>
    <t>Fun Learn Day Boarding School ( Edu Girls)</t>
  </si>
  <si>
    <t>IN-2022003859</t>
  </si>
  <si>
    <t>22028000032105232</t>
  </si>
  <si>
    <t>51788000294391177</t>
  </si>
  <si>
    <t>zcrm_51788000294391231</t>
  </si>
  <si>
    <t>IN-2022003738</t>
  </si>
  <si>
    <t>22028000031198488</t>
  </si>
  <si>
    <t>51788000002737912</t>
  </si>
  <si>
    <t>zcrm_51788000292534001</t>
  </si>
  <si>
    <t>Mr. Abhinav Marwah</t>
  </si>
  <si>
    <t>abhinav.marwah_sajsvg@jaipuria.edu.in</t>
  </si>
  <si>
    <t>ghaziabad@jaipuria.edu.in</t>
  </si>
  <si>
    <t>Ms. Shalini Nambiar</t>
  </si>
  <si>
    <t>directorprincipal_sajsvg@jaipuria.edu.in</t>
  </si>
  <si>
    <t>Sector 14C</t>
  </si>
  <si>
    <t>KNPS01503F</t>
  </si>
  <si>
    <t>Sector 14C Vasundhara</t>
  </si>
  <si>
    <t>IN-2022003021</t>
  </si>
  <si>
    <t>22028000028644080</t>
  </si>
  <si>
    <t>51788000002737913</t>
  </si>
  <si>
    <t>zcrm_51788000278085458</t>
  </si>
  <si>
    <t>Mr. Gaurav Bedi</t>
  </si>
  <si>
    <t>principal@gurukultheschool.com</t>
  </si>
  <si>
    <t>Mr Gaurav Bedi</t>
  </si>
  <si>
    <t>Ms Maninder Kaur</t>
  </si>
  <si>
    <t>maninder@gurukultheschool.com</t>
  </si>
  <si>
    <t>NH-9, 28 Kms, Delhi Milestone</t>
  </si>
  <si>
    <t>Nh-24, Hapur Bye Pass Road, Near Dasna Crossing,</t>
  </si>
  <si>
    <t>MRTM00674C</t>
  </si>
  <si>
    <t>Nh-9, 28 Kms, Delhi Milestone</t>
  </si>
  <si>
    <t>IN-2022002882</t>
  </si>
  <si>
    <t>22028000027984704</t>
  </si>
  <si>
    <t>51788000002738086</t>
  </si>
  <si>
    <t>zcrm_51788000282973009</t>
  </si>
  <si>
    <t>Mrs. Jasveen Kaur</t>
  </si>
  <si>
    <t>jasveen.kaur@fia.edu.in</t>
  </si>
  <si>
    <t>enquiry@fia.edu.in</t>
  </si>
  <si>
    <t>Dr. Manju Surendran</t>
  </si>
  <si>
    <t>Jasveen Kaur</t>
  </si>
  <si>
    <t>Gangapur - Dugaon Road, Dugaon, Village, Nashik, Maharashtra 422203</t>
  </si>
  <si>
    <t>Adjacent To Gangapur Dam Rest House, Gangapur-Dugaon Road, Dugoan Village,</t>
  </si>
  <si>
    <t>Ei ASSET,Ei CARES,Ei Mindspark, Ei ASSET,Ei Mindspark</t>
  </si>
  <si>
    <t>IN-2022003685, IN-2022003687</t>
  </si>
  <si>
    <t>533, 889</t>
  </si>
  <si>
    <t>1712, 1849</t>
  </si>
  <si>
    <t>255732, 348463</t>
  </si>
  <si>
    <t>12541, 31885</t>
  </si>
  <si>
    <t>232146, 316577</t>
  </si>
  <si>
    <t>1, 11045</t>
  </si>
  <si>
    <t>0.39409999999999995, 0.7193999999999999</t>
  </si>
  <si>
    <t>22028000031018256, 22028000031036232</t>
  </si>
  <si>
    <t>51788000002728439</t>
  </si>
  <si>
    <t>zcrm_51788000292137218, zcrm_51788000292285001</t>
  </si>
  <si>
    <t>2025-06-19 11:39:17, 2025-06-19 11:40:49</t>
  </si>
  <si>
    <t>Ms. Sujatha Mohandas</t>
  </si>
  <si>
    <t>sujatha.mohandas@sishugriha.in</t>
  </si>
  <si>
    <t>No.3, Hal Iii Stage, New Thippasandra,</t>
  </si>
  <si>
    <t>BLRY00043B</t>
  </si>
  <si>
    <t>IN-2022002999</t>
  </si>
  <si>
    <t>22028000028530392</t>
  </si>
  <si>
    <t>51788000002738107</t>
  </si>
  <si>
    <t>zcrm_51788000285489071</t>
  </si>
  <si>
    <t>contact@dpsnagpur.com</t>
  </si>
  <si>
    <t>Anupama Sagdeo</t>
  </si>
  <si>
    <t>dean@dpsnagpurcity.com</t>
  </si>
  <si>
    <t>Delhi Public School, Lava</t>
  </si>
  <si>
    <t>Civil lines</t>
  </si>
  <si>
    <t>Kamptee road</t>
  </si>
  <si>
    <t>IN-2022003639, IN-2022003640</t>
  </si>
  <si>
    <t>247273, 324975</t>
  </si>
  <si>
    <t>0, 20955</t>
  </si>
  <si>
    <t>2025-06-20 00:00:00, 2025-06-25 00:00:00</t>
  </si>
  <si>
    <t>226318, 302807</t>
  </si>
  <si>
    <t>0, 22168</t>
  </si>
  <si>
    <t>0.125, 0.4167</t>
  </si>
  <si>
    <t>22028000030850344, 22028000030850396</t>
  </si>
  <si>
    <t>51788000002738132</t>
  </si>
  <si>
    <t>zcrm_51788000292017003, zcrm_51788000292017186</t>
  </si>
  <si>
    <t>2025-06-13 10:57:02, 2025-06-13 10:57:22</t>
  </si>
  <si>
    <t>Ipsita Rodricks</t>
  </si>
  <si>
    <t>ipsita.rodricks@vidyavalley.com</t>
  </si>
  <si>
    <t>info@vidyavalley.com</t>
  </si>
  <si>
    <t>Megha Gupta</t>
  </si>
  <si>
    <t>megha.gupta@vidyavalley.com</t>
  </si>
  <si>
    <t>Vidya Valley School Road Sus Village, 21, Vidya Valley School Rd,</t>
  </si>
  <si>
    <t>PNES12198E</t>
  </si>
  <si>
    <t>S.No 94/1 Sus Village, Taluka Mulshi,</t>
  </si>
  <si>
    <t>IN-2022003671</t>
  </si>
  <si>
    <t>22028000030944692</t>
  </si>
  <si>
    <t>51788000002738155</t>
  </si>
  <si>
    <t>zcrm_51788000292159001</t>
  </si>
  <si>
    <t>Mrs. Seetha Murty</t>
  </si>
  <si>
    <t>directoreducation@silveroaks.in</t>
  </si>
  <si>
    <t>1-93/12A, Bachupally</t>
  </si>
  <si>
    <t>IN-2022002806</t>
  </si>
  <si>
    <t>22028000027429672</t>
  </si>
  <si>
    <t>51788000002738293</t>
  </si>
  <si>
    <t>zcrm_51788000281853001</t>
  </si>
  <si>
    <t>Neena Tiwari</t>
  </si>
  <si>
    <t>tiwarineena@gmail.com</t>
  </si>
  <si>
    <t>saupinsc@gmail.com</t>
  </si>
  <si>
    <t>Ms. Sudesh Chaudhary</t>
  </si>
  <si>
    <t>Plot No. 14</t>
  </si>
  <si>
    <t>Plot No. 14, Sector 32A, 32A, Sector 32, Chandigarh, 160030</t>
  </si>
  <si>
    <t>IN-2022003721</t>
  </si>
  <si>
    <t>22028000031113656</t>
  </si>
  <si>
    <t>51788000002738304</t>
  </si>
  <si>
    <t>zcrm_51788000292143138</t>
  </si>
  <si>
    <t>Anjali Kulkarni</t>
  </si>
  <si>
    <t>anjali.kulkarni@kaveri.edu.in</t>
  </si>
  <si>
    <t>pallavi.naik@kaveri.edu.in</t>
  </si>
  <si>
    <t>Smita Vanarse</t>
  </si>
  <si>
    <t>smita.vanarse@kaveri.edu.in</t>
  </si>
  <si>
    <t>S. No. 36, Plot no. 3, Ganesh Nagar Rd</t>
  </si>
  <si>
    <t>Survye No. 36, Ganesh Nagar, Erandawana,</t>
  </si>
  <si>
    <t>IN-2022003070</t>
  </si>
  <si>
    <t>Pinjore</t>
  </si>
  <si>
    <t>22028000028758440</t>
  </si>
  <si>
    <t>51788000002738319</t>
  </si>
  <si>
    <t>zcrm_51788000287166001</t>
  </si>
  <si>
    <t>Mr. Piyush Punj</t>
  </si>
  <si>
    <t>reach@vivekanandpnj.com</t>
  </si>
  <si>
    <t>svmshmt@gmail.com</t>
  </si>
  <si>
    <t>Ms. Puja Seth</t>
  </si>
  <si>
    <t>puja_seth@vivekanandpnj.com</t>
  </si>
  <si>
    <t>HMT Township</t>
  </si>
  <si>
    <t>St. vivekanand millennium School</t>
  </si>
  <si>
    <t>PTLS13483B</t>
  </si>
  <si>
    <t>Zirakpur-Panchkula-Kalka Hwy, HMT Twp, Pinjore, Haryana 134101</t>
  </si>
  <si>
    <t>IN-2022003565</t>
  </si>
  <si>
    <t>22028000030609188</t>
  </si>
  <si>
    <t>51788000002738506</t>
  </si>
  <si>
    <t>zcrm_51788000291389217</t>
  </si>
  <si>
    <t>NH-22, Zirakpur-Panchkula Kalka Highway, Opp. Hotel Marc Royale,</t>
  </si>
  <si>
    <t>IN-2022003537</t>
  </si>
  <si>
    <t>Sanawar</t>
  </si>
  <si>
    <t>22028000030336052</t>
  </si>
  <si>
    <t>51788000002738563</t>
  </si>
  <si>
    <t>zcrm_51788000291019001</t>
  </si>
  <si>
    <t>Asit Mukherjee</t>
  </si>
  <si>
    <t>dof@sanawar.edu.in</t>
  </si>
  <si>
    <t>Himmat S. Dhillon</t>
  </si>
  <si>
    <t>District Solan</t>
  </si>
  <si>
    <t>Sanawar, Kasauli,</t>
  </si>
  <si>
    <t>PTLT11561E</t>
  </si>
  <si>
    <t>IN-2022003373, IN-2022003445</t>
  </si>
  <si>
    <t>120838, 150886</t>
  </si>
  <si>
    <t>2048, 5119</t>
  </si>
  <si>
    <t>2025-05-08 00:00:00, 2025-07-04 00:00:00</t>
  </si>
  <si>
    <t>241676, 301772</t>
  </si>
  <si>
    <t>118790, 269743</t>
  </si>
  <si>
    <t>-33186, 180934</t>
  </si>
  <si>
    <t>0.1282, 0.5384</t>
  </si>
  <si>
    <t>2026-04-15 00:00:00, 2026-04-20 00:00:00</t>
  </si>
  <si>
    <t>22028000029530860, 22028000029795628</t>
  </si>
  <si>
    <t>51788000002738769</t>
  </si>
  <si>
    <t>zcrm_51788000289551001, zcrm_51788000289888194</t>
  </si>
  <si>
    <t>2025-04-24 16:51:44, 2025-05-02 18:49:37</t>
  </si>
  <si>
    <t>senior.school@tsrs.org</t>
  </si>
  <si>
    <t>Ms. Ripple Sethi</t>
  </si>
  <si>
    <r>
      <t>ripple.sethi@tsrs.org</t>
    </r>
    <r>
      <t xml:space="preserve">, </t>
    </r>
    <r>
      <t>senior.school@tsrs.org</t>
    </r>
  </si>
  <si>
    <t>V-37, Moulsari Avenue, DLF Phase-III, V - Block, ,Gurugram,Haryana - 122002</t>
  </si>
  <si>
    <t>IN-2022003429</t>
  </si>
  <si>
    <t>22028000029695520</t>
  </si>
  <si>
    <t>51788000002738880</t>
  </si>
  <si>
    <t>zcrm_51788000289091068</t>
  </si>
  <si>
    <t>Mrs. Bhuvaneshwari J</t>
  </si>
  <si>
    <t>presidency_bilekahalli@yahoo.com</t>
  </si>
  <si>
    <t>Ms. Bhuvaneshwari J</t>
  </si>
  <si>
    <t>principal-blk@presidency.edu.in</t>
  </si>
  <si>
    <t>Ms. Ashwini</t>
  </si>
  <si>
    <t>ashwiniammu@presidency.edu.in</t>
  </si>
  <si>
    <t>80/2, Bilekahalli</t>
  </si>
  <si>
    <t>Off. Bannergatta Road</t>
  </si>
  <si>
    <t>IN-2022003428</t>
  </si>
  <si>
    <t>22028000029695476</t>
  </si>
  <si>
    <t>51788000002728444</t>
  </si>
  <si>
    <t>zcrm_51788000289099177</t>
  </si>
  <si>
    <t>Dr. Bhuvaneshwari J</t>
  </si>
  <si>
    <t>principal-jpn@presidency.edu.in</t>
  </si>
  <si>
    <t>Ms. Pooja Shyam</t>
  </si>
  <si>
    <t>pooja.shyam@presidency.edu.in</t>
  </si>
  <si>
    <t>121, 3rd Cross, 3Rd Phase, J P Nagar,</t>
  </si>
  <si>
    <t>121, 3Rd Main, 3Rd Cross, 3Rd Phase, J P Nagar,</t>
  </si>
  <si>
    <t>IN-2022003013, IN-2022003014</t>
  </si>
  <si>
    <t>101486, 395480</t>
  </si>
  <si>
    <t>0, 69195</t>
  </si>
  <si>
    <t>2025-04-25 00:00:00, 2025-07-19 00:00:00</t>
  </si>
  <si>
    <t>202972, 790960</t>
  </si>
  <si>
    <t>747313, 88975</t>
  </si>
  <si>
    <t>-25548, 113997</t>
  </si>
  <si>
    <t>0.2223, 0.5334</t>
  </si>
  <si>
    <t>22028000028599124, 22028000028599172</t>
  </si>
  <si>
    <t>51788000002738908</t>
  </si>
  <si>
    <t>zcrm_51788000285653259, zcrm_51788000285653489</t>
  </si>
  <si>
    <t>2025-04-04 17:21:53, 2025-04-04 17:23:24</t>
  </si>
  <si>
    <t>Mr rohit Gupta</t>
  </si>
  <si>
    <t>gupta18rohit@yahoo.co.in</t>
  </si>
  <si>
    <t>jmis.dwarka@jminternationalschool.com</t>
  </si>
  <si>
    <t>Dr Amita Saxena</t>
  </si>
  <si>
    <t>principal.dwk@jminternationalschool.com</t>
  </si>
  <si>
    <t>Shweta Khanna</t>
  </si>
  <si>
    <t>dwk.shwetakhanna79@jminternationalschool.com</t>
  </si>
  <si>
    <t>Sec 6</t>
  </si>
  <si>
    <t>DELJ06804A</t>
  </si>
  <si>
    <t>Sector 6, Dwarka, ,Delhi,Delhi - 110075</t>
  </si>
  <si>
    <t>IN-2022003071</t>
  </si>
  <si>
    <t>Kodad</t>
  </si>
  <si>
    <t>22028000028773056</t>
  </si>
  <si>
    <t>51788000002738912</t>
  </si>
  <si>
    <t>zcrm_51788000268963477</t>
  </si>
  <si>
    <t>Mr. Abad Ali</t>
  </si>
  <si>
    <t>abadali_irani@yahoo.com</t>
  </si>
  <si>
    <t>Abad Ali Irani</t>
  </si>
  <si>
    <t>7529+C7V Kaviraj Kaviraj, Kaviraj Nagar</t>
  </si>
  <si>
    <t>Near District Court, Beside R R Garden, Wyra Road,</t>
  </si>
  <si>
    <t>2025-05-28 00:00:00, 2025-07-08 00:00:00</t>
  </si>
  <si>
    <t>IN-2022003557, IN-2022003793</t>
  </si>
  <si>
    <t>2025-05-28 00:00:00, 2025-07-01 00:00:00</t>
  </si>
  <si>
    <t>123395, 74349</t>
  </si>
  <si>
    <t>2025-06-30 00:00:00, 2025-10-30 00:00:00</t>
  </si>
  <si>
    <t>0, 12339</t>
  </si>
  <si>
    <t>246790, 74349</t>
  </si>
  <si>
    <t>0, 111055</t>
  </si>
  <si>
    <t>123396, 74349</t>
  </si>
  <si>
    <t>2025-08-15 00:00:00, 2026-06-30 00:00:00</t>
  </si>
  <si>
    <t>22028000030549032, 22028000031425212</t>
  </si>
  <si>
    <t>51788000002739161</t>
  </si>
  <si>
    <t>zcrm_51788000291267162</t>
  </si>
  <si>
    <t>2025-06-07 12:12:53, 2025-07-15 17:03:28</t>
  </si>
  <si>
    <t>info@wisdomhigh.org</t>
  </si>
  <si>
    <t>Ankit Gupta, Ankit Pandey</t>
  </si>
  <si>
    <t>ankitp@whis.edu.in</t>
  </si>
  <si>
    <t>Wisdom High International School, Behind JIT, Govardhan,</t>
  </si>
  <si>
    <t>Gangapur Road</t>
  </si>
  <si>
    <t>IN-2022002807</t>
  </si>
  <si>
    <t>22028000027429748</t>
  </si>
  <si>
    <t>51788000002739174</t>
  </si>
  <si>
    <t>zcrm_51788000281853313</t>
  </si>
  <si>
    <t>saupinsm@gmail.com</t>
  </si>
  <si>
    <t>Ms. Goldie</t>
  </si>
  <si>
    <t>Plot 16</t>
  </si>
  <si>
    <t>Plot - 16, Sector 70, Sahibzada Ajit Singh Nagar, Punjab 160062</t>
  </si>
  <si>
    <t>IN-2022002825, IN-2022002826, IN-2022002827</t>
  </si>
  <si>
    <t>1195749, 161166, 359947</t>
  </si>
  <si>
    <t>1195749, 161166, 355546</t>
  </si>
  <si>
    <t>0, 4401</t>
  </si>
  <si>
    <t>0.2977, 0.441, 0.4481</t>
  </si>
  <si>
    <t>0.1977, 0.341, 0.3481</t>
  </si>
  <si>
    <t>2025-03-07 00:00:00, 2025-03-10 00:00:00, 2025-03-20 00:00:00</t>
  </si>
  <si>
    <t>2026-03-07 00:00:00, 2026-03-20 00:00:00, 2026-03-31 00:00:00</t>
  </si>
  <si>
    <t>22028000027677144, 22028000027691048, 22028000027691084</t>
  </si>
  <si>
    <t>51788000002739543</t>
  </si>
  <si>
    <t>zcrm_51788000283214330, zcrm_51788000283214508, zcrm_51788000283214808</t>
  </si>
  <si>
    <t>2025-02-20 17:46:24, 2025-02-20 17:48:22, 2025-02-20 17:49:24</t>
  </si>
  <si>
    <t>Ms. Yuly Vizotha</t>
  </si>
  <si>
    <t>fernwood.school@gmail.com</t>
  </si>
  <si>
    <t>kyulyvizotha@gmail.com</t>
  </si>
  <si>
    <t>Ms. Yuly Vizotha, Yuly Vizotha</t>
  </si>
  <si>
    <t>Jamal, Ms. Yuly Vizotha, Yuly Vizotha</t>
  </si>
  <si>
    <t>H.No. 46,</t>
  </si>
  <si>
    <t>Upper Medizie, Agri-Forest Colony,</t>
  </si>
  <si>
    <t>H.No. 46, Upper Medizie, Agri-Forest Colony,</t>
  </si>
  <si>
    <t>IN-2022003257</t>
  </si>
  <si>
    <t>22028000029235352</t>
  </si>
  <si>
    <t>51788000002728448</t>
  </si>
  <si>
    <t>zcrm_51788000288644001</t>
  </si>
  <si>
    <t>seniorvptngr@psbbschools.ac.in</t>
  </si>
  <si>
    <t>Mrs.Durga Chandrasekar</t>
  </si>
  <si>
    <t>Number 17, Thirumalai Pillai Road, T. Nagar,</t>
  </si>
  <si>
    <t>IN-2022003832</t>
  </si>
  <si>
    <t>22028000031760396</t>
  </si>
  <si>
    <t>51788000002731416</t>
  </si>
  <si>
    <t>zcrm_51788000293717037</t>
  </si>
  <si>
    <t>Mrs. Ratna Kumari</t>
  </si>
  <si>
    <t>ratna.kumari@rohini.theheritageschool.in</t>
  </si>
  <si>
    <t>contact@rohini.theheritageschool.in</t>
  </si>
  <si>
    <t>Ms. Yakshi Gulati</t>
  </si>
  <si>
    <t>principal@rohini.theheritageschool.in</t>
  </si>
  <si>
    <t>Plot No. 8, Sector  23, Rohini</t>
  </si>
  <si>
    <t>IN-2022002961</t>
  </si>
  <si>
    <t>margao</t>
  </si>
  <si>
    <t>22028000028482076</t>
  </si>
  <si>
    <t>51788000002739737</t>
  </si>
  <si>
    <t>zcrm_51788000284998476</t>
  </si>
  <si>
    <t>Mrs. Tanuja Jaju</t>
  </si>
  <si>
    <t>tanuja.jaju@gmail.com</t>
  </si>
  <si>
    <t>principal@littles.co.in</t>
  </si>
  <si>
    <t>Tanuja Jaju</t>
  </si>
  <si>
    <t>Fatorda</t>
  </si>
  <si>
    <t>Murida</t>
  </si>
  <si>
    <t>Near Chowgule's Maruti Sentre, Fatorda</t>
  </si>
  <si>
    <t>IN-2022003758</t>
  </si>
  <si>
    <t>22028000031234252</t>
  </si>
  <si>
    <t>51788000002739911</t>
  </si>
  <si>
    <t>zcrm_51788000292478644</t>
  </si>
  <si>
    <t>#17 2Nd Main Road,</t>
  </si>
  <si>
    <t>IN-2022003796</t>
  </si>
  <si>
    <t>Chandrapur</t>
  </si>
  <si>
    <t>22028000031423848</t>
  </si>
  <si>
    <t>51788000002739923</t>
  </si>
  <si>
    <t>zcrm_51788000293078049</t>
  </si>
  <si>
    <t>Smita Jiwtode</t>
  </si>
  <si>
    <t>chandapschool@gmail.com</t>
  </si>
  <si>
    <t>chanda_public@rediffmail.com</t>
  </si>
  <si>
    <t>Datala Rd, Ramnagar, Chandrapur,</t>
  </si>
  <si>
    <t>Datala Road, Ramnagar, Chandrapur 442401</t>
  </si>
  <si>
    <t>IN-2022003719</t>
  </si>
  <si>
    <t>22028000031113568</t>
  </si>
  <si>
    <t>51788000002739948</t>
  </si>
  <si>
    <t>zcrm_51788000292239003</t>
  </si>
  <si>
    <t>Madhuri Chittewan</t>
  </si>
  <si>
    <t>khs.baner@kaveri.edu.in</t>
  </si>
  <si>
    <t>Minal Keskar</t>
  </si>
  <si>
    <t>minal.keskar@kaveri.edu.in</t>
  </si>
  <si>
    <t>Gate No. 147/8, 147/9 and 147/10, Park Marina Road</t>
  </si>
  <si>
    <t>Gate No. 147/8, 147/9 and 147/10, Park Marina Road, Baner, 411045</t>
  </si>
  <si>
    <t>S/No. 153, D.P.Road, Parihar Chowk, Aundh,</t>
  </si>
  <si>
    <t>IN-2022003562</t>
  </si>
  <si>
    <t>Ludhiana</t>
  </si>
  <si>
    <t>22028000030587348</t>
  </si>
  <si>
    <t>51788000002739959</t>
  </si>
  <si>
    <t>zcrm_51788000291406078</t>
  </si>
  <si>
    <t>Mrs. Ritu Bajaj</t>
  </si>
  <si>
    <t>ritu.bajaj@satpaulmittalschool.org</t>
  </si>
  <si>
    <t>spmschool2004@satpaulmittalschool.org</t>
  </si>
  <si>
    <t>Ms. Bhupinder Gogia</t>
  </si>
  <si>
    <t>somschool2004@satpaulmittalschool.org</t>
  </si>
  <si>
    <t>Ms. Ritu Bajaj</t>
  </si>
  <si>
    <t>Phase 2, Urban Estate, Dugri, Ludhiana, Punjab 141002</t>
  </si>
  <si>
    <t>Phase 2 Urban Estate</t>
  </si>
  <si>
    <t>IN-2022003210</t>
  </si>
  <si>
    <t>22028000029121376</t>
  </si>
  <si>
    <t>51788000002739966</t>
  </si>
  <si>
    <t>zcrm_51788000288269525</t>
  </si>
  <si>
    <t>Fr Antony Solomon</t>
  </si>
  <si>
    <t>principalolskullu@gmail.com</t>
  </si>
  <si>
    <t>davismj@rediffmail.com</t>
  </si>
  <si>
    <t>Antony Solomon</t>
  </si>
  <si>
    <t>Dhalpur</t>
  </si>
  <si>
    <t>Forest Office Dhalpur</t>
  </si>
  <si>
    <t>Kullu-175 101</t>
  </si>
  <si>
    <t>IN-2022002631</t>
  </si>
  <si>
    <t>22028000026447380</t>
  </si>
  <si>
    <t>51788000002739980</t>
  </si>
  <si>
    <t>zcrm_51788000275688405</t>
  </si>
  <si>
    <t>Mr. Tuhin Kumar Guha</t>
  </si>
  <si>
    <t>tguha1960@gmail.com</t>
  </si>
  <si>
    <t>akgms69@yahoo.in</t>
  </si>
  <si>
    <t>300, Prince Anwar Shah Rd, Jodhpur Gardens, Lake Gardens,</t>
  </si>
  <si>
    <t>2024-12-30 00:00:00, 2025-03-25 00:00:00</t>
  </si>
  <si>
    <t>IN-2022002753, IN-2022003115</t>
  </si>
  <si>
    <t>2025-04-02 00:00:00, 2025-06-01 00:00:00</t>
  </si>
  <si>
    <t>262340, 31200</t>
  </si>
  <si>
    <t>2025-07-02 00:00:00, 2025-07-15 00:00:00</t>
  </si>
  <si>
    <t>2000-01-01 00:00:00, 2025-10-02 00:00:00</t>
  </si>
  <si>
    <t>0, 262340</t>
  </si>
  <si>
    <t>0, 4446</t>
  </si>
  <si>
    <t>2025-05-28 00:00:00, 2025-07-14 00:00:00</t>
  </si>
  <si>
    <t>524680, 62400</t>
  </si>
  <si>
    <t>257893, 30908</t>
  </si>
  <si>
    <t>262341, 31492</t>
  </si>
  <si>
    <t>0, 0.3284</t>
  </si>
  <si>
    <t>Siliguri</t>
  </si>
  <si>
    <t>22028000027096388, 22028000028858552</t>
  </si>
  <si>
    <t>51788000002740133</t>
  </si>
  <si>
    <t>zcrm_51788000280854279, zcrm_51788000287521001</t>
  </si>
  <si>
    <t>2025-03-13 10:31:23, 2025-04-04 11:40:34</t>
  </si>
  <si>
    <t>Mrs. Sangeetha Chakravarthy</t>
  </si>
  <si>
    <t>smsgirls2014@gmail.com</t>
  </si>
  <si>
    <r>
      <t>sangeethachak@gmail.com</t>
    </r>
    <r>
      <t xml:space="preserve">, </t>
    </r>
    <r>
      <t>smsgirls2014@gmail.com</t>
    </r>
  </si>
  <si>
    <t>ST. MICHAEL'S BOARDING SCHOOL FOR GIRLS</t>
  </si>
  <si>
    <t>CALS51021F</t>
  </si>
  <si>
    <t>3rd, Gate, Jyoti Nagar, 2nd Mile, Sevoke Road, ,Siliguri,West Bengal - 734001,Siliguri,West Bengal - 734001</t>
  </si>
  <si>
    <t>IN-2022003589, IN-2022003590</t>
  </si>
  <si>
    <t>176620, 441398</t>
  </si>
  <si>
    <t>353240, 441398</t>
  </si>
  <si>
    <t>22028000030714352, 22028000030714396</t>
  </si>
  <si>
    <t>51788000002740173</t>
  </si>
  <si>
    <t>zcrm_51788000291661313, zcrm_51788000291661480</t>
  </si>
  <si>
    <t>2025-06-05 15:02:01, 2025-06-05 15:02:08</t>
  </si>
  <si>
    <t>klesisbgm@yahoo.co.in</t>
  </si>
  <si>
    <t>Lingaraj College Campus, College Road, Scheme No. 40 Kuvempu Nagar, Hindalaga, Belgavi</t>
  </si>
  <si>
    <t>2025-04-01 00:00:00, 2025-04-04 00:00:00</t>
  </si>
  <si>
    <t>IN-2022003174, IN-2022003208</t>
  </si>
  <si>
    <t>261352, 486118</t>
  </si>
  <si>
    <t>1458355, 784056</t>
  </si>
  <si>
    <t>47736, 5343</t>
  </si>
  <si>
    <t>2025-04-16 00:00:00, 2025-07-01 00:00:00</t>
  </si>
  <si>
    <t>261801, 429624</t>
  </si>
  <si>
    <t>-5792, 8758</t>
  </si>
  <si>
    <t>0.4509, 0.68</t>
  </si>
  <si>
    <t>22028000029027624, 22028000029107072</t>
  </si>
  <si>
    <t>51788000002728451</t>
  </si>
  <si>
    <t>zcrm_51788000288165012, zcrm_51788000288191001</t>
  </si>
  <si>
    <t>2025-04-10 17:34:12, 2025-04-10 17:34:59</t>
  </si>
  <si>
    <t>Ms. Sonali Gandhi</t>
  </si>
  <si>
    <t>principal@jns.ac.in</t>
  </si>
  <si>
    <t>Ms. Pamela Jacob</t>
  </si>
  <si>
    <t>hm.secondary@jns.ac.in</t>
  </si>
  <si>
    <t>Narsee Monjee Bhavan, N.S. Road No. 7, JVPD Scheme, Vile Parle (West),</t>
  </si>
  <si>
    <t>IN-2022003111</t>
  </si>
  <si>
    <t>Kalol</t>
  </si>
  <si>
    <t>22028000028850432</t>
  </si>
  <si>
    <t>51788000002731438</t>
  </si>
  <si>
    <t>zcrm_51788000287464019</t>
  </si>
  <si>
    <t>Mr. Vipin Baria</t>
  </si>
  <si>
    <t>vipin@amritvidyalaya.org</t>
  </si>
  <si>
    <t>Info@amritvidyalaya.org</t>
  </si>
  <si>
    <t>Ms. Janki Suthar</t>
  </si>
  <si>
    <t>jankisuthar@amritvidyalaya.org</t>
  </si>
  <si>
    <t>Kalol-Malav Road, At Aata, Po. Alva,,Kalol</t>
  </si>
  <si>
    <t>Kalol-Malav Road,</t>
  </si>
  <si>
    <t>MUMN32609D</t>
  </si>
  <si>
    <t>A. Ashok Garden,Tower 1, Tokersey Jivraj Road, Swan Mill Compound, Sewri,Mumbai,Mumbai-400015,Maharashtra</t>
  </si>
  <si>
    <t>IN-2022002959</t>
  </si>
  <si>
    <t>22028000028472088</t>
  </si>
  <si>
    <t>51788000002740360</t>
  </si>
  <si>
    <t>zcrm_51788000261601473</t>
  </si>
  <si>
    <t>Mrs. Mukti Suhag</t>
  </si>
  <si>
    <t>akmsggn@rediffmail.com</t>
  </si>
  <si>
    <t>Mr. Mathew</t>
  </si>
  <si>
    <t>askmggn@rediffmail.com</t>
  </si>
  <si>
    <t>LT. Atul Katarya Marg</t>
  </si>
  <si>
    <t>Near Sheetla Mata Parisar, Gurugram, Haryana</t>
  </si>
  <si>
    <t>Lt Atul Katarya Marg, Near Sheetla Mata Parisar, Gurugram, Haryana</t>
  </si>
  <si>
    <t>IN-2022003147</t>
  </si>
  <si>
    <t>22028000028933108</t>
  </si>
  <si>
    <t>51788000002740550</t>
  </si>
  <si>
    <t>zcrm_51788000287625001</t>
  </si>
  <si>
    <t>Mrs. Shanthi Menon</t>
  </si>
  <si>
    <t>No. 64/1 &amp; 65/2, ECC Rd, Dodsworth Layout, Whitefield,</t>
  </si>
  <si>
    <t>IN-2022003676</t>
  </si>
  <si>
    <t>Nazira</t>
  </si>
  <si>
    <t>22028000030976000</t>
  </si>
  <si>
    <t>51788000002728454</t>
  </si>
  <si>
    <t>zcrm_51788000292035383</t>
  </si>
  <si>
    <t>Mr.Partha Sarkar</t>
  </si>
  <si>
    <t>dpsnzr1@gmail.com</t>
  </si>
  <si>
    <t>Samata Bhattacharjee</t>
  </si>
  <si>
    <t>samatabhatt@gmail.com</t>
  </si>
  <si>
    <t>SHLD01090F</t>
  </si>
  <si>
    <t>ONGC, Township, Ligiripukhuri, P.O. Nazira, Dist.: Sivasagar,</t>
  </si>
  <si>
    <t>2025-05-05 00:00:00, 2025-06-13 00:00:00</t>
  </si>
  <si>
    <t>IN-2022003461, IN-2022003653</t>
  </si>
  <si>
    <t>38332, 51013</t>
  </si>
  <si>
    <t>42511, 67081</t>
  </si>
  <si>
    <t>19166, 34009</t>
  </si>
  <si>
    <t>105413, 93524</t>
  </si>
  <si>
    <t>0, 89345</t>
  </si>
  <si>
    <t>16068, 93524</t>
  </si>
  <si>
    <t>0.693, 0.8332999999999999</t>
  </si>
  <si>
    <t>2025-05-05 00:00:00, 2025-06-18 00:00:00</t>
  </si>
  <si>
    <t>22028000029856272, 22028000030903056</t>
  </si>
  <si>
    <t>51788000002741521</t>
  </si>
  <si>
    <t>zcrm_51788000276366532, zcrm_51788000292082675</t>
  </si>
  <si>
    <t>2025-05-24 09:53:21, 2025-06-23 10:42:26</t>
  </si>
  <si>
    <t>Mr. Anup Prasad</t>
  </si>
  <si>
    <t>disaripschool@hotmail.com</t>
  </si>
  <si>
    <t>Disari Global Village, Kumarpur, Bhawanipur, East Medinipur</t>
  </si>
  <si>
    <t>IN-2022003774</t>
  </si>
  <si>
    <t>22028000031389116</t>
  </si>
  <si>
    <t>51788000002728458</t>
  </si>
  <si>
    <t>zcrm_51788000292962162</t>
  </si>
  <si>
    <t>Shobha Iyer</t>
  </si>
  <si>
    <t>shobha.iyer@avmschools.ac.in</t>
  </si>
  <si>
    <t>Shobhnaiyer@avmschools.ac.in</t>
  </si>
  <si>
    <t>GN Block, Opp. U.T.I. Bldg., Bandra-Kurla Complex, Bandra (E),</t>
  </si>
  <si>
    <t>IN-2022003768</t>
  </si>
  <si>
    <t>22028000031278988</t>
  </si>
  <si>
    <t>51788000002728459</t>
  </si>
  <si>
    <t>zcrm_51788000292612685</t>
  </si>
  <si>
    <t>Dr. Anuradha Sridhar</t>
  </si>
  <si>
    <t>anuradh.sridhar@avmschools.ac.in</t>
  </si>
  <si>
    <t>anuradha.sridhar@avmschools.ac.in</t>
  </si>
  <si>
    <t>287, Arya Vidya Mandir Marg, JVPD Scheme</t>
  </si>
  <si>
    <t>IN-2022003624</t>
  </si>
  <si>
    <t>22028000030723760</t>
  </si>
  <si>
    <t>51788000002742735</t>
  </si>
  <si>
    <t>zcrm_51788000291320001</t>
  </si>
  <si>
    <t>Gangula Arundathi</t>
  </si>
  <si>
    <t>gangulaarundathi@gmail.com</t>
  </si>
  <si>
    <t>Ms. Sunanda</t>
  </si>
  <si>
    <t>sunandam13@gmail.com</t>
  </si>
  <si>
    <t>2-32, Nizampet Rd, Jai Bharat Nagar, Hyder Nagar, Nagarjuna Homes</t>
  </si>
  <si>
    <t>HYDS02447E</t>
  </si>
  <si>
    <t>Kukatpally</t>
  </si>
  <si>
    <t>IN-2022003613, IN-2022003614</t>
  </si>
  <si>
    <t>124691, 300765</t>
  </si>
  <si>
    <t>22028000030744284, 22028000030744328</t>
  </si>
  <si>
    <t>51788000002742747</t>
  </si>
  <si>
    <t>zcrm_51788000291708454, zcrm_51788000291708679</t>
  </si>
  <si>
    <t>2025-06-05 15:06:45, 2025-06-05 15:06:58</t>
  </si>
  <si>
    <t>kleis.rajajinagar@gmail.com</t>
  </si>
  <si>
    <t>S Nijilingappa College Campus , Ii Block, Rajajinagar</t>
  </si>
  <si>
    <t>IN-2022003182</t>
  </si>
  <si>
    <t>22028000029030784</t>
  </si>
  <si>
    <t>51788000002743394</t>
  </si>
  <si>
    <t>zcrm_51788000288030326</t>
  </si>
  <si>
    <t>varuna@sunbeamschools.com</t>
  </si>
  <si>
    <t>DR. ANUPAMA MISHRA</t>
  </si>
  <si>
    <t>Central Jail</t>
  </si>
  <si>
    <t>Central Jail Road, Sicrole</t>
  </si>
  <si>
    <t>2025-04-01 00:00:00, 2025-07-24 00:00:00</t>
  </si>
  <si>
    <t>IN-2022003188, IN-2022003830</t>
  </si>
  <si>
    <t>2000-01-01 00:00:00, 2025-04-02 00:00:00</t>
  </si>
  <si>
    <t>0, 53058</t>
  </si>
  <si>
    <t>0, 11177</t>
  </si>
  <si>
    <t>106116, 5659</t>
  </si>
  <si>
    <t>0, 100597</t>
  </si>
  <si>
    <t>-5658, 5659</t>
  </si>
  <si>
    <t>22028000029030908, 22028000031765236</t>
  </si>
  <si>
    <t>51788000002743396</t>
  </si>
  <si>
    <t>zcrm_51788000288171001, zcrm_51788000293843001</t>
  </si>
  <si>
    <t>2025-04-09 17:33:16, 2025-07-24 15:15:06</t>
  </si>
  <si>
    <t>lht@sunbeamschools.com</t>
  </si>
  <si>
    <t>Ms. Perveen Quaiser, Ms. Praveen Quaiser</t>
  </si>
  <si>
    <r>
      <t>lht@sunbeamschool.com</t>
    </r>
    <r>
      <t xml:space="preserve">, </t>
    </r>
    <r>
      <t>principal.lahartara@sunbeamschools.com</t>
    </r>
  </si>
  <si>
    <t>New Lahartara</t>
  </si>
  <si>
    <t>Near Lahartara Over Bridge, Lahartara</t>
  </si>
  <si>
    <t>IN-2022003817</t>
  </si>
  <si>
    <t>Pilani</t>
  </si>
  <si>
    <t>22028000031663168</t>
  </si>
  <si>
    <t>51788000002744203</t>
  </si>
  <si>
    <t>zcrm_51788000292623560</t>
  </si>
  <si>
    <t>Bhavyadeep Singh</t>
  </si>
  <si>
    <t>Ms. Kajal Marwaha</t>
  </si>
  <si>
    <t>contactus@bet.org.in</t>
  </si>
  <si>
    <t>Nayako Ka Mohalla,</t>
  </si>
  <si>
    <t>Vidya Niketan Pilani, District Jhunjhunu</t>
  </si>
  <si>
    <t>IN-2022003737</t>
  </si>
  <si>
    <t>22028000031197392</t>
  </si>
  <si>
    <t>51788000002728465</t>
  </si>
  <si>
    <t>zcrm_51788000287973261</t>
  </si>
  <si>
    <t>Mrs. Kavita Pandya</t>
  </si>
  <si>
    <t>principaltes@tripada.edu.in</t>
  </si>
  <si>
    <t>info@tripada.com</t>
  </si>
  <si>
    <t>Madhuvrund Society, nr. Saumil Apartment, nr. Water Tank, Ghatlodiya,</t>
  </si>
  <si>
    <t>Near Madhuvan Water Tank</t>
  </si>
  <si>
    <t>Near Madhuvan Water Tank, Opp. Saumil Apartment, Rannapark,</t>
  </si>
  <si>
    <t>2025-03-22 00:00:00, 2025-03-24 00:00:00</t>
  </si>
  <si>
    <t>IN-2022003108, IN-2022003116</t>
  </si>
  <si>
    <t>0, 755093</t>
  </si>
  <si>
    <t>2000-01-01 00:00:00, 2025-07-07 00:00:00</t>
  </si>
  <si>
    <t>1510186, 194789</t>
  </si>
  <si>
    <t>0.65, 0.8332999999999999</t>
  </si>
  <si>
    <t>22028000028817536, 22028000028872104</t>
  </si>
  <si>
    <t>51788000002744387</t>
  </si>
  <si>
    <t>zcrm_51788000287482003, zcrm_51788000287482239</t>
  </si>
  <si>
    <t>2025-03-25 17:26:17, 2025-03-25 17:26:49</t>
  </si>
  <si>
    <t>Mrs. Dalbir Kaur Chadda</t>
  </si>
  <si>
    <t>dkchadda@southpoint.org.in</t>
  </si>
  <si>
    <t>spes@southpoint.org.in</t>
  </si>
  <si>
    <t>principal.sps@southpoint.edu.in</t>
  </si>
  <si>
    <t>Mrs Seema Goswami</t>
  </si>
  <si>
    <t>sgoswami.0308@southpoint.edu.in</t>
  </si>
  <si>
    <t>16, Mandevilla Gardens</t>
  </si>
  <si>
    <t>IN-2022003238</t>
  </si>
  <si>
    <t>22028000029187384</t>
  </si>
  <si>
    <t>51788000002745960</t>
  </si>
  <si>
    <t>zcrm_51788000288573106</t>
  </si>
  <si>
    <t>Dr. Anju Mehrotra</t>
  </si>
  <si>
    <t>kalkagroup.delhi@gmail.com</t>
  </si>
  <si>
    <t>Alaknanda, Kalkaji, Delhi, Delhi</t>
  </si>
  <si>
    <t>2025-03-22 00:00:00, 2025-05-08 00:00:00</t>
  </si>
  <si>
    <t>IN-2022003106, IN-2022003485</t>
  </si>
  <si>
    <t>0, 2797</t>
  </si>
  <si>
    <t>2000-01-01 00:00:00, 2025-04-04 00:00:00</t>
  </si>
  <si>
    <t>0, 53624</t>
  </si>
  <si>
    <t>0, 909</t>
  </si>
  <si>
    <t>0, 107248</t>
  </si>
  <si>
    <t>0, 111356.59</t>
  </si>
  <si>
    <t>-5018, 0</t>
  </si>
  <si>
    <t>0.0834, 1</t>
  </si>
  <si>
    <t>22028000028816320, 22028000029937396</t>
  </si>
  <si>
    <t>51788000002728471</t>
  </si>
  <si>
    <t>zcrm_51788000287504069, zcrm_51788000290419005</t>
  </si>
  <si>
    <t>2025-04-14 15:35:25, 2025-05-13 16:41:54</t>
  </si>
  <si>
    <t>Mrs. Kavneet Khullar</t>
  </si>
  <si>
    <t>akshar1998@gmail.com</t>
  </si>
  <si>
    <t>Kavneet Khullar</t>
  </si>
  <si>
    <t>Reena Ghosh</t>
  </si>
  <si>
    <t>reenasgh@yahoo.com</t>
  </si>
  <si>
    <t>35, Diamond Harbour Road</t>
  </si>
  <si>
    <t>CALR02809C</t>
  </si>
  <si>
    <t>IN-2022003276</t>
  </si>
  <si>
    <t>22028000029354228</t>
  </si>
  <si>
    <t>51788000002731818</t>
  </si>
  <si>
    <t>zcrm_51788000288714096</t>
  </si>
  <si>
    <t>Mrs. Chaterji Chaterji</t>
  </si>
  <si>
    <t>primarysupervisor@jbpetithighschool.com</t>
  </si>
  <si>
    <t>admin@jbpetithighschool.com</t>
  </si>
  <si>
    <t>Friyana Pardiwalla</t>
  </si>
  <si>
    <t>Mrs. Chaterji</t>
  </si>
  <si>
    <t>5, Maharshi Dadhichi Marg, Fort, Mumbai-400001, Maharashtra, INDIA</t>
  </si>
  <si>
    <t>5, Maharshi Dadhichi Marg, Fort,</t>
  </si>
  <si>
    <t>2025-04-08 00:00:00, 2025-04-09 00:00:00</t>
  </si>
  <si>
    <t>IN-2022003227, IN-2022003239</t>
  </si>
  <si>
    <t>146284, 218042</t>
  </si>
  <si>
    <t>341330, 508766</t>
  </si>
  <si>
    <t>487614, 726808</t>
  </si>
  <si>
    <t>116435, 133887</t>
  </si>
  <si>
    <t>353727, 610373</t>
  </si>
  <si>
    <t>0.2923, 0.4889</t>
  </si>
  <si>
    <t>22028000029178868, 22028000029187504</t>
  </si>
  <si>
    <t>51788000002746244</t>
  </si>
  <si>
    <t>zcrm_51788000288547024, zcrm_51788000288612014</t>
  </si>
  <si>
    <t>hakim.kanchwala_eiindia1, mitul.patel_ei1</t>
  </si>
  <si>
    <t>2025-04-16 17:45:37, 2025-04-16 17:45:51</t>
  </si>
  <si>
    <t>Ms. Priya Mehta</t>
  </si>
  <si>
    <t>aetrust1959@littleangels-sion.in</t>
  </si>
  <si>
    <t>aetrust1959@gmail.com</t>
  </si>
  <si>
    <t>Dr. Sonali, Ms. Sonali</t>
  </si>
  <si>
    <t>lahs.primary@littleangels-sion.in</t>
  </si>
  <si>
    <t>C S Number 6, Shastri Lane, Gully Vishramandi Sion (W), Near Manavseva Sangh,</t>
  </si>
  <si>
    <t>2025-03-28 00:00:00, 2025-04-01 00:00:00</t>
  </si>
  <si>
    <t>IN-2022003164, IN-2022003180</t>
  </si>
  <si>
    <t>450, 747</t>
  </si>
  <si>
    <t>2025-03-29 00:00:00, 2025-04-02 00:00:00</t>
  </si>
  <si>
    <t>35560, 383484</t>
  </si>
  <si>
    <t>0, 41904</t>
  </si>
  <si>
    <t>0, 375813</t>
  </si>
  <si>
    <t>-34233, 35560</t>
  </si>
  <si>
    <t>0.589, 0.7954000000000001</t>
  </si>
  <si>
    <t>0.489, 0.7954000000000001</t>
  </si>
  <si>
    <t>2025-04-01 00:00:00, 2025-04-07 00:00:00</t>
  </si>
  <si>
    <t>22028000028979444, 22028000029048064</t>
  </si>
  <si>
    <t>51788000002746787</t>
  </si>
  <si>
    <t>zcrm_51788000287956977, zcrm_51788000288008011</t>
  </si>
  <si>
    <t>2025-04-08 15:59:12, 2025-04-08 15:59:39</t>
  </si>
  <si>
    <t>Mr. Fr.Rijo John, Mr. Rijo John</t>
  </si>
  <si>
    <t>principalholyangelssahibabad@gmail.com</t>
  </si>
  <si>
    <t>Fr Rijo John, Fr.Rijo John</t>
  </si>
  <si>
    <t>Sec - 3, Rajinder Nagar,</t>
  </si>
  <si>
    <t>Sec - 3, Rajinder Nagar, Sahibabad</t>
  </si>
  <si>
    <t>Unique Schools</t>
  </si>
  <si>
    <t>ASSET</t>
  </si>
  <si>
    <t>Mindspark</t>
  </si>
  <si>
    <t>CARES</t>
  </si>
  <si>
    <t>Souh</t>
  </si>
  <si>
    <t>Total</t>
  </si>
</sst>
</file>

<file path=xl/styles.xml><?xml version="1.0" encoding="utf-8"?>
<styleSheet xmlns="http://schemas.openxmlformats.org/spreadsheetml/2006/main">
  <numFmts count="14">
    <numFmt formatCode="d-mmmm y" numFmtId="164"/>
    <numFmt formatCode="mmm d-yy" numFmtId="165"/>
    <numFmt formatCode="d mmm" numFmtId="166"/>
    <numFmt formatCode="d mmmm" numFmtId="167"/>
    <numFmt formatCode="d-mmm yy" numFmtId="168"/>
    <numFmt formatCode="d-m-yyyy" numFmtId="169"/>
    <numFmt formatCode="mmmm yyyy" numFmtId="170"/>
    <numFmt formatCode="mmm yyyy" numFmtId="171"/>
    <numFmt formatCode="d/m/yy" numFmtId="172"/>
    <numFmt formatCode="d/m/yyyy" numFmtId="173"/>
    <numFmt formatCode="yyyy-mm-d HH:mm:ss" numFmtId="174"/>
    <numFmt formatCode="yyyy-m-d HH:mm:ss" numFmtId="175"/>
    <numFmt formatCode="yyyy-mm-dd HH:mm:ss" numFmtId="176"/>
    <numFmt formatCode="yyyy-m-dd HH:mm:ss" numFmtId="177"/>
  </numFmts>
  <fonts count="12">
    <font>
      <sz val="10"/>
      <color rgb="FF000000"/>
      <name val="Roboto"/>
    </font>
    <font>
      <sz val="10"/>
      <name val="Roboto"/>
    </font>
    <font>
      <b/>
      <sz val="10.0"/>
      <name val="Arial"/>
    </font>
    <font>
      <b/>
      <sz val="10"/>
      <name val="Roboto"/>
    </font>
    <font>
      <sz val="11.0"/>
      <name val="Calibri"/>
    </font>
    <font>
      <sz val="10.0"/>
      <name val="Arial"/>
    </font>
    <font>
      <sz val="10"/>
      <name val="Arial"/>
    </font>
    <font>
      <sz val="9"/>
      <color rgb="FF212529"/>
      <name val="Roboto"/>
    </font>
    <font>
      <sz val="11"/>
      <name val="Roboto"/>
    </font>
    <font>
      <sz val="10"/>
      <name val="Roboto"/>
    </font>
    <font>
      <sz val="10"/>
      <name val="Roboto"/>
    </font>
    <font>
      <b/>
      <sz val="11.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AE4D3"/>
        <bgColor rgb="FFFAE4D3"/>
      </patternFill>
    </fill>
    <fill>
      <patternFill patternType="solid">
        <fgColor rgb="FFED7D31"/>
        <bgColor rgb="FFED7D31"/>
      </patternFill>
    </fill>
    <fill>
      <patternFill patternType="solid">
        <fgColor rgb="FFD3DCE5"/>
        <bgColor rgb="FFD3DCE5"/>
      </patternFill>
    </fill>
    <fill>
      <patternFill patternType="solid">
        <fgColor rgb="FFFCF3CF"/>
        <bgColor rgb="FFFCF3CF"/>
      </patternFill>
    </fill>
    <fill>
      <patternFill patternType="solid">
        <fgColor rgb="FFD5F5E3"/>
        <bgColor rgb="FFD5F5E3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borderId="0" fillId="0" fontId="0" numFmtId="0" xfId="0">
      <alignment vertical="top"/>
    </xf>
  </cellStyleXfs>
  <cellXfs count="160">
    <xf borderId="0" fillId="0" fontId="0" numFmtId="0" xfId="0">
      <alignment vertical="top"/>
    </xf>
    <xf borderId="1" fillId="0" fontId="1" numFmtId="0" xfId="0">
      <alignment horizontal="center" vertical="top"/>
    </xf>
    <xf borderId="1" fillId="2" fontId="2" numFmtId="0" xfId="0">
      <alignment horizontal="center" vertical="top" wrapText="1"/>
    </xf>
    <xf borderId="1" fillId="2" fontId="2" numFmtId="0" xfId="0">
      <alignment horizontal="right" vertical="top" wrapText="1"/>
    </xf>
    <xf borderId="1" fillId="2" fontId="2" numFmtId="0" xfId="0">
      <alignment horizontal="left" vertical="top" wrapText="1"/>
    </xf>
    <xf borderId="1" fillId="2" fontId="2" numFmtId="0" xfId="0">
      <alignment horizontal="left" vertical="center" wrapText="1"/>
    </xf>
    <xf borderId="1" fillId="2" fontId="3" numFmtId="0" xfId="0">
      <alignment horizontal="center" vertical="top" wrapText="1"/>
    </xf>
    <xf borderId="1" fillId="0" fontId="3" numFmtId="0" xfId="0">
      <alignment horizontal="center" vertical="top" wrapText="1"/>
    </xf>
    <xf borderId="2" fillId="0" fontId="4" numFmtId="0" xfId="0">
      <alignment vertical="top"/>
    </xf>
    <xf borderId="2" fillId="0" fontId="1" numFmtId="0" xfId="0">
      <alignment vertical="top"/>
    </xf>
    <xf borderId="2" fillId="0" fontId="1" numFmtId="0" xfId="0">
      <alignment horizontal="center" vertical="top"/>
    </xf>
    <xf borderId="3" fillId="0" fontId="1" numFmtId="0" xfId="0">
      <alignment horizontal="center" vertical="top"/>
    </xf>
    <xf borderId="1" fillId="0" fontId="4" numFmtId="0" xfId="0">
      <alignment vertical="top"/>
    </xf>
    <xf borderId="4" fillId="0" fontId="1" numFmtId="0" xfId="0">
      <alignment horizontal="center" vertical="top"/>
    </xf>
    <xf borderId="1" fillId="0" fontId="1" numFmtId="0" xfId="0">
      <alignment vertical="top"/>
    </xf>
    <xf borderId="1" fillId="0" fontId="4" numFmtId="0" xfId="0">
      <alignment horizontal="right" vertical="top"/>
    </xf>
    <xf borderId="1" fillId="0" fontId="1" numFmtId="164" xfId="0">
      <alignment horizontal="center" vertical="top"/>
    </xf>
    <xf borderId="1" fillId="0" fontId="4" numFmtId="0" xfId="0">
      <alignment vertical="top" wrapText="1"/>
    </xf>
    <xf borderId="5" fillId="0" fontId="4" numFmtId="0" xfId="0">
      <alignment vertical="top"/>
    </xf>
    <xf borderId="5" fillId="0" fontId="1" numFmtId="0" xfId="0">
      <alignment vertical="top"/>
    </xf>
    <xf borderId="5" fillId="0" fontId="1" numFmtId="0" xfId="0">
      <alignment horizontal="center" vertical="top"/>
    </xf>
    <xf borderId="6" fillId="0" fontId="1" numFmtId="0" xfId="0">
      <alignment horizontal="center" vertical="top"/>
    </xf>
    <xf borderId="1" fillId="0" fontId="4" numFmtId="0" xfId="0">
      <alignment horizontal="right" vertical="top" wrapText="1"/>
    </xf>
    <xf borderId="1" fillId="0" fontId="4" numFmtId="0" xfId="0">
      <alignment horizontal="left" vertical="top" wrapText="1"/>
    </xf>
    <xf borderId="1" fillId="0" fontId="1" numFmtId="0" xfId="0">
      <alignment horizontal="center" vertical="top" wrapText="1"/>
    </xf>
    <xf borderId="4" fillId="0" fontId="1" numFmtId="0" xfId="0">
      <alignment horizontal="center" vertical="top" wrapText="1"/>
    </xf>
    <xf borderId="1" fillId="0" fontId="4" numFmtId="0" xfId="0">
      <alignment horizontal="left" vertical="top"/>
    </xf>
    <xf borderId="2" fillId="0" fontId="1" numFmtId="165" xfId="0">
      <alignment horizontal="center" vertical="top"/>
    </xf>
    <xf borderId="7" fillId="0" fontId="4" numFmtId="0" xfId="0">
      <alignment vertical="top"/>
    </xf>
    <xf borderId="7" fillId="0" fontId="4" numFmtId="0" xfId="0">
      <alignment horizontal="right" vertical="top"/>
    </xf>
    <xf borderId="7" fillId="0" fontId="1" numFmtId="0" xfId="0">
      <alignment horizontal="center" vertical="top"/>
    </xf>
    <xf borderId="8" fillId="0" fontId="1" numFmtId="0" xfId="0">
      <alignment horizontal="center" vertical="top"/>
    </xf>
    <xf borderId="1" fillId="0" fontId="1" numFmtId="165" xfId="0">
      <alignment horizontal="center" vertical="top"/>
    </xf>
    <xf borderId="7" fillId="0" fontId="1" numFmtId="0" xfId="0">
      <alignment vertical="top"/>
    </xf>
    <xf borderId="2" fillId="0" fontId="4" numFmtId="0" xfId="0">
      <alignment horizontal="right" vertical="top"/>
    </xf>
    <xf borderId="5" fillId="0" fontId="4" numFmtId="0" xfId="0">
      <alignment horizontal="right" vertical="top"/>
    </xf>
    <xf borderId="2" fillId="0" fontId="4" numFmtId="0" xfId="0">
      <alignment vertical="top" wrapText="1"/>
    </xf>
    <xf borderId="2" fillId="0" fontId="4" numFmtId="0" xfId="0">
      <alignment horizontal="left" vertical="top" wrapText="1"/>
    </xf>
    <xf borderId="2" fillId="0" fontId="1" numFmtId="0" xfId="0">
      <alignment horizontal="center" vertical="top" wrapText="1"/>
    </xf>
    <xf borderId="2" fillId="0" fontId="5" numFmtId="0" xfId="0">
      <alignment vertical="top"/>
    </xf>
    <xf borderId="2" fillId="0" fontId="5" numFmtId="0" xfId="0">
      <alignment horizontal="right" vertical="top"/>
    </xf>
    <xf borderId="2" fillId="3" fontId="5" numFmtId="0" xfId="0">
      <alignment vertical="top"/>
    </xf>
    <xf borderId="2" fillId="0" fontId="5" numFmtId="0" xfId="0">
      <alignment horizontal="center" vertical="top"/>
    </xf>
    <xf borderId="2" fillId="0" fontId="5" numFmtId="0" xfId="0">
      <alignment horizontal="left" vertical="top"/>
    </xf>
    <xf borderId="1" fillId="0" fontId="5" numFmtId="0" xfId="0">
      <alignment vertical="top"/>
    </xf>
    <xf borderId="1" fillId="3" fontId="5" numFmtId="0" xfId="0">
      <alignment vertical="top"/>
    </xf>
    <xf borderId="1" fillId="0" fontId="5" numFmtId="0" xfId="0">
      <alignment horizontal="center" vertical="top"/>
    </xf>
    <xf borderId="0" fillId="0" fontId="1" numFmtId="0" xfId="0">
      <alignment vertical="top"/>
    </xf>
    <xf borderId="5" fillId="0" fontId="5" numFmtId="0" xfId="0">
      <alignment horizontal="center" vertical="top"/>
    </xf>
    <xf borderId="1" fillId="0" fontId="5" numFmtId="0" xfId="0">
      <alignment horizontal="center" vertical="top" wrapText="1"/>
    </xf>
    <xf borderId="1" fillId="0" fontId="5" numFmtId="0" xfId="0">
      <alignment horizontal="right" vertical="top" wrapText="1"/>
    </xf>
    <xf borderId="1" fillId="0" fontId="5" numFmtId="0" xfId="0">
      <alignment horizontal="left" vertical="top" wrapText="1"/>
    </xf>
    <xf borderId="1" fillId="0" fontId="5" numFmtId="0" xfId="0">
      <alignment horizontal="right" vertical="top"/>
    </xf>
    <xf borderId="1" fillId="0" fontId="5" numFmtId="0" xfId="0">
      <alignment horizontal="left" vertical="top"/>
    </xf>
    <xf borderId="1" fillId="0" fontId="1" numFmtId="0" xfId="0">
      <alignment horizontal="right" vertical="top"/>
    </xf>
    <xf borderId="1" fillId="0" fontId="1" numFmtId="0" xfId="0">
      <alignment horizontal="left" vertical="top"/>
    </xf>
    <xf borderId="0" fillId="0" fontId="1" numFmtId="0" xfId="0">
      <alignment horizontal="center" vertical="top"/>
    </xf>
    <xf borderId="1" fillId="2" fontId="2" numFmtId="0" xfId="0">
      <alignment horizontal="center" vertical="center" wrapText="1"/>
    </xf>
    <xf borderId="1" fillId="2" fontId="3" numFmtId="0" xfId="0">
      <alignment horizontal="center" vertical="center" wrapText="1"/>
    </xf>
    <xf borderId="1" fillId="4" fontId="3" numFmtId="0" xfId="0">
      <alignment horizontal="center" vertical="center" wrapText="1"/>
    </xf>
    <xf borderId="1" fillId="5" fontId="3" numFmtId="0" xfId="0">
      <alignment horizontal="center" vertical="center" wrapText="1"/>
    </xf>
    <xf borderId="1" fillId="6" fontId="3" numFmtId="0" xfId="0">
      <alignment horizontal="center" vertical="center" wrapText="1"/>
    </xf>
    <xf borderId="1" fillId="0" fontId="3" numFmtId="0" xfId="0">
      <alignment horizontal="center" vertical="center" wrapText="1"/>
    </xf>
    <xf borderId="4" fillId="0" fontId="1" numFmtId="0" xfId="0">
      <alignment vertical="center" wrapText="1"/>
    </xf>
    <xf borderId="1" fillId="0" fontId="1" numFmtId="0" xfId="0">
      <alignment vertical="center" wrapText="1"/>
    </xf>
    <xf borderId="9" fillId="0" fontId="4" numFmtId="0" xfId="0">
      <alignment vertical="top"/>
    </xf>
    <xf borderId="4" fillId="0" fontId="1" numFmtId="0" xfId="0">
      <alignment vertical="top"/>
    </xf>
    <xf borderId="10" fillId="0" fontId="4" numFmtId="0" xfId="0">
      <alignment vertical="top"/>
    </xf>
    <xf borderId="6" fillId="0" fontId="1" numFmtId="0" xfId="0">
      <alignment vertical="top"/>
    </xf>
    <xf borderId="7" fillId="0" fontId="5" numFmtId="0" xfId="0">
      <alignment horizontal="center" vertical="top"/>
    </xf>
    <xf borderId="7" fillId="0" fontId="1" numFmtId="166" xfId="0">
      <alignment horizontal="center" vertical="top"/>
    </xf>
    <xf borderId="1" fillId="0" fontId="1" numFmtId="167" xfId="0">
      <alignment horizontal="center" vertical="top"/>
    </xf>
    <xf borderId="11" fillId="0" fontId="4" numFmtId="0" xfId="0">
      <alignment vertical="top"/>
    </xf>
    <xf borderId="8" fillId="0" fontId="1" numFmtId="0" xfId="0">
      <alignment vertical="top"/>
    </xf>
    <xf borderId="1" fillId="0" fontId="1" numFmtId="168" xfId="0">
      <alignment horizontal="center" vertical="top"/>
    </xf>
    <xf borderId="1" fillId="0" fontId="1" numFmtId="169" xfId="0">
      <alignment horizontal="center" vertical="top"/>
    </xf>
    <xf borderId="12" fillId="0" fontId="4" numFmtId="0" xfId="0">
      <alignment vertical="top"/>
    </xf>
    <xf borderId="3" fillId="0" fontId="1" numFmtId="0" xfId="0">
      <alignment vertical="top"/>
    </xf>
    <xf borderId="3" fillId="0" fontId="5" numFmtId="0" xfId="0">
      <alignment horizontal="center" vertical="top"/>
    </xf>
    <xf borderId="4" fillId="0" fontId="5" numFmtId="0" xfId="0">
      <alignment horizontal="center" vertical="top"/>
    </xf>
    <xf borderId="6" fillId="0" fontId="5" numFmtId="0" xfId="0">
      <alignment horizontal="center" vertical="top"/>
    </xf>
    <xf borderId="5" fillId="0" fontId="1" numFmtId="170" xfId="0">
      <alignment horizontal="center" vertical="top"/>
    </xf>
    <xf borderId="1" fillId="0" fontId="1" numFmtId="0" xfId="0">
      <alignment vertical="top" wrapText="1"/>
    </xf>
    <xf borderId="9" fillId="0" fontId="4" numFmtId="0" xfId="0">
      <alignment vertical="top" wrapText="1"/>
    </xf>
    <xf borderId="4" fillId="0" fontId="1" numFmtId="0" xfId="0">
      <alignment vertical="top" wrapText="1"/>
    </xf>
    <xf borderId="5" fillId="0" fontId="1" numFmtId="166" xfId="0">
      <alignment horizontal="center" vertical="top"/>
    </xf>
    <xf borderId="2" fillId="0" fontId="1" numFmtId="167" xfId="0">
      <alignment horizontal="center" vertical="top"/>
    </xf>
    <xf borderId="8" fillId="0" fontId="5" numFmtId="0" xfId="0">
      <alignment horizontal="center" vertical="top"/>
    </xf>
    <xf borderId="2" fillId="0" fontId="1" numFmtId="169" xfId="0">
      <alignment horizontal="center" vertical="top"/>
    </xf>
    <xf borderId="5" fillId="0" fontId="1" numFmtId="169" xfId="0">
      <alignment horizontal="center" vertical="top"/>
    </xf>
    <xf borderId="7" fillId="0" fontId="1" numFmtId="169" xfId="0">
      <alignment horizontal="center" vertical="top"/>
    </xf>
    <xf borderId="1" fillId="0" fontId="1" numFmtId="166" xfId="0">
      <alignment horizontal="center" vertical="top"/>
    </xf>
    <xf borderId="7" fillId="0" fontId="1" numFmtId="0" xfId="0">
      <alignment horizontal="center" vertical="top" wrapText="1"/>
    </xf>
    <xf borderId="7" fillId="0" fontId="1" numFmtId="170" xfId="0">
      <alignment horizontal="center" vertical="top"/>
    </xf>
    <xf borderId="1" fillId="7" fontId="4" numFmtId="0" xfId="0">
      <alignment vertical="top"/>
    </xf>
    <xf borderId="1" fillId="7" fontId="1" numFmtId="0" xfId="0">
      <alignment vertical="top"/>
    </xf>
    <xf borderId="1" fillId="7" fontId="5" numFmtId="0" xfId="0">
      <alignment horizontal="center" vertical="top"/>
    </xf>
    <xf borderId="1" fillId="7" fontId="1" numFmtId="0" xfId="0">
      <alignment horizontal="center" vertical="top"/>
    </xf>
    <xf borderId="0" fillId="7" fontId="1" numFmtId="0" xfId="0">
      <alignment vertical="top"/>
    </xf>
    <xf borderId="7" fillId="0" fontId="1" numFmtId="171" xfId="0">
      <alignment horizontal="center" vertical="top"/>
    </xf>
    <xf borderId="1" fillId="8" fontId="4" numFmtId="0" xfId="0">
      <alignment vertical="top"/>
    </xf>
    <xf borderId="9" fillId="8" fontId="4" numFmtId="0" xfId="0">
      <alignment vertical="top"/>
    </xf>
    <xf borderId="4" fillId="8" fontId="1" numFmtId="0" xfId="0">
      <alignment vertical="top"/>
    </xf>
    <xf borderId="2" fillId="0" fontId="1" numFmtId="170" xfId="0">
      <alignment horizontal="center" vertical="top"/>
    </xf>
    <xf borderId="1" fillId="0" fontId="6" numFmtId="0" xfId="0">
      <alignment horizontal="center" vertical="top"/>
    </xf>
    <xf borderId="7" fillId="8" fontId="4" numFmtId="0" xfId="0">
      <alignment vertical="top"/>
    </xf>
    <xf borderId="11" fillId="8" fontId="4" numFmtId="0" xfId="0">
      <alignment vertical="top"/>
    </xf>
    <xf borderId="8" fillId="8" fontId="1" numFmtId="0" xfId="0">
      <alignment vertical="top"/>
    </xf>
    <xf borderId="4" fillId="7" fontId="1" numFmtId="0" xfId="0">
      <alignment vertical="top"/>
    </xf>
    <xf borderId="1" fillId="9" fontId="7" numFmtId="172" xfId="0">
      <alignment vertical="top" wrapText="1"/>
    </xf>
    <xf borderId="1" fillId="0" fontId="1" numFmtId="170" xfId="0">
      <alignment horizontal="center" vertical="top"/>
    </xf>
    <xf borderId="5" fillId="0" fontId="5" numFmtId="0" xfId="0">
      <alignment vertical="top"/>
    </xf>
    <xf borderId="5" fillId="3" fontId="5" numFmtId="0" xfId="0">
      <alignment vertical="top"/>
    </xf>
    <xf borderId="2" fillId="0" fontId="1" numFmtId="0" xfId="0">
      <alignment vertical="top" wrapText="1"/>
    </xf>
    <xf borderId="12" fillId="0" fontId="1" numFmtId="0" xfId="0">
      <alignment vertical="top"/>
    </xf>
    <xf borderId="9" fillId="0" fontId="1" numFmtId="0" xfId="0">
      <alignment vertical="top"/>
    </xf>
    <xf borderId="1" fillId="2" fontId="2" numFmtId="0" xfId="0">
      <alignment horizontal="center" vertical="top"/>
    </xf>
    <xf borderId="1" fillId="2" fontId="3" numFmtId="0" xfId="0">
      <alignment horizontal="center" vertical="top"/>
    </xf>
    <xf borderId="0" fillId="0" fontId="3" numFmtId="0" xfId="0">
      <alignment horizontal="center" vertical="top"/>
    </xf>
    <xf borderId="5" fillId="0" fontId="1" numFmtId="0" xfId="0">
      <alignment horizontal="center" vertical="top" wrapText="1"/>
    </xf>
    <xf borderId="1" fillId="0" fontId="8" numFmtId="0" xfId="0">
      <alignment horizontal="center" vertical="top" wrapText="1"/>
    </xf>
    <xf borderId="2" fillId="0" fontId="6" numFmtId="0" xfId="0">
      <alignment horizontal="center" vertical="top"/>
    </xf>
    <xf borderId="5" fillId="0" fontId="6" numFmtId="0" xfId="0">
      <alignment horizontal="center" vertical="top"/>
    </xf>
    <xf borderId="7" fillId="0" fontId="6" numFmtId="0" xfId="0">
      <alignment horizontal="center" vertical="top"/>
    </xf>
    <xf borderId="1" fillId="3" fontId="5" numFmtId="0" xfId="0">
      <alignment vertical="top" wrapText="1"/>
    </xf>
    <xf borderId="0" fillId="0" fontId="5" numFmtId="0" xfId="0">
      <alignment vertical="top"/>
    </xf>
    <xf borderId="0" fillId="3" fontId="5" numFmtId="0" xfId="0">
      <alignment vertical="top"/>
    </xf>
    <xf borderId="5" fillId="3" fontId="5" numFmtId="0" xfId="0">
      <alignment vertical="top" wrapText="1"/>
    </xf>
    <xf borderId="2" fillId="3" fontId="5" numFmtId="0" xfId="0">
      <alignment vertical="top" wrapText="1"/>
    </xf>
    <xf borderId="2" fillId="0" fontId="1" numFmtId="0" xfId="0">
      <alignment horizontal="left" vertical="top" wrapText="1" indent="1"/>
    </xf>
    <xf borderId="5" fillId="2" fontId="2" numFmtId="0" xfId="0">
      <alignment horizontal="center" vertical="top"/>
    </xf>
    <xf borderId="5" fillId="2" fontId="2" numFmtId="0" xfId="0">
      <alignment horizontal="left" vertical="top"/>
    </xf>
    <xf borderId="5" fillId="2" fontId="3" numFmtId="0" xfId="0">
      <alignment horizontal="center" vertical="top" wrapText="1"/>
    </xf>
    <xf borderId="1" fillId="0" fontId="4" numFmtId="0" xfId="0">
      <alignment horizontal="center" vertical="top"/>
    </xf>
    <xf borderId="9" fillId="0" fontId="1" numFmtId="0" xfId="0">
      <alignment horizontal="center" vertical="top"/>
    </xf>
    <xf borderId="1" fillId="0" fontId="4" numFmtId="0" xfId="0">
      <alignment horizontal="center" vertical="top" wrapText="1"/>
    </xf>
    <xf borderId="1" fillId="0" fontId="4" numFmtId="173" xfId="0">
      <alignment horizontal="center" vertical="top"/>
    </xf>
    <xf borderId="5" fillId="0" fontId="4" numFmtId="0" xfId="0">
      <alignment vertical="top" wrapText="1"/>
    </xf>
    <xf borderId="5" fillId="0" fontId="4" numFmtId="0" xfId="0">
      <alignment horizontal="center" vertical="top"/>
    </xf>
    <xf borderId="2" fillId="0" fontId="4" numFmtId="0" xfId="0">
      <alignment horizontal="left" vertical="top"/>
    </xf>
    <xf borderId="2" fillId="0" fontId="4" numFmtId="0" xfId="0">
      <alignment horizontal="center" vertical="top"/>
    </xf>
    <xf borderId="12" fillId="0" fontId="1" numFmtId="0" xfId="0">
      <alignment horizontal="center" vertical="top"/>
    </xf>
    <xf borderId="5" fillId="0" fontId="4" numFmtId="173" xfId="0">
      <alignment horizontal="center" vertical="top"/>
    </xf>
    <xf borderId="2" fillId="0" fontId="4" numFmtId="173" xfId="0">
      <alignment horizontal="center" vertical="top"/>
    </xf>
    <xf borderId="1" fillId="0" fontId="9" numFmtId="0" xfId="0">
      <alignment horizontal="center" vertical="top"/>
    </xf>
    <xf borderId="5" fillId="0" fontId="4" numFmtId="0" xfId="0">
      <alignment horizontal="left" vertical="top"/>
    </xf>
    <xf borderId="10" fillId="0" fontId="1" numFmtId="0" xfId="0">
      <alignment horizontal="center" vertical="top"/>
    </xf>
    <xf borderId="5" fillId="0" fontId="1" numFmtId="0" xfId="0">
      <alignment horizontal="left" vertical="top"/>
    </xf>
    <xf borderId="1" fillId="2" fontId="3" numFmtId="0" xfId="0">
      <alignment horizontal="left" vertical="top" wrapText="1"/>
    </xf>
    <xf borderId="4" fillId="0" fontId="3" numFmtId="0" xfId="0">
      <alignment horizontal="center" vertical="top"/>
    </xf>
    <xf borderId="1" fillId="0" fontId="3" numFmtId="0" xfId="0">
      <alignment horizontal="center" vertical="top"/>
    </xf>
    <xf borderId="1" fillId="0" fontId="1" numFmtId="0" xfId="0">
      <alignment horizontal="left" vertical="top" wrapText="1"/>
    </xf>
    <xf borderId="1" fillId="0" fontId="1" numFmtId="0" xfId="0">
      <alignment horizontal="left" vertical="top" wrapText="1" indent="1"/>
    </xf>
    <xf borderId="0" fillId="0" fontId="10" numFmtId="0" xfId="0">
      <alignment vertical="top"/>
    </xf>
    <xf borderId="0" fillId="0" fontId="1" numFmtId="174" xfId="0">
      <alignment vertical="top"/>
    </xf>
    <xf borderId="0" fillId="0" fontId="1" numFmtId="175" xfId="0">
      <alignment vertical="top"/>
    </xf>
    <xf borderId="0" fillId="0" fontId="1" numFmtId="176" xfId="0">
      <alignment vertical="top"/>
    </xf>
    <xf borderId="0" fillId="0" fontId="1" numFmtId="177" xfId="0">
      <alignment vertical="top"/>
    </xf>
    <xf borderId="1" fillId="0" fontId="11" numFmtId="0" xfId="0">
      <alignment horizontal="center" vertical="top" wrapText="1"/>
    </xf>
    <xf borderId="1" fillId="0" fontId="11" numFmtId="0" xfId="0">
      <alignment horizontal="center" vertical="top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worksheets/sheet4.xml" Id="rId4" Type="http://schemas.openxmlformats.org/officeDocument/2006/relationships/worksheet"/><Relationship Target="worksheets/sheet5.xml" Id="rId5" Type="http://schemas.openxmlformats.org/officeDocument/2006/relationships/worksheet"/><Relationship Target="worksheets/sheet6.xml" Id="rId6" Type="http://schemas.openxmlformats.org/officeDocument/2006/relationships/worksheet"/><Relationship Target="worksheets/sheet7.xml" Id="rId7" Type="http://schemas.openxmlformats.org/officeDocument/2006/relationships/worksheet"/><Relationship Target="sharedStrings.xml" Id="rId8" Type="http://schemas.openxmlformats.org/officeDocument/2006/relationships/sharedStrings"/><Relationship Target="styles.xml" Id="rId9" Type="http://schemas.openxmlformats.org/officeDocument/2006/relationships/styles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lopamudra.das@ei.study" TargetMode="External"/><Relationship Id="rId2" Type="http://schemas.openxmlformats.org/officeDocument/2006/relationships/hyperlink" Target="mailto:principal@stpaulsrourkela.org" TargetMode="External"/><Relationship Id="rId3" Type="http://schemas.openxmlformats.org/officeDocument/2006/relationships/hyperlink" Target="mailto:stpaulrkl@gmail.com" TargetMode="External"/><Relationship Id="rId4" Type="http://schemas.openxmlformats.org/officeDocument/2006/relationships/hyperlink" Target="mailto:principal@stpaulsrourkela.org" TargetMode="External"/><Relationship Id="rId5" Type="http://schemas.openxmlformats.org/officeDocument/2006/relationships/hyperlink" Target="mailto:raj@stpaulsrourkela.org" TargetMode="External"/><Relationship Id="rId6" Type="http://schemas.openxmlformats.org/officeDocument/2006/relationships/hyperlink" Target="mailto:zohra.khan@ei.study" TargetMode="External"/><Relationship Id="rId7" Type="http://schemas.openxmlformats.org/officeDocument/2006/relationships/hyperlink" Target="mailto:maruf.shaikh@ei.study" TargetMode="External"/><Relationship Id="rId8" Type="http://schemas.openxmlformats.org/officeDocument/2006/relationships/hyperlink" Target="mailto:kleems@rediffmail.com" TargetMode="External"/><Relationship Id="rId9" Type="http://schemas.openxmlformats.org/officeDocument/2006/relationships/hyperlink" Target="mailto:maruf.shaikh@ei.study" TargetMode="External"/><Relationship Id="rId10" Type="http://schemas.openxmlformats.org/officeDocument/2006/relationships/hyperlink" Target="mailto:maruf.shaikh@ei.study" TargetMode="External"/><Relationship Id="rId11" Type="http://schemas.openxmlformats.org/officeDocument/2006/relationships/hyperlink" Target="mailto:md@thedoongirlsschool.com" TargetMode="External"/><Relationship Id="rId12" Type="http://schemas.openxmlformats.org/officeDocument/2006/relationships/hyperlink" Target="mailto:doongirlsschool@gmail.com" TargetMode="External"/><Relationship Id="rId13" Type="http://schemas.openxmlformats.org/officeDocument/2006/relationships/hyperlink" Target="mailto:saishyd@gmail.com" TargetMode="External"/><Relationship Id="rId14" Type="http://schemas.openxmlformats.org/officeDocument/2006/relationships/hyperlink" Target="mailto:vinjamurjayashree@gmail.com" TargetMode="External"/><Relationship Id="rId15" Type="http://schemas.openxmlformats.org/officeDocument/2006/relationships/hyperlink" Target="mailto:virender.verma@ei.study" TargetMode="External"/><Relationship Id="rId16" Type="http://schemas.openxmlformats.org/officeDocument/2006/relationships/hyperlink" Target="mailto:mindtree.panjokhra@gmail.com" TargetMode="External"/><Relationship Id="rId17" Type="http://schemas.openxmlformats.org/officeDocument/2006/relationships/hyperlink" Target="mailto:mindtreeschool@gmail.com" TargetMode="External"/><Relationship Id="rId18" Type="http://schemas.openxmlformats.org/officeDocument/2006/relationships/hyperlink" Target="mailto:mindtree.panjokhra@gmail.com" TargetMode="External"/><Relationship Id="rId19" Type="http://schemas.openxmlformats.org/officeDocument/2006/relationships/hyperlink" Target="mailto:mindtree.panjokhra@gmail.com" TargetMode="External"/><Relationship Id="rId20" Type="http://schemas.openxmlformats.org/officeDocument/2006/relationships/hyperlink" Target="mailto:sajan.thareja@ei.study" TargetMode="External"/><Relationship Id="rId21" Type="http://schemas.openxmlformats.org/officeDocument/2006/relationships/hyperlink" Target="mailto:rajeevdvps@yahoo.co.in" TargetMode="External"/><Relationship Id="rId22" Type="http://schemas.openxmlformats.org/officeDocument/2006/relationships/hyperlink" Target="mailto:rajeevdvps@gmail.com" TargetMode="External"/><Relationship Id="rId23" Type="http://schemas.openxmlformats.org/officeDocument/2006/relationships/hyperlink" Target="mailto:manjeetsingh.ladhad@ei.study" TargetMode="External"/><Relationship Id="rId24" Type="http://schemas.openxmlformats.org/officeDocument/2006/relationships/hyperlink" Target="mailto:shobhna.nair@gkmschools.com" TargetMode="External"/><Relationship Id="rId25" Type="http://schemas.openxmlformats.org/officeDocument/2006/relationships/hyperlink" Target="mailto:info@swadhyaybhavanschool.com" TargetMode="External"/><Relationship Id="rId26" Type="http://schemas.openxmlformats.org/officeDocument/2006/relationships/hyperlink" Target="mailto:shramana.mukherjee@ei.study" TargetMode="External"/><Relationship Id="rId27" Type="http://schemas.openxmlformats.org/officeDocument/2006/relationships/hyperlink" Target="mailto:principal@shrishikshayatanschool.com" TargetMode="External"/><Relationship Id="rId28" Type="http://schemas.openxmlformats.org/officeDocument/2006/relationships/hyperlink" Target="mailto:principal@shrishikshayatanschool.com" TargetMode="External"/><Relationship Id="rId29" Type="http://schemas.openxmlformats.org/officeDocument/2006/relationships/hyperlink" Target="mailto:principal@shrishikshayatanschool.com" TargetMode="External"/><Relationship Id="rId30" Type="http://schemas.openxmlformats.org/officeDocument/2006/relationships/hyperlink" Target="mailto:0053@shrishikshayatanschool.com" TargetMode="External"/><Relationship Id="rId31" Type="http://schemas.openxmlformats.org/officeDocument/2006/relationships/hyperlink" Target="mailto:vineeth.v@ei.study" TargetMode="External"/><Relationship Id="rId32" Type="http://schemas.openxmlformats.org/officeDocument/2006/relationships/hyperlink" Target="mailto:pssrsec@gmail.com" TargetMode="External"/><Relationship Id="rId33" Type="http://schemas.openxmlformats.org/officeDocument/2006/relationships/hyperlink" Target="mailto:pssrsec@gmail.com" TargetMode="External"/><Relationship Id="rId34" Type="http://schemas.openxmlformats.org/officeDocument/2006/relationships/hyperlink" Target="mailto:pssrsec@gmail.com" TargetMode="External"/><Relationship Id="rId35" Type="http://schemas.openxmlformats.org/officeDocument/2006/relationships/hyperlink" Target="mailto:prsivaku042@gmail.com" TargetMode="External"/><Relationship Id="rId36" Type="http://schemas.openxmlformats.org/officeDocument/2006/relationships/hyperlink" Target="mailto:satvinder.singh@ei.study" TargetMode="External"/><Relationship Id="rId37" Type="http://schemas.openxmlformats.org/officeDocument/2006/relationships/hyperlink" Target="mailto:shishir@miapatna.com" TargetMode="External"/><Relationship Id="rId38" Type="http://schemas.openxmlformats.org/officeDocument/2006/relationships/hyperlink" Target="mailto:shishir@miapatna.com" TargetMode="External"/><Relationship Id="rId39" Type="http://schemas.openxmlformats.org/officeDocument/2006/relationships/hyperlink" Target="mailto:principal@miapatna.com" TargetMode="External"/><Relationship Id="rId40" Type="http://schemas.openxmlformats.org/officeDocument/2006/relationships/hyperlink" Target="mailto:shishir@miapatna.com" TargetMode="External"/><Relationship Id="rId41" Type="http://schemas.openxmlformats.org/officeDocument/2006/relationships/hyperlink" Target="mailto:laxminarayan.dogayan@ei.study" TargetMode="External"/><Relationship Id="rId42" Type="http://schemas.openxmlformats.org/officeDocument/2006/relationships/hyperlink" Target="mailto:chatulata.chou@yahoo.in" TargetMode="External"/><Relationship Id="rId43" Type="http://schemas.openxmlformats.org/officeDocument/2006/relationships/hyperlink" Target="mailto:springwoodschool@yahoo.in" TargetMode="External"/><Relationship Id="rId44" Type="http://schemas.openxmlformats.org/officeDocument/2006/relationships/hyperlink" Target="mailto:charulata.chou@yahoo.in" TargetMode="External"/><Relationship Id="rId45" Type="http://schemas.openxmlformats.org/officeDocument/2006/relationships/hyperlink" Target="mailto:charulata.chou@yahoo.in" TargetMode="External"/><Relationship Id="rId46" Type="http://schemas.openxmlformats.org/officeDocument/2006/relationships/hyperlink" Target="mailto:jasper.jessie@ei.study" TargetMode="External"/><Relationship Id="rId47" Type="http://schemas.openxmlformats.org/officeDocument/2006/relationships/hyperlink" Target="mailto:academichead@globaledgeschool.com" TargetMode="External"/><Relationship Id="rId48" Type="http://schemas.openxmlformats.org/officeDocument/2006/relationships/hyperlink" Target="mailto:academichead@globaledgeschool.com" TargetMode="External"/><Relationship Id="rId49" Type="http://schemas.openxmlformats.org/officeDocument/2006/relationships/hyperlink" Target="mailto:academichead@globaledgeschool.com" TargetMode="External"/><Relationship Id="rId50" Type="http://schemas.openxmlformats.org/officeDocument/2006/relationships/hyperlink" Target="mailto:fayiez.ahmad@ei.study" TargetMode="External"/><Relationship Id="rId51" Type="http://schemas.openxmlformats.org/officeDocument/2006/relationships/hyperlink" Target="mailto:kpsburmamines@yahoo.co.in" TargetMode="External"/><Relationship Id="rId52" Type="http://schemas.openxmlformats.org/officeDocument/2006/relationships/hyperlink" Target="mailto:kpsburmamines@yahoo.co.in" TargetMode="External"/><Relationship Id="rId53" Type="http://schemas.openxmlformats.org/officeDocument/2006/relationships/hyperlink" Target="mailto:kpsburmamines@yahoo.co.in" TargetMode="External"/><Relationship Id="rId54" Type="http://schemas.openxmlformats.org/officeDocument/2006/relationships/hyperlink" Target="mailto:kpsburmamines@yahoo.co.in" TargetMode="External"/><Relationship Id="rId55" Type="http://schemas.openxmlformats.org/officeDocument/2006/relationships/hyperlink" Target="mailto:fayiez.ahmad@ei.study" TargetMode="External"/><Relationship Id="rId56" Type="http://schemas.openxmlformats.org/officeDocument/2006/relationships/hyperlink" Target="mailto:kpsnml@yahoo.co.in" TargetMode="External"/><Relationship Id="rId57" Type="http://schemas.openxmlformats.org/officeDocument/2006/relationships/hyperlink" Target="mailto:Kpsnml@yahoo.co.in" TargetMode="External"/><Relationship Id="rId58" Type="http://schemas.openxmlformats.org/officeDocument/2006/relationships/hyperlink" Target="mailto:kpsnml@yahoo.co.in" TargetMode="External"/><Relationship Id="rId59" Type="http://schemas.openxmlformats.org/officeDocument/2006/relationships/hyperlink" Target="mailto:kpsnml@yahoo.co.in" TargetMode="External"/><Relationship Id="rId60" Type="http://schemas.openxmlformats.org/officeDocument/2006/relationships/hyperlink" Target="mailto:virender.verma@ei.study" TargetMode="External"/><Relationship Id="rId61" Type="http://schemas.openxmlformats.org/officeDocument/2006/relationships/hyperlink" Target="mailto:gagandeep@vdjs.edu.in" TargetMode="External"/><Relationship Id="rId62" Type="http://schemas.openxmlformats.org/officeDocument/2006/relationships/hyperlink" Target="mailto:info@vdjs.edu.in" TargetMode="External"/><Relationship Id="rId63" Type="http://schemas.openxmlformats.org/officeDocument/2006/relationships/hyperlink" Target="mailto:principal@vdjs.edu.in" TargetMode="External"/><Relationship Id="rId64" Type="http://schemas.openxmlformats.org/officeDocument/2006/relationships/hyperlink" Target="mailto:gagandeep@vdjs.edu.in" TargetMode="External"/><Relationship Id="rId65" Type="http://schemas.openxmlformats.org/officeDocument/2006/relationships/hyperlink" Target="mailto:pankaj.dhiman@ei.study" TargetMode="External"/><Relationship Id="rId66" Type="http://schemas.openxmlformats.org/officeDocument/2006/relationships/hyperlink" Target="mailto:uday.kanwar@lms.org.in" TargetMode="External"/><Relationship Id="rId67" Type="http://schemas.openxmlformats.org/officeDocument/2006/relationships/hyperlink" Target="mailto:lalita.kanwar@lms.org.in" TargetMode="External"/><Relationship Id="rId68" Type="http://schemas.openxmlformats.org/officeDocument/2006/relationships/hyperlink" Target="mailto:lalita.kanwar@lms.org.in" TargetMode="External"/><Relationship Id="rId69" Type="http://schemas.openxmlformats.org/officeDocument/2006/relationships/hyperlink" Target="mailto:urvashi.pandit@lms.org.in" TargetMode="External"/><Relationship Id="rId70" Type="http://schemas.openxmlformats.org/officeDocument/2006/relationships/hyperlink" Target="mailto:soumodeep.ghosh@ei.study" TargetMode="External"/><Relationship Id="rId71" Type="http://schemas.openxmlformats.org/officeDocument/2006/relationships/hyperlink" Target="mailto:sk1111singh@gmail.com" TargetMode="External"/><Relationship Id="rId72" Type="http://schemas.openxmlformats.org/officeDocument/2006/relationships/hyperlink" Target="mailto:mpbfhsschool@bsnl.in" TargetMode="External"/><Relationship Id="rId73" Type="http://schemas.openxmlformats.org/officeDocument/2006/relationships/hyperlink" Target="mailto:principal.mpbfhss@gmail.com" TargetMode="External"/><Relationship Id="rId74" Type="http://schemas.openxmlformats.org/officeDocument/2006/relationships/hyperlink" Target="mailto:principal.mpbfhss@gmail.com" TargetMode="External"/><Relationship Id="rId75" Type="http://schemas.openxmlformats.org/officeDocument/2006/relationships/hyperlink" Target="mailto:saloni.shah@ei.study" TargetMode="External"/><Relationship Id="rId76" Type="http://schemas.openxmlformats.org/officeDocument/2006/relationships/hyperlink" Target="mailto:principal@birlaschoolkalyan.com" TargetMode="External"/><Relationship Id="rId77" Type="http://schemas.openxmlformats.org/officeDocument/2006/relationships/hyperlink" Target="mailto:contact@birlaschoolkalyan.com" TargetMode="External"/><Relationship Id="rId78" Type="http://schemas.openxmlformats.org/officeDocument/2006/relationships/hyperlink" Target="mailto:principal@birlaschoolkalyan.com" TargetMode="External"/><Relationship Id="rId79" Type="http://schemas.openxmlformats.org/officeDocument/2006/relationships/hyperlink" Target="mailto:lopamudra.das@ei.study" TargetMode="External"/><Relationship Id="rId80" Type="http://schemas.openxmlformats.org/officeDocument/2006/relationships/hyperlink" Target="mailto:principal@mbwa.org.in" TargetMode="External"/><Relationship Id="rId81" Type="http://schemas.openxmlformats.org/officeDocument/2006/relationships/hyperlink" Target="mailto:principal@mbwa.org.in" TargetMode="External"/><Relationship Id="rId82" Type="http://schemas.openxmlformats.org/officeDocument/2006/relationships/hyperlink" Target="mailto:principal@mbwa.org.in" TargetMode="External"/><Relationship Id="rId83" Type="http://schemas.openxmlformats.org/officeDocument/2006/relationships/hyperlink" Target="mailto:vikas.shukla@ei.study" TargetMode="External"/><Relationship Id="rId84" Type="http://schemas.openxmlformats.org/officeDocument/2006/relationships/hyperlink" Target="mailto:dheeraj.sharma@rishikulvidyapeeth.edu.in" TargetMode="External"/><Relationship Id="rId85" Type="http://schemas.openxmlformats.org/officeDocument/2006/relationships/hyperlink" Target="mailto:dheeraj.sharma@rishikulvidyapeeth.edu.in" TargetMode="External"/><Relationship Id="rId86" Type="http://schemas.openxmlformats.org/officeDocument/2006/relationships/hyperlink" Target="mailto:dheeraj.sharma@rishikulvidyapeeth.edu.in" TargetMode="External"/><Relationship Id="rId87" Type="http://schemas.openxmlformats.org/officeDocument/2006/relationships/hyperlink" Target="mailto:dheeraj.sharma@rishikulvidyapeeth.edu.in" TargetMode="External"/><Relationship Id="rId88" Type="http://schemas.openxmlformats.org/officeDocument/2006/relationships/hyperlink" Target="mailto:heena.kumar@ei.study" TargetMode="External"/><Relationship Id="rId89" Type="http://schemas.openxmlformats.org/officeDocument/2006/relationships/hyperlink" Target="mailto:suprabham@navrachana.edu.in" TargetMode="External"/><Relationship Id="rId90" Type="http://schemas.openxmlformats.org/officeDocument/2006/relationships/hyperlink" Target="mailto:navrachanasama@navrachana.edu.in" TargetMode="External"/><Relationship Id="rId91" Type="http://schemas.openxmlformats.org/officeDocument/2006/relationships/hyperlink" Target="mailto:suprabham@navrachana.edu.in" TargetMode="External"/><Relationship Id="rId92" Type="http://schemas.openxmlformats.org/officeDocument/2006/relationships/hyperlink" Target="mailto:suprabham@navrachana.edu.in" TargetMode="External"/><Relationship Id="rId93" Type="http://schemas.openxmlformats.org/officeDocument/2006/relationships/hyperlink" Target="mailto:zohra.khan@ei.study" TargetMode="External"/><Relationship Id="rId94" Type="http://schemas.openxmlformats.org/officeDocument/2006/relationships/hyperlink" Target="mailto:maruf.shaikh@ei.study" TargetMode="External"/><Relationship Id="rId95" Type="http://schemas.openxmlformats.org/officeDocument/2006/relationships/hyperlink" Target="mailto:klemrsakharestate@gmail.com" TargetMode="External"/><Relationship Id="rId96" Type="http://schemas.openxmlformats.org/officeDocument/2006/relationships/hyperlink" Target="mailto:maruf.shaikh@ei.study" TargetMode="External"/><Relationship Id="rId97" Type="http://schemas.openxmlformats.org/officeDocument/2006/relationships/hyperlink" Target="mailto:maruf.shaikh@ei.study" TargetMode="External"/><Relationship Id="rId98" Type="http://schemas.openxmlformats.org/officeDocument/2006/relationships/hyperlink" Target="mailto:zohra.khan@ei.study" TargetMode="External"/><Relationship Id="rId99" Type="http://schemas.openxmlformats.org/officeDocument/2006/relationships/hyperlink" Target="mailto:maruf.shaikh@ei.study" TargetMode="External"/><Relationship Id="rId100" Type="http://schemas.openxmlformats.org/officeDocument/2006/relationships/hyperlink" Target="mailto:kleschool_man@yahoo.com" TargetMode="External"/><Relationship Id="rId101" Type="http://schemas.openxmlformats.org/officeDocument/2006/relationships/hyperlink" Target="mailto:maruf.shaikh@ei.study" TargetMode="External"/><Relationship Id="rId102" Type="http://schemas.openxmlformats.org/officeDocument/2006/relationships/hyperlink" Target="mailto:maruf.shaikh@ei.study" TargetMode="External"/><Relationship Id="rId103" Type="http://schemas.openxmlformats.org/officeDocument/2006/relationships/hyperlink" Target="mailto:zohra.khan@ei.study" TargetMode="External"/><Relationship Id="rId104" Type="http://schemas.openxmlformats.org/officeDocument/2006/relationships/hyperlink" Target="mailto:maruf.shaikh@ei.study" TargetMode="External"/><Relationship Id="rId105" Type="http://schemas.openxmlformats.org/officeDocument/2006/relationships/hyperlink" Target="mailto:klesgdg@gmail.com" TargetMode="External"/><Relationship Id="rId106" Type="http://schemas.openxmlformats.org/officeDocument/2006/relationships/hyperlink" Target="mailto:maruf.shaikh@ei.study" TargetMode="External"/><Relationship Id="rId107" Type="http://schemas.openxmlformats.org/officeDocument/2006/relationships/hyperlink" Target="mailto:maruf.shaikh@ei.study" TargetMode="External"/><Relationship Id="rId108" Type="http://schemas.openxmlformats.org/officeDocument/2006/relationships/hyperlink" Target="mailto:vikas.shukla@ei.study" TargetMode="External"/><Relationship Id="rId109" Type="http://schemas.openxmlformats.org/officeDocument/2006/relationships/hyperlink" Target="mailto:director@thecenturyschool.com" TargetMode="External"/><Relationship Id="rId110" Type="http://schemas.openxmlformats.org/officeDocument/2006/relationships/hyperlink" Target="mailto:thecenturyschool@rediffmail.com" TargetMode="External"/><Relationship Id="rId111" Type="http://schemas.openxmlformats.org/officeDocument/2006/relationships/hyperlink" Target="mailto:director@thecenturyschool.com" TargetMode="External"/><Relationship Id="rId112" Type="http://schemas.openxmlformats.org/officeDocument/2006/relationships/hyperlink" Target="mailto:director@thecenturyschool.com" TargetMode="External"/><Relationship Id="rId113" Type="http://schemas.openxmlformats.org/officeDocument/2006/relationships/hyperlink" Target="mailto:zohra.khan@ei.study" TargetMode="External"/><Relationship Id="rId114" Type="http://schemas.openxmlformats.org/officeDocument/2006/relationships/hyperlink" Target="mailto:maruf.shaikh@ei.study" TargetMode="External"/><Relationship Id="rId115" Type="http://schemas.openxmlformats.org/officeDocument/2006/relationships/hyperlink" Target="mailto:klesgokak@gmail.com" TargetMode="External"/><Relationship Id="rId116" Type="http://schemas.openxmlformats.org/officeDocument/2006/relationships/hyperlink" Target="mailto:maruf.shaikh@ei.study" TargetMode="External"/><Relationship Id="rId117" Type="http://schemas.openxmlformats.org/officeDocument/2006/relationships/hyperlink" Target="mailto:maruf.shaikh@ei.study" TargetMode="External"/><Relationship Id="rId118" Type="http://schemas.openxmlformats.org/officeDocument/2006/relationships/hyperlink" Target="mailto:vineeth.v@ei.study" TargetMode="External"/><Relationship Id="rId119" Type="http://schemas.openxmlformats.org/officeDocument/2006/relationships/hyperlink" Target="mailto:correspondent@thesivakasilionsschool.in" TargetMode="External"/><Relationship Id="rId120" Type="http://schemas.openxmlformats.org/officeDocument/2006/relationships/hyperlink" Target="mailto:principal@thesivakasilionsschool.in" TargetMode="External"/><Relationship Id="rId121" Type="http://schemas.openxmlformats.org/officeDocument/2006/relationships/hyperlink" Target="mailto:correspondent@thesivakasilionsschool.in" TargetMode="External"/><Relationship Id="rId122" Type="http://schemas.openxmlformats.org/officeDocument/2006/relationships/hyperlink" Target="mailto:senioroffice@thesivakasilionsschool.in" TargetMode="External"/><Relationship Id="rId123" Type="http://schemas.openxmlformats.org/officeDocument/2006/relationships/hyperlink" Target="mailto:prabhjit.singh@ei.study" TargetMode="External"/><Relationship Id="rId124" Type="http://schemas.openxmlformats.org/officeDocument/2006/relationships/hyperlink" Target="mailto:maruf.shaikh@ei.study" TargetMode="External"/><Relationship Id="rId125" Type="http://schemas.openxmlformats.org/officeDocument/2006/relationships/hyperlink" Target="mailto:contact@inspirationschoolkgm.org" TargetMode="External"/><Relationship Id="rId126" Type="http://schemas.openxmlformats.org/officeDocument/2006/relationships/hyperlink" Target="mailto:contact@inspirationschoolkgm.org" TargetMode="External"/><Relationship Id="rId127" Type="http://schemas.openxmlformats.org/officeDocument/2006/relationships/hyperlink" Target="mailto:contact@inspirationschoolkgm.org" TargetMode="External"/><Relationship Id="rId128" Type="http://schemas.openxmlformats.org/officeDocument/2006/relationships/hyperlink" Target="mailto:nisha.murali@ei.study" TargetMode="External"/><Relationship Id="rId129" Type="http://schemas.openxmlformats.org/officeDocument/2006/relationships/hyperlink" Target="mailto:azanusharma@gmail.com" TargetMode="External"/><Relationship Id="rId130" Type="http://schemas.openxmlformats.org/officeDocument/2006/relationships/hyperlink" Target="mailto:jss_hsrps@yahoo.com" TargetMode="External"/><Relationship Id="rId131" Type="http://schemas.openxmlformats.org/officeDocument/2006/relationships/hyperlink" Target="mailto:azanusharma@gmail.com" TargetMode="External"/><Relationship Id="rId132" Type="http://schemas.openxmlformats.org/officeDocument/2006/relationships/hyperlink" Target="mailto:azanusharma@gmail.com" TargetMode="External"/><Relationship Id="rId133" Type="http://schemas.openxmlformats.org/officeDocument/2006/relationships/hyperlink" Target="mailto:vineeth.v@ei.study" TargetMode="External"/><Relationship Id="rId134" Type="http://schemas.openxmlformats.org/officeDocument/2006/relationships/hyperlink" Target="mailto:maruf.shaikh@ei.study" TargetMode="External"/><Relationship Id="rId135" Type="http://schemas.openxmlformats.org/officeDocument/2006/relationships/hyperlink" Target="mailto:info@subbiahschools.org" TargetMode="External"/><Relationship Id="rId136" Type="http://schemas.openxmlformats.org/officeDocument/2006/relationships/hyperlink" Target="mailto:maruf.shaikh@ei.study" TargetMode="External"/><Relationship Id="rId137" Type="http://schemas.openxmlformats.org/officeDocument/2006/relationships/hyperlink" Target="mailto:maruf.shaikh@ei.study" TargetMode="External"/><Relationship Id="rId138" Type="http://schemas.openxmlformats.org/officeDocument/2006/relationships/hyperlink" Target="mailto:anushka.gupta@ei.study" TargetMode="External"/><Relationship Id="rId139" Type="http://schemas.openxmlformats.org/officeDocument/2006/relationships/hyperlink" Target="mailto:ppsrohtak@gmail.com" TargetMode="External"/><Relationship Id="rId140" Type="http://schemas.openxmlformats.org/officeDocument/2006/relationships/hyperlink" Target="mailto:ppsrohtak@gmail.com" TargetMode="External"/><Relationship Id="rId141" Type="http://schemas.openxmlformats.org/officeDocument/2006/relationships/hyperlink" Target="mailto:ppsrohtak@gmail.com" TargetMode="External"/><Relationship Id="rId142" Type="http://schemas.openxmlformats.org/officeDocument/2006/relationships/hyperlink" Target="mailto:ppsrohtak@gmail.com" TargetMode="External"/><Relationship Id="rId143" Type="http://schemas.openxmlformats.org/officeDocument/2006/relationships/hyperlink" Target="mailto:sanjay.rai@ei.study" TargetMode="External"/><Relationship Id="rId144" Type="http://schemas.openxmlformats.org/officeDocument/2006/relationships/hyperlink" Target="mailto:kamla.nehru.school@gmail.com" TargetMode="External"/><Relationship Id="rId145" Type="http://schemas.openxmlformats.org/officeDocument/2006/relationships/hyperlink" Target="mailto:rana.singh@ei.study" TargetMode="External"/><Relationship Id="rId146" Type="http://schemas.openxmlformats.org/officeDocument/2006/relationships/hyperlink" Target="mailto:dipak@sai.edu.in" TargetMode="External"/><Relationship Id="rId147" Type="http://schemas.openxmlformats.org/officeDocument/2006/relationships/hyperlink" Target="mailto:info@saiinternationalschool.com" TargetMode="External"/><Relationship Id="rId148" Type="http://schemas.openxmlformats.org/officeDocument/2006/relationships/hyperlink" Target="mailto:srprincipal@saiinternational.edu.in" TargetMode="External"/><Relationship Id="rId149" Type="http://schemas.openxmlformats.org/officeDocument/2006/relationships/hyperlink" Target="mailto:principalsecondary@saiinternational.edu.in" TargetMode="External"/><Relationship Id="rId150" Type="http://schemas.openxmlformats.org/officeDocument/2006/relationships/hyperlink" Target="mailto:pooja.kapoor@ei.study" TargetMode="External"/><Relationship Id="rId151" Type="http://schemas.openxmlformats.org/officeDocument/2006/relationships/hyperlink" Target="mailto:principal@jaipuria.com" TargetMode="External"/><Relationship Id="rId152" Type="http://schemas.openxmlformats.org/officeDocument/2006/relationships/hyperlink" Target="mailto:principal@jaipuria.com" TargetMode="External"/><Relationship Id="rId153" Type="http://schemas.openxmlformats.org/officeDocument/2006/relationships/hyperlink" Target="mailto:shruti.chauhan@ei.study" TargetMode="External"/><Relationship Id="rId154" Type="http://schemas.openxmlformats.org/officeDocument/2006/relationships/hyperlink" Target="mailto:lalita.singh@shishukunj.in" TargetMode="External"/><Relationship Id="rId155" Type="http://schemas.openxmlformats.org/officeDocument/2006/relationships/hyperlink" Target="mailto:info@shishukunjindore.in" TargetMode="External"/><Relationship Id="rId156" Type="http://schemas.openxmlformats.org/officeDocument/2006/relationships/hyperlink" Target="mailto:lalita.singh@shishukunj.in" TargetMode="External"/><Relationship Id="rId157" Type="http://schemas.openxmlformats.org/officeDocument/2006/relationships/hyperlink" Target="mailto:lalita.singh@shishukunj.in" TargetMode="External"/><Relationship Id="rId158" Type="http://schemas.openxmlformats.org/officeDocument/2006/relationships/hyperlink" Target="mailto:lopamudra.das@ei.study" TargetMode="External"/><Relationship Id="rId159" Type="http://schemas.openxmlformats.org/officeDocument/2006/relationships/hyperlink" Target="mailto:swoyan@odmegroup.org" TargetMode="External"/><Relationship Id="rId160" Type="http://schemas.openxmlformats.org/officeDocument/2006/relationships/hyperlink" Target="mailto:principal@sisranchi.com" TargetMode="External"/><Relationship Id="rId161" Type="http://schemas.openxmlformats.org/officeDocument/2006/relationships/hyperlink" Target="mailto:principal.ogs@odmegroup.org" TargetMode="External"/><Relationship Id="rId162" Type="http://schemas.openxmlformats.org/officeDocument/2006/relationships/hyperlink" Target="mailto:academic-admin-coordinator.osgs@odmegroup.org" TargetMode="External"/><Relationship Id="rId163" Type="http://schemas.openxmlformats.org/officeDocument/2006/relationships/hyperlink" Target="mailto:anushka.gupta@ei.study" TargetMode="External"/><Relationship Id="rId164" Type="http://schemas.openxmlformats.org/officeDocument/2006/relationships/hyperlink" Target="mailto:vaibhav@almamater.education" TargetMode="External"/><Relationship Id="rId165" Type="http://schemas.openxmlformats.org/officeDocument/2006/relationships/hyperlink" Target="mailto:connect@almamater.education" TargetMode="External"/><Relationship Id="rId166" Type="http://schemas.openxmlformats.org/officeDocument/2006/relationships/hyperlink" Target="mailto:vaibhav@almamater.education" TargetMode="External"/><Relationship Id="rId167" Type="http://schemas.openxmlformats.org/officeDocument/2006/relationships/hyperlink" Target="mailto:hetal.parmar@ei.study" TargetMode="External"/><Relationship Id="rId168" Type="http://schemas.openxmlformats.org/officeDocument/2006/relationships/hyperlink" Target="mailto:pyp@flag.org.in" TargetMode="External"/><Relationship Id="rId169" Type="http://schemas.openxmlformats.org/officeDocument/2006/relationships/hyperlink" Target="mailto:principales@flag.org.in" TargetMode="External"/><Relationship Id="rId170" Type="http://schemas.openxmlformats.org/officeDocument/2006/relationships/hyperlink" Target="mailto:principales@flag.org.in" TargetMode="External"/><Relationship Id="rId171" Type="http://schemas.openxmlformats.org/officeDocument/2006/relationships/hyperlink" Target="mailto:principales@flag.org.in" TargetMode="External"/><Relationship Id="rId172" Type="http://schemas.openxmlformats.org/officeDocument/2006/relationships/hyperlink" Target="mailto:garima.jain@ei.study" TargetMode="External"/><Relationship Id="rId173" Type="http://schemas.openxmlformats.org/officeDocument/2006/relationships/hyperlink" Target="mailto:principalsjbhs@gmail.com" TargetMode="External"/><Relationship Id="rId174" Type="http://schemas.openxmlformats.org/officeDocument/2006/relationships/hyperlink" Target="mailto:principal@sjbhs.edu.in" TargetMode="External"/><Relationship Id="rId175" Type="http://schemas.openxmlformats.org/officeDocument/2006/relationships/hyperlink" Target="mailto:principalsjbhs@gmail.com" TargetMode="External"/><Relationship Id="rId176" Type="http://schemas.openxmlformats.org/officeDocument/2006/relationships/hyperlink" Target="mailto:roshanlfrank@gmail.com" TargetMode="External"/><Relationship Id="rId177" Type="http://schemas.openxmlformats.org/officeDocument/2006/relationships/hyperlink" Target="mailto:saloni.shah@ei.study" TargetMode="External"/><Relationship Id="rId178" Type="http://schemas.openxmlformats.org/officeDocument/2006/relationships/hyperlink" Target="mailto:yohanalphonso30@stmarysicse.com" TargetMode="External"/><Relationship Id="rId179" Type="http://schemas.openxmlformats.org/officeDocument/2006/relationships/hyperlink" Target="mailto:contact@stmarysicse.com" TargetMode="External"/><Relationship Id="rId180" Type="http://schemas.openxmlformats.org/officeDocument/2006/relationships/hyperlink" Target="mailto:yohanalphonso30@stmarysicse.com" TargetMode="External"/><Relationship Id="rId181" Type="http://schemas.openxmlformats.org/officeDocument/2006/relationships/hyperlink" Target="mailto:yohanalphonso30@stmarysicse.com" TargetMode="External"/><Relationship Id="rId182" Type="http://schemas.openxmlformats.org/officeDocument/2006/relationships/hyperlink" Target="mailto:vineeth.v@ei.study" TargetMode="External"/><Relationship Id="rId183" Type="http://schemas.openxmlformats.org/officeDocument/2006/relationships/hyperlink" Target="mailto:anantharaman@vedavallividyalaya.org" TargetMode="External"/><Relationship Id="rId184" Type="http://schemas.openxmlformats.org/officeDocument/2006/relationships/hyperlink" Target="mailto:anantharaman@vedavallividyalaya.org" TargetMode="External"/><Relationship Id="rId185" Type="http://schemas.openxmlformats.org/officeDocument/2006/relationships/hyperlink" Target="mailto:banu@vedavallividyalaya.org" TargetMode="External"/><Relationship Id="rId186" Type="http://schemas.openxmlformats.org/officeDocument/2006/relationships/hyperlink" Target="mailto:balaji.v@vedavallividyalaya.org" TargetMode="External"/><Relationship Id="rId187" Type="http://schemas.openxmlformats.org/officeDocument/2006/relationships/hyperlink" Target="mailto:puneet.khurana@ei.study" TargetMode="External"/><Relationship Id="rId188" Type="http://schemas.openxmlformats.org/officeDocument/2006/relationships/hyperlink" Target="mailto:principal@aspamscottish.com" TargetMode="External"/><Relationship Id="rId189" Type="http://schemas.openxmlformats.org/officeDocument/2006/relationships/hyperlink" Target="mailto:info@aspamscottish.com" TargetMode="External"/><Relationship Id="rId190" Type="http://schemas.openxmlformats.org/officeDocument/2006/relationships/hyperlink" Target="mailto:principal@aspamscottish.com" TargetMode="External"/><Relationship Id="rId191" Type="http://schemas.openxmlformats.org/officeDocument/2006/relationships/hyperlink" Target="mailto:principal@aspamscottish.com" TargetMode="External"/><Relationship Id="rId192" Type="http://schemas.openxmlformats.org/officeDocument/2006/relationships/hyperlink" Target="mailto:shruti.chauhan@ei.study" TargetMode="External"/><Relationship Id="rId193" Type="http://schemas.openxmlformats.org/officeDocument/2006/relationships/hyperlink" Target="mailto:j.v.yogesh@gmail.com" TargetMode="External"/><Relationship Id="rId194" Type="http://schemas.openxmlformats.org/officeDocument/2006/relationships/hyperlink" Target="mailto:shrikanwartaraschool@yahoo.com" TargetMode="External"/><Relationship Id="rId195" Type="http://schemas.openxmlformats.org/officeDocument/2006/relationships/hyperlink" Target="mailto:j.v.yogesh@gmail.com" TargetMode="External"/><Relationship Id="rId196" Type="http://schemas.openxmlformats.org/officeDocument/2006/relationships/hyperlink" Target="mailto:j.v.yogesh@gmail.com" TargetMode="External"/><Relationship Id="rId197" Type="http://schemas.openxmlformats.org/officeDocument/2006/relationships/hyperlink" Target="mailto:rohit.kumar@ei.study" TargetMode="External"/><Relationship Id="rId198" Type="http://schemas.openxmlformats.org/officeDocument/2006/relationships/hyperlink" Target="mailto:office@scindia.edu" TargetMode="External"/><Relationship Id="rId199" Type="http://schemas.openxmlformats.org/officeDocument/2006/relationships/hyperlink" Target="mailto:office@scindia.edu" TargetMode="External"/><Relationship Id="rId200" Type="http://schemas.openxmlformats.org/officeDocument/2006/relationships/hyperlink" Target="mailto:office@scindia.edu" TargetMode="External"/><Relationship Id="rId201" Type="http://schemas.openxmlformats.org/officeDocument/2006/relationships/hyperlink" Target="mailto:office@scindia.edu" TargetMode="External"/><Relationship Id="rId202" Type="http://schemas.openxmlformats.org/officeDocument/2006/relationships/hyperlink" Target="mailto:shruti.chauhan@ei.study" TargetMode="External"/><Relationship Id="rId203" Type="http://schemas.openxmlformats.org/officeDocument/2006/relationships/hyperlink" Target="mailto:akhilesh.patidar13134@gmail.com" TargetMode="External"/><Relationship Id="rId204" Type="http://schemas.openxmlformats.org/officeDocument/2006/relationships/hyperlink" Target="mailto:paramountkasrawad@gmail.com" TargetMode="External"/><Relationship Id="rId205" Type="http://schemas.openxmlformats.org/officeDocument/2006/relationships/hyperlink" Target="mailto:akhilesh.patidar13134@gmail.com" TargetMode="External"/><Relationship Id="rId206" Type="http://schemas.openxmlformats.org/officeDocument/2006/relationships/hyperlink" Target="mailto:akhilesh.patidar13134@gmail.com" TargetMode="External"/><Relationship Id="rId207" Type="http://schemas.openxmlformats.org/officeDocument/2006/relationships/hyperlink" Target="mailto:gargi.ghosh@ei.study" TargetMode="External"/><Relationship Id="rId208" Type="http://schemas.openxmlformats.org/officeDocument/2006/relationships/hyperlink" Target="mailto:arnab.chandra@vms.edu.in" TargetMode="External"/><Relationship Id="rId209" Type="http://schemas.openxmlformats.org/officeDocument/2006/relationships/hyperlink" Target="mailto:principal@vms.edu.in" TargetMode="External"/><Relationship Id="rId210" Type="http://schemas.openxmlformats.org/officeDocument/2006/relationships/hyperlink" Target="mailto:arnab.chandra@vms.edu.in" TargetMode="External"/><Relationship Id="rId211" Type="http://schemas.openxmlformats.org/officeDocument/2006/relationships/hyperlink" Target="mailto:arnab.chandra@vms.edu.in" TargetMode="External"/><Relationship Id="rId212" Type="http://schemas.openxmlformats.org/officeDocument/2006/relationships/hyperlink" Target="mailto:shramana.mukherjee@ei.study" TargetMode="External"/><Relationship Id="rId213" Type="http://schemas.openxmlformats.org/officeDocument/2006/relationships/hyperlink" Target="mailto:official@younghorizonsschool.com" TargetMode="External"/><Relationship Id="rId214" Type="http://schemas.openxmlformats.org/officeDocument/2006/relationships/hyperlink" Target="mailto:official@younghorizonsschool.com" TargetMode="External"/><Relationship Id="rId215" Type="http://schemas.openxmlformats.org/officeDocument/2006/relationships/hyperlink" Target="mailto:principal@younghorizonsschool.com" TargetMode="External"/><Relationship Id="rId216" Type="http://schemas.openxmlformats.org/officeDocument/2006/relationships/hyperlink" Target="mailto:official@younghorizonsschool.com" TargetMode="External"/><Relationship Id="rId217" Type="http://schemas.openxmlformats.org/officeDocument/2006/relationships/hyperlink" Target="mailto:vineeth.v@ei.study" TargetMode="External"/><Relationship Id="rId218" Type="http://schemas.openxmlformats.org/officeDocument/2006/relationships/hyperlink" Target="mailto:sathia_55@yahoo.com" TargetMode="External"/><Relationship Id="rId219" Type="http://schemas.openxmlformats.org/officeDocument/2006/relationships/hyperlink" Target="mailto:office@kamalaniketan.com" TargetMode="External"/><Relationship Id="rId220" Type="http://schemas.openxmlformats.org/officeDocument/2006/relationships/hyperlink" Target="mailto:principal@kamalaniketan.com" TargetMode="External"/><Relationship Id="rId221" Type="http://schemas.openxmlformats.org/officeDocument/2006/relationships/hyperlink" Target="mailto:bhuvaneswari.g@kamalaniketan.com" TargetMode="External"/><Relationship Id="rId222" Type="http://schemas.openxmlformats.org/officeDocument/2006/relationships/hyperlink" Target="mailto:clement.navamani@ei.study" TargetMode="External"/><Relationship Id="rId223" Type="http://schemas.openxmlformats.org/officeDocument/2006/relationships/hyperlink" Target="mailto:shnvmathss@gmail.com" TargetMode="External"/><Relationship Id="rId224" Type="http://schemas.openxmlformats.org/officeDocument/2006/relationships/hyperlink" Target="mailto:SHNVMatriculationHigherSecondarySchool_1720050@gmail.com" TargetMode="External"/><Relationship Id="rId225" Type="http://schemas.openxmlformats.org/officeDocument/2006/relationships/hyperlink" Target="mailto:shnvmathss@gmail.com" TargetMode="External"/><Relationship Id="rId226" Type="http://schemas.openxmlformats.org/officeDocument/2006/relationships/hyperlink" Target="mailto:shnvmathss@gmail.com" TargetMode="External"/><Relationship Id="rId227" Type="http://schemas.openxmlformats.org/officeDocument/2006/relationships/hyperlink" Target="mailto:aji.thomas@ei.study" TargetMode="External"/><Relationship Id="rId228" Type="http://schemas.openxmlformats.org/officeDocument/2006/relationships/hyperlink" Target="mailto:aji.thomas@ei.study" TargetMode="External"/><Relationship Id="rId229" Type="http://schemas.openxmlformats.org/officeDocument/2006/relationships/hyperlink" Target="mailto:presidencyrtnagar@yahoo.co.in" TargetMode="External"/><Relationship Id="rId230" Type="http://schemas.openxmlformats.org/officeDocument/2006/relationships/hyperlink" Target="mailto:principal-rtn@presidency.edu.in" TargetMode="External"/><Relationship Id="rId231" Type="http://schemas.openxmlformats.org/officeDocument/2006/relationships/hyperlink" Target="mailto:shahina@presidency.edu.in" TargetMode="External"/><Relationship Id="rId232" Type="http://schemas.openxmlformats.org/officeDocument/2006/relationships/hyperlink" Target="mailto:jasper.jessie@ei.study" TargetMode="External"/><Relationship Id="rId233" Type="http://schemas.openxmlformats.org/officeDocument/2006/relationships/hyperlink" Target="mailto:kodurunagaraju@gmail.com" TargetMode="External"/><Relationship Id="rId234" Type="http://schemas.openxmlformats.org/officeDocument/2006/relationships/hyperlink" Target="mailto:harvestkhammam@gmail.com" TargetMode="External"/><Relationship Id="rId235" Type="http://schemas.openxmlformats.org/officeDocument/2006/relationships/hyperlink" Target="mailto:ramasahayamparvathi@gmail.com" TargetMode="External"/><Relationship Id="rId236" Type="http://schemas.openxmlformats.org/officeDocument/2006/relationships/hyperlink" Target="mailto:kodurunagaraju@gmail.com" TargetMode="External"/><Relationship Id="rId237" Type="http://schemas.openxmlformats.org/officeDocument/2006/relationships/hyperlink" Target="mailto:lopamudra.das@ei.study" TargetMode="External"/><Relationship Id="rId238" Type="http://schemas.openxmlformats.org/officeDocument/2006/relationships/hyperlink" Target="mailto:principal@mhsforgirls.edu.in" TargetMode="External"/><Relationship Id="rId239" Type="http://schemas.openxmlformats.org/officeDocument/2006/relationships/hyperlink" Target="mailto:principal@mhsforgirls.edu.in" TargetMode="External"/><Relationship Id="rId240" Type="http://schemas.openxmlformats.org/officeDocument/2006/relationships/hyperlink" Target="mailto:principal@mhsforgirls.edu.in" TargetMode="External"/><Relationship Id="rId241" Type="http://schemas.openxmlformats.org/officeDocument/2006/relationships/hyperlink" Target="mailto:sarmistha.palit@mhsforgirls.edu.in" TargetMode="External"/><Relationship Id="rId242" Type="http://schemas.openxmlformats.org/officeDocument/2006/relationships/hyperlink" Target="mailto:sriram.subramaniam@ei.study" TargetMode="External"/><Relationship Id="rId243" Type="http://schemas.openxmlformats.org/officeDocument/2006/relationships/hyperlink" Target="mailto:vidyamandirchennai@gmail.com" TargetMode="External"/><Relationship Id="rId244" Type="http://schemas.openxmlformats.org/officeDocument/2006/relationships/hyperlink" Target="mailto:vidyamandirchennai@gmail.com" TargetMode="External"/><Relationship Id="rId245" Type="http://schemas.openxmlformats.org/officeDocument/2006/relationships/hyperlink" Target="mailto:vidyamandirchennai@gmail.com" TargetMode="External"/><Relationship Id="rId246" Type="http://schemas.openxmlformats.org/officeDocument/2006/relationships/hyperlink" Target="mailto:vidyamandirchennai@gmail.com" TargetMode="External"/><Relationship Id="rId247" Type="http://schemas.openxmlformats.org/officeDocument/2006/relationships/hyperlink" Target="mailto:heena.kumar@ei.study" TargetMode="External"/><Relationship Id="rId248" Type="http://schemas.openxmlformats.org/officeDocument/2006/relationships/hyperlink" Target="mailto:gokul.paravoor@tges.org" TargetMode="External"/><Relationship Id="rId249" Type="http://schemas.openxmlformats.org/officeDocument/2006/relationships/hyperlink" Target="mailto:info@tges.org" TargetMode="External"/><Relationship Id="rId250" Type="http://schemas.openxmlformats.org/officeDocument/2006/relationships/hyperlink" Target="mailto:gokul.paravoor@tges.org" TargetMode="External"/><Relationship Id="rId251" Type="http://schemas.openxmlformats.org/officeDocument/2006/relationships/hyperlink" Target="mailto:gokul.paravoor@tges.org" TargetMode="External"/><Relationship Id="rId252" Type="http://schemas.openxmlformats.org/officeDocument/2006/relationships/hyperlink" Target="mailto:zohra.khan@ei.study" TargetMode="External"/><Relationship Id="rId253" Type="http://schemas.openxmlformats.org/officeDocument/2006/relationships/hyperlink" Target="mailto:arunakumari@tvslvs.com" TargetMode="External"/><Relationship Id="rId254" Type="http://schemas.openxmlformats.org/officeDocument/2006/relationships/hyperlink" Target="mailto:thetvsschool@tvslvs.com" TargetMode="External"/><Relationship Id="rId255" Type="http://schemas.openxmlformats.org/officeDocument/2006/relationships/hyperlink" Target="mailto:arunakumari@tvslvs.com" TargetMode="External"/><Relationship Id="rId256" Type="http://schemas.openxmlformats.org/officeDocument/2006/relationships/hyperlink" Target="mailto:jeyasree.thetvs.as@gmail.com" TargetMode="External"/><Relationship Id="rId257" Type="http://schemas.openxmlformats.org/officeDocument/2006/relationships/hyperlink" Target="mailto:sudhi.malhotra@ei.study" TargetMode="External"/><Relationship Id="rId258" Type="http://schemas.openxmlformats.org/officeDocument/2006/relationships/hyperlink" Target="mailto:sjskolkata1864@gmail.com" TargetMode="External"/><Relationship Id="rId259" Type="http://schemas.openxmlformats.org/officeDocument/2006/relationships/hyperlink" Target="mailto:sjskolkata1864@gmail.com" TargetMode="External"/><Relationship Id="rId260" Type="http://schemas.openxmlformats.org/officeDocument/2006/relationships/hyperlink" Target="mailto:sjskolkata1864@gmail.com" TargetMode="External"/><Relationship Id="rId261" Type="http://schemas.openxmlformats.org/officeDocument/2006/relationships/hyperlink" Target="mailto:sjskolkata1864@gmail.com" TargetMode="External"/><Relationship Id="rId262" Type="http://schemas.openxmlformats.org/officeDocument/2006/relationships/hyperlink" Target="mailto:lopamudra.das@ei.study" TargetMode="External"/><Relationship Id="rId263" Type="http://schemas.openxmlformats.org/officeDocument/2006/relationships/hyperlink" Target="mailto:dolnaday@gmail.com" TargetMode="External"/><Relationship Id="rId264" Type="http://schemas.openxmlformats.org/officeDocument/2006/relationships/hyperlink" Target="mailto:dolnaday@gmail.com" TargetMode="External"/><Relationship Id="rId265" Type="http://schemas.openxmlformats.org/officeDocument/2006/relationships/hyperlink" Target="mailto:dolnaday@gmail.com" TargetMode="External"/><Relationship Id="rId266" Type="http://schemas.openxmlformats.org/officeDocument/2006/relationships/hyperlink" Target="mailto:dolnaday@gmail.com" TargetMode="External"/><Relationship Id="rId267" Type="http://schemas.openxmlformats.org/officeDocument/2006/relationships/hyperlink" Target="mailto:vineeth.v@ei.study" TargetMode="External"/><Relationship Id="rId268" Type="http://schemas.openxmlformats.org/officeDocument/2006/relationships/hyperlink" Target="mailto:vmjschool@gmail.com" TargetMode="External"/><Relationship Id="rId269" Type="http://schemas.openxmlformats.org/officeDocument/2006/relationships/hyperlink" Target="mailto:vmjschool@gmail.com" TargetMode="External"/><Relationship Id="rId270" Type="http://schemas.openxmlformats.org/officeDocument/2006/relationships/hyperlink" Target="mailto:senthilnayagi.vmjschool@gmail.com" TargetMode="External"/><Relationship Id="rId271" Type="http://schemas.openxmlformats.org/officeDocument/2006/relationships/hyperlink" Target="mailto:magizhmalar@gmail.com" TargetMode="External"/><Relationship Id="rId272" Type="http://schemas.openxmlformats.org/officeDocument/2006/relationships/hyperlink" Target="mailto:nisha.murali@ei.study" TargetMode="External"/><Relationship Id="rId273" Type="http://schemas.openxmlformats.org/officeDocument/2006/relationships/hyperlink" Target="mailto:maruf.shaikh@ei.study" TargetMode="External"/><Relationship Id="rId274" Type="http://schemas.openxmlformats.org/officeDocument/2006/relationships/hyperlink" Target="mailto:maruf.shaikh@ei.study" TargetMode="External"/><Relationship Id="rId275" Type="http://schemas.openxmlformats.org/officeDocument/2006/relationships/hyperlink" Target="mailto:maruf.shaikh@ei.study" TargetMode="External"/><Relationship Id="rId276" Type="http://schemas.openxmlformats.org/officeDocument/2006/relationships/hyperlink" Target="mailto:anushka.gupta@ei.study" TargetMode="External"/><Relationship Id="rId277" Type="http://schemas.openxmlformats.org/officeDocument/2006/relationships/hyperlink" Target="mailto:stpacademy@rediffmail.com" TargetMode="External"/><Relationship Id="rId278" Type="http://schemas.openxmlformats.org/officeDocument/2006/relationships/hyperlink" Target="mailto:stpsacademy@gmail.com" TargetMode="External"/><Relationship Id="rId279" Type="http://schemas.openxmlformats.org/officeDocument/2006/relationships/hyperlink" Target="mailto:stpacademy@rediffmail.com" TargetMode="External"/><Relationship Id="rId280" Type="http://schemas.openxmlformats.org/officeDocument/2006/relationships/hyperlink" Target="mailto:stpacademy@rediffmail.com" TargetMode="External"/><Relationship Id="rId281" Type="http://schemas.openxmlformats.org/officeDocument/2006/relationships/hyperlink" Target="mailto:prabhjit.singh@ei.study" TargetMode="External"/><Relationship Id="rId282" Type="http://schemas.openxmlformats.org/officeDocument/2006/relationships/hyperlink" Target="mailto:dhos@kasigaschool.com" TargetMode="External"/><Relationship Id="rId283" Type="http://schemas.openxmlformats.org/officeDocument/2006/relationships/hyperlink" Target="mailto:secyprincipal@kasigaschool.com" TargetMode="External"/><Relationship Id="rId284" Type="http://schemas.openxmlformats.org/officeDocument/2006/relationships/hyperlink" Target="mailto:dhos@kasigaschool.com" TargetMode="External"/><Relationship Id="rId285" Type="http://schemas.openxmlformats.org/officeDocument/2006/relationships/hyperlink" Target="mailto:dhos@kasigaschool.com" TargetMode="External"/><Relationship Id="rId286" Type="http://schemas.openxmlformats.org/officeDocument/2006/relationships/hyperlink" Target="mailto:rohit.kumar@ei.study" TargetMode="External"/><Relationship Id="rId287" Type="http://schemas.openxmlformats.org/officeDocument/2006/relationships/hyperlink" Target="mailto:info@rpsjhalawar.com" TargetMode="External"/><Relationship Id="rId288" Type="http://schemas.openxmlformats.org/officeDocument/2006/relationships/hyperlink" Target="mailto:rpsjhalawar@yahoo.in" TargetMode="External"/><Relationship Id="rId289" Type="http://schemas.openxmlformats.org/officeDocument/2006/relationships/hyperlink" Target="mailto:principal@rpsjhalawar.com" TargetMode="External"/><Relationship Id="rId290" Type="http://schemas.openxmlformats.org/officeDocument/2006/relationships/hyperlink" Target="mailto:rahul_a@rpsjhalawar.com" TargetMode="External"/><Relationship Id="rId291" Type="http://schemas.openxmlformats.org/officeDocument/2006/relationships/hyperlink" Target="mailto:anushka.gupta@ei.study" TargetMode="External"/><Relationship Id="rId292" Type="http://schemas.openxmlformats.org/officeDocument/2006/relationships/hyperlink" Target="mailto:info@srbps.com" TargetMode="External"/><Relationship Id="rId293" Type="http://schemas.openxmlformats.org/officeDocument/2006/relationships/hyperlink" Target="mailto:info@srbps.com" TargetMode="External"/><Relationship Id="rId294" Type="http://schemas.openxmlformats.org/officeDocument/2006/relationships/hyperlink" Target="mailto:info@srbps.com" TargetMode="External"/><Relationship Id="rId295" Type="http://schemas.openxmlformats.org/officeDocument/2006/relationships/hyperlink" Target="mailto:info@srbps.com" TargetMode="External"/><Relationship Id="rId296" Type="http://schemas.openxmlformats.org/officeDocument/2006/relationships/hyperlink" Target="mailto:gargi.ghosh@ei.study" TargetMode="External"/><Relationship Id="rId297" Type="http://schemas.openxmlformats.org/officeDocument/2006/relationships/hyperlink" Target="mailto:abhsprimary@gmail.com" TargetMode="External"/><Relationship Id="rId298" Type="http://schemas.openxmlformats.org/officeDocument/2006/relationships/hyperlink" Target="mailto:abhsprimary@gmai.com" TargetMode="External"/><Relationship Id="rId299" Type="http://schemas.openxmlformats.org/officeDocument/2006/relationships/hyperlink" Target="mailto:abhsprimary@gmail.com" TargetMode="External"/><Relationship Id="rId300" Type="http://schemas.openxmlformats.org/officeDocument/2006/relationships/hyperlink" Target="mailto:abhsprimary@gmail.com" TargetMode="External"/><Relationship Id="rId301" Type="http://schemas.openxmlformats.org/officeDocument/2006/relationships/hyperlink" Target="mailto:aji.thomas@ei.study" TargetMode="External"/><Relationship Id="rId302" Type="http://schemas.openxmlformats.org/officeDocument/2006/relationships/hyperlink" Target="mailto:aji.thomas@ei.study" TargetMode="External"/><Relationship Id="rId303" Type="http://schemas.openxmlformats.org/officeDocument/2006/relationships/hyperlink" Target="mailto:principal.nlo@gmail.com" TargetMode="External"/><Relationship Id="rId304" Type="http://schemas.openxmlformats.org/officeDocument/2006/relationships/hyperlink" Target="mailto:principal-nlo@presidency.edu.in" TargetMode="External"/><Relationship Id="rId305" Type="http://schemas.openxmlformats.org/officeDocument/2006/relationships/hyperlink" Target="mailto:shruthiraj-nlo@presidency.edu.in" TargetMode="External"/><Relationship Id="rId306" Type="http://schemas.openxmlformats.org/officeDocument/2006/relationships/hyperlink" Target="mailto:garima.jain@ei.study" TargetMode="External"/><Relationship Id="rId307" Type="http://schemas.openxmlformats.org/officeDocument/2006/relationships/hyperlink" Target="mailto:jss.bsk@gmail.com" TargetMode="External"/><Relationship Id="rId308" Type="http://schemas.openxmlformats.org/officeDocument/2006/relationships/hyperlink" Target="mailto:jsspsbsk@gmail.com" TargetMode="External"/><Relationship Id="rId309" Type="http://schemas.openxmlformats.org/officeDocument/2006/relationships/hyperlink" Target="mailto:jss.bsk@gmail.com" TargetMode="External"/><Relationship Id="rId310" Type="http://schemas.openxmlformats.org/officeDocument/2006/relationships/hyperlink" Target="mailto:jss.bsk@gmail.com" TargetMode="External"/><Relationship Id="rId311" Type="http://schemas.openxmlformats.org/officeDocument/2006/relationships/hyperlink" Target="mailto:aarti.iyer@ei.study" TargetMode="External"/><Relationship Id="rId312" Type="http://schemas.openxmlformats.org/officeDocument/2006/relationships/hyperlink" Target="mailto:ah12@myggis.org" TargetMode="External"/><Relationship Id="rId313" Type="http://schemas.openxmlformats.org/officeDocument/2006/relationships/hyperlink" Target="mailto:admin@myggis.org" TargetMode="External"/><Relationship Id="rId314" Type="http://schemas.openxmlformats.org/officeDocument/2006/relationships/hyperlink" Target="mailto:principal@myggis.org" TargetMode="External"/><Relationship Id="rId315" Type="http://schemas.openxmlformats.org/officeDocument/2006/relationships/hyperlink" Target="mailto:examination@myggis.org" TargetMode="External"/><Relationship Id="rId316" Type="http://schemas.openxmlformats.org/officeDocument/2006/relationships/hyperlink" Target="mailto:christelhouse@vsnl.com" TargetMode="External"/><Relationship Id="rId317" Type="http://schemas.openxmlformats.org/officeDocument/2006/relationships/hyperlink" Target="mailto:sriram.subramaniam@ei.study" TargetMode="External"/><Relationship Id="rId318" Type="http://schemas.openxmlformats.org/officeDocument/2006/relationships/hyperlink" Target="mailto:reachus@sirsivaswamikalalaya.org" TargetMode="External"/><Relationship Id="rId319" Type="http://schemas.openxmlformats.org/officeDocument/2006/relationships/hyperlink" Target="mailto:reachus@sirsivaswamikalalaya.org" TargetMode="External"/><Relationship Id="rId320" Type="http://schemas.openxmlformats.org/officeDocument/2006/relationships/hyperlink" Target="mailto:reachus@sirsivaswamikalalaya.org" TargetMode="External"/><Relationship Id="rId321" Type="http://schemas.openxmlformats.org/officeDocument/2006/relationships/hyperlink" Target="mailto:reachus@sirsivaswamikalalaya.org" TargetMode="External"/><Relationship Id="rId322" Type="http://schemas.openxmlformats.org/officeDocument/2006/relationships/hyperlink" Target="mailto:nisha.murali@ei.study" TargetMode="External"/><Relationship Id="rId323" Type="http://schemas.openxmlformats.org/officeDocument/2006/relationships/hyperlink" Target="mailto:pushkala.parasuraman@kumarans.org" TargetMode="External"/><Relationship Id="rId324" Type="http://schemas.openxmlformats.org/officeDocument/2006/relationships/hyperlink" Target="mailto:cbse@kumarans.org" TargetMode="External"/><Relationship Id="rId325" Type="http://schemas.openxmlformats.org/officeDocument/2006/relationships/hyperlink" Target="mailto:pushkala.parasuraman@kumarans.org" TargetMode="External"/><Relationship Id="rId326" Type="http://schemas.openxmlformats.org/officeDocument/2006/relationships/hyperlink" Target="mailto:manasa.m@kumarans.org" TargetMode="External"/><Relationship Id="rId327" Type="http://schemas.openxmlformats.org/officeDocument/2006/relationships/hyperlink" Target="mailto:vibhor.tyagi@ei.study" TargetMode="External"/><Relationship Id="rId328" Type="http://schemas.openxmlformats.org/officeDocument/2006/relationships/hyperlink" Target="mailto:maruf.shaikh@ei.study" TargetMode="External"/><Relationship Id="rId329" Type="http://schemas.openxmlformats.org/officeDocument/2006/relationships/hyperlink" Target="mailto:principal@dpsrkp.net" TargetMode="External"/><Relationship Id="rId330" Type="http://schemas.openxmlformats.org/officeDocument/2006/relationships/hyperlink" Target="mailto:principal@dpsrkp.net" TargetMode="External"/><Relationship Id="rId331" Type="http://schemas.openxmlformats.org/officeDocument/2006/relationships/hyperlink" Target="mailto:principal@dpsrkp.net" TargetMode="External"/><Relationship Id="rId332" Type="http://schemas.openxmlformats.org/officeDocument/2006/relationships/hyperlink" Target="mailto:jasper.jessie@ei.study" TargetMode="External"/><Relationship Id="rId333" Type="http://schemas.openxmlformats.org/officeDocument/2006/relationships/hyperlink" Target="mailto:maruf.shaikh@ei.study" TargetMode="External"/><Relationship Id="rId334" Type="http://schemas.openxmlformats.org/officeDocument/2006/relationships/hyperlink" Target="mailto:jasper.jessie@ei.study" TargetMode="External"/><Relationship Id="rId335" Type="http://schemas.openxmlformats.org/officeDocument/2006/relationships/hyperlink" Target="mailto:Nandashree.Natarajan@kumarans.org" TargetMode="External"/><Relationship Id="rId336" Type="http://schemas.openxmlformats.org/officeDocument/2006/relationships/hyperlink" Target="mailto:anitha.Kasiraman@kumarans.org" TargetMode="External"/><Relationship Id="rId337" Type="http://schemas.openxmlformats.org/officeDocument/2006/relationships/hyperlink" Target="mailto:heena.kumar@ei.study" TargetMode="External"/><Relationship Id="rId338" Type="http://schemas.openxmlformats.org/officeDocument/2006/relationships/hyperlink" Target="mailto:lamiya.shums@anandniketan.edu.in" TargetMode="External"/><Relationship Id="rId339" Type="http://schemas.openxmlformats.org/officeDocument/2006/relationships/hyperlink" Target="mailto:anshilaj@anandniketan.edu.in" TargetMode="External"/><Relationship Id="rId340" Type="http://schemas.openxmlformats.org/officeDocument/2006/relationships/hyperlink" Target="mailto:lamiya.shums@anandniketan.edu.in" TargetMode="External"/><Relationship Id="rId341" Type="http://schemas.openxmlformats.org/officeDocument/2006/relationships/hyperlink" Target="mailto:khyati.jani@anandniketan.edu.in" TargetMode="External"/><Relationship Id="rId342" Type="http://schemas.openxmlformats.org/officeDocument/2006/relationships/hyperlink" Target="mailto:nakul.swamy@ei.study" TargetMode="External"/><Relationship Id="rId343" Type="http://schemas.openxmlformats.org/officeDocument/2006/relationships/hyperlink" Target="mailto:nakul.swamy@ei.study" TargetMode="External"/><Relationship Id="rId344" Type="http://schemas.openxmlformats.org/officeDocument/2006/relationships/hyperlink" Target="mailto:principalapsjodhpur@gmail.com" TargetMode="External"/><Relationship Id="rId345" Type="http://schemas.openxmlformats.org/officeDocument/2006/relationships/hyperlink" Target="mailto:principalapsjodhpur@gmail.com" TargetMode="External"/><Relationship Id="rId346" Type="http://schemas.openxmlformats.org/officeDocument/2006/relationships/hyperlink" Target="mailto:principalapsjodhpur@gmail.com" TargetMode="External"/><Relationship Id="rId347" Type="http://schemas.openxmlformats.org/officeDocument/2006/relationships/hyperlink" Target="mailto:soumodeep.ghosh@ei.study" TargetMode="External"/><Relationship Id="rId348" Type="http://schemas.openxmlformats.org/officeDocument/2006/relationships/hyperlink" Target="mailto:arnab.chandra@vms.edu.in" TargetMode="External"/><Relationship Id="rId349" Type="http://schemas.openxmlformats.org/officeDocument/2006/relationships/hyperlink" Target="mailto:principal@vms.edu.in" TargetMode="External"/><Relationship Id="rId350" Type="http://schemas.openxmlformats.org/officeDocument/2006/relationships/hyperlink" Target="mailto:arnab.chandra@vms.edu.in" TargetMode="External"/><Relationship Id="rId351" Type="http://schemas.openxmlformats.org/officeDocument/2006/relationships/hyperlink" Target="mailto:arnab.chandra@vms.edu.in" TargetMode="External"/><Relationship Id="rId352" Type="http://schemas.openxmlformats.org/officeDocument/2006/relationships/hyperlink" Target="mailto:vineeth.v@ei.study" TargetMode="External"/><Relationship Id="rId353" Type="http://schemas.openxmlformats.org/officeDocument/2006/relationships/hyperlink" Target="mailto:sragmhradmn@psbbschools.ac.in" TargetMode="External"/><Relationship Id="rId354" Type="http://schemas.openxmlformats.org/officeDocument/2006/relationships/hyperlink" Target="mailto:psbbkkn@psbbschools.ac.in" TargetMode="External"/><Relationship Id="rId355" Type="http://schemas.openxmlformats.org/officeDocument/2006/relationships/hyperlink" Target="mailto:principalkkn@psbbschools.ac.in" TargetMode="External"/><Relationship Id="rId356" Type="http://schemas.openxmlformats.org/officeDocument/2006/relationships/hyperlink" Target="mailto:principalkkn@psbbschools.ac.in" TargetMode="External"/><Relationship Id="rId357" Type="http://schemas.openxmlformats.org/officeDocument/2006/relationships/hyperlink" Target="mailto:vineeth.v@ei.study" TargetMode="External"/><Relationship Id="rId358" Type="http://schemas.openxmlformats.org/officeDocument/2006/relationships/hyperlink" Target="mailto:sragmhradmn@psbbschools.ac.in" TargetMode="External"/><Relationship Id="rId359" Type="http://schemas.openxmlformats.org/officeDocument/2006/relationships/hyperlink" Target="mailto:psbbmain@yahoo.com" TargetMode="External"/><Relationship Id="rId360" Type="http://schemas.openxmlformats.org/officeDocument/2006/relationships/hyperlink" Target="mailto:principalngm@psbbschools.ac.in" TargetMode="External"/><Relationship Id="rId361" Type="http://schemas.openxmlformats.org/officeDocument/2006/relationships/hyperlink" Target="mailto:principalngm@psbbschools.ac.in" TargetMode="External"/><Relationship Id="rId362" Type="http://schemas.openxmlformats.org/officeDocument/2006/relationships/hyperlink" Target="mailto:rohit.kumar@ei.study" TargetMode="External"/><Relationship Id="rId363" Type="http://schemas.openxmlformats.org/officeDocument/2006/relationships/hyperlink" Target="mailto:vatsa@happydays.edu" TargetMode="External"/><Relationship Id="rId364" Type="http://schemas.openxmlformats.org/officeDocument/2006/relationships/hyperlink" Target="mailto:infohappydays@gmail.com" TargetMode="External"/><Relationship Id="rId365" Type="http://schemas.openxmlformats.org/officeDocument/2006/relationships/hyperlink" Target="mailto:vasta@happydays.edu" TargetMode="External"/><Relationship Id="rId366" Type="http://schemas.openxmlformats.org/officeDocument/2006/relationships/hyperlink" Target="mailto:vasta@happydays.edu" TargetMode="External"/><Relationship Id="rId367" Type="http://schemas.openxmlformats.org/officeDocument/2006/relationships/hyperlink" Target="mailto:puneet.khurana@ei.study" TargetMode="External"/><Relationship Id="rId368" Type="http://schemas.openxmlformats.org/officeDocument/2006/relationships/hyperlink" Target="mailto:eastpointsch@gmail.com" TargetMode="External"/><Relationship Id="rId369" Type="http://schemas.openxmlformats.org/officeDocument/2006/relationships/hyperlink" Target="mailto:eastpointsch@gmail.com" TargetMode="External"/><Relationship Id="rId370" Type="http://schemas.openxmlformats.org/officeDocument/2006/relationships/hyperlink" Target="mailto:eastpointsch@gmail.com" TargetMode="External"/><Relationship Id="rId371" Type="http://schemas.openxmlformats.org/officeDocument/2006/relationships/hyperlink" Target="mailto:eastpointsch@gmail.com" TargetMode="External"/><Relationship Id="rId372" Type="http://schemas.openxmlformats.org/officeDocument/2006/relationships/hyperlink" Target="mailto:aruna@ei.study" TargetMode="External"/><Relationship Id="rId373" Type="http://schemas.openxmlformats.org/officeDocument/2006/relationships/hyperlink" Target="mailto:vasanthi_thiag@yahoo.com" TargetMode="External"/><Relationship Id="rId374" Type="http://schemas.openxmlformats.org/officeDocument/2006/relationships/hyperlink" Target="mailto:vasanthi_thiag@yahoo.com" TargetMode="External"/><Relationship Id="rId375" Type="http://schemas.openxmlformats.org/officeDocument/2006/relationships/hyperlink" Target="mailto:vasanthi_thiag@yahoo.com" TargetMode="External"/><Relationship Id="rId376" Type="http://schemas.openxmlformats.org/officeDocument/2006/relationships/hyperlink" Target="mailto:vasanthi_thiag@yahoo.com" TargetMode="External"/><Relationship Id="rId377" Type="http://schemas.openxmlformats.org/officeDocument/2006/relationships/hyperlink" Target="mailto:garima.jain@ei.study" TargetMode="External"/><Relationship Id="rId378" Type="http://schemas.openxmlformats.org/officeDocument/2006/relationships/hyperlink" Target="mailto:principal@vecjnr.edu.in" TargetMode="External"/><Relationship Id="rId379" Type="http://schemas.openxmlformats.org/officeDocument/2006/relationships/hyperlink" Target="mailto:vec.jnr@gmail.com" TargetMode="External"/><Relationship Id="rId380" Type="http://schemas.openxmlformats.org/officeDocument/2006/relationships/hyperlink" Target="mailto:principal@vecjnr.edu.in" TargetMode="External"/><Relationship Id="rId381" Type="http://schemas.openxmlformats.org/officeDocument/2006/relationships/hyperlink" Target="mailto:principal@vecjnr.edu.in" TargetMode="External"/><Relationship Id="rId382" Type="http://schemas.openxmlformats.org/officeDocument/2006/relationships/hyperlink" Target="mailto:shruti.chauhan@ei.study" TargetMode="External"/><Relationship Id="rId383" Type="http://schemas.openxmlformats.org/officeDocument/2006/relationships/hyperlink" Target="mailto:principal@dalycollege.org" TargetMode="External"/><Relationship Id="rId384" Type="http://schemas.openxmlformats.org/officeDocument/2006/relationships/hyperlink" Target="mailto:principal@dalycollege.org" TargetMode="External"/><Relationship Id="rId385" Type="http://schemas.openxmlformats.org/officeDocument/2006/relationships/hyperlink" Target="mailto:principal@dalycollege.org" TargetMode="External"/><Relationship Id="rId386" Type="http://schemas.openxmlformats.org/officeDocument/2006/relationships/hyperlink" Target="mailto:principal@dalycollege.org" TargetMode="External"/><Relationship Id="rId387" Type="http://schemas.openxmlformats.org/officeDocument/2006/relationships/hyperlink" Target="mailto:sanjay.rai@ei.study" TargetMode="External"/><Relationship Id="rId388" Type="http://schemas.openxmlformats.org/officeDocument/2006/relationships/hyperlink" Target="mailto:director@satyaprakash.edu.in" TargetMode="External"/><Relationship Id="rId389" Type="http://schemas.openxmlformats.org/officeDocument/2006/relationships/hyperlink" Target="mailto:principalspps@gmail.com" TargetMode="External"/><Relationship Id="rId390" Type="http://schemas.openxmlformats.org/officeDocument/2006/relationships/hyperlink" Target="mailto:principal@satyaprakash.edu.in" TargetMode="External"/><Relationship Id="rId391" Type="http://schemas.openxmlformats.org/officeDocument/2006/relationships/hyperlink" Target="mailto:principal@satyaprakash.edu.in" TargetMode="External"/><Relationship Id="rId392" Type="http://schemas.openxmlformats.org/officeDocument/2006/relationships/hyperlink" Target="mailto:aji.thomas@ei.study" TargetMode="External"/><Relationship Id="rId393" Type="http://schemas.openxmlformats.org/officeDocument/2006/relationships/hyperlink" Target="mailto:aji.thomas@ei.study" TargetMode="External"/><Relationship Id="rId394" Type="http://schemas.openxmlformats.org/officeDocument/2006/relationships/hyperlink" Target="mailto:principal-mng1@presidency.edu.in" TargetMode="External"/><Relationship Id="rId395" Type="http://schemas.openxmlformats.org/officeDocument/2006/relationships/hyperlink" Target="mailto:principal-mng1@presidency.edu.in" TargetMode="External"/><Relationship Id="rId396" Type="http://schemas.openxmlformats.org/officeDocument/2006/relationships/hyperlink" Target="mailto:anandprasad-psmng@presidency.edu.in" TargetMode="External"/><Relationship Id="rId397" Type="http://schemas.openxmlformats.org/officeDocument/2006/relationships/hyperlink" Target="mailto:shruti.chauhan@ei.study" TargetMode="External"/><Relationship Id="rId398" Type="http://schemas.openxmlformats.org/officeDocument/2006/relationships/hyperlink" Target="mailto:queenscollegeindore@gmail.com" TargetMode="External"/><Relationship Id="rId399" Type="http://schemas.openxmlformats.org/officeDocument/2006/relationships/hyperlink" Target="mailto:queenscollegeindore@rediffmail.com" TargetMode="External"/><Relationship Id="rId400" Type="http://schemas.openxmlformats.org/officeDocument/2006/relationships/hyperlink" Target="mailto:queenscollegeindore@gmail.com" TargetMode="External"/><Relationship Id="rId401" Type="http://schemas.openxmlformats.org/officeDocument/2006/relationships/hyperlink" Target="mailto:queenscollegeindore@gmail.com" TargetMode="External"/><Relationship Id="rId402" Type="http://schemas.openxmlformats.org/officeDocument/2006/relationships/hyperlink" Target="mailto:ishita.jethwa@ei.study" TargetMode="External"/><Relationship Id="rId403" Type="http://schemas.openxmlformats.org/officeDocument/2006/relationships/hyperlink" Target="mailto:ritu@schoolriverside.com" TargetMode="External"/><Relationship Id="rId404" Type="http://schemas.openxmlformats.org/officeDocument/2006/relationships/hyperlink" Target="mailto:inquiry@schoolriverside.com" TargetMode="External"/><Relationship Id="rId405" Type="http://schemas.openxmlformats.org/officeDocument/2006/relationships/hyperlink" Target="mailto:deepa@schoolriverside.com" TargetMode="External"/><Relationship Id="rId406" Type="http://schemas.openxmlformats.org/officeDocument/2006/relationships/hyperlink" Target="mailto:ritu@schoolriverside.com" TargetMode="External"/><Relationship Id="rId407" Type="http://schemas.openxmlformats.org/officeDocument/2006/relationships/hyperlink" Target="mailto:rohit.kumar@ei.study" TargetMode="External"/><Relationship Id="rId408" Type="http://schemas.openxmlformats.org/officeDocument/2006/relationships/hyperlink" Target="mailto:principal@nhgoel.com" TargetMode="External"/><Relationship Id="rId409" Type="http://schemas.openxmlformats.org/officeDocument/2006/relationships/hyperlink" Target="mailto:principal@nhgoel.com" TargetMode="External"/><Relationship Id="rId410" Type="http://schemas.openxmlformats.org/officeDocument/2006/relationships/hyperlink" Target="mailto:vinod.kumar@nhgoel.com" TargetMode="External"/><Relationship Id="rId411" Type="http://schemas.openxmlformats.org/officeDocument/2006/relationships/hyperlink" Target="mailto:nakul.swamy@ei.study" TargetMode="External"/><Relationship Id="rId412" Type="http://schemas.openxmlformats.org/officeDocument/2006/relationships/hyperlink" Target="mailto:deepanshu@ais.net" TargetMode="External"/><Relationship Id="rId413" Type="http://schemas.openxmlformats.org/officeDocument/2006/relationships/hyperlink" Target="mailto:pradnya.mehta@aisschool.net" TargetMode="External"/><Relationship Id="rId414" Type="http://schemas.openxmlformats.org/officeDocument/2006/relationships/hyperlink" Target="mailto:sanjana.amarnani@ais.net" TargetMode="External"/><Relationship Id="rId415" Type="http://schemas.openxmlformats.org/officeDocument/2006/relationships/hyperlink" Target="mailto:anshita.aggarwal@ais.net" TargetMode="External"/><Relationship Id="rId416" Type="http://schemas.openxmlformats.org/officeDocument/2006/relationships/hyperlink" Target="mailto:jasper.jessie@ei.study" TargetMode="External"/><Relationship Id="rId417" Type="http://schemas.openxmlformats.org/officeDocument/2006/relationships/hyperlink" Target="mailto:vanterusabitha@gmail.com" TargetMode="External"/><Relationship Id="rId418" Type="http://schemas.openxmlformats.org/officeDocument/2006/relationships/hyperlink" Target="mailto:info@sanghamitraschool.in" TargetMode="External"/><Relationship Id="rId419" Type="http://schemas.openxmlformats.org/officeDocument/2006/relationships/hyperlink" Target="mailto:vanterusabitha@gmail.com" TargetMode="External"/><Relationship Id="rId420" Type="http://schemas.openxmlformats.org/officeDocument/2006/relationships/hyperlink" Target="mailto:vanterusabitha@gmail.com" TargetMode="External"/><Relationship Id="rId421" Type="http://schemas.openxmlformats.org/officeDocument/2006/relationships/hyperlink" Target="mailto:laxminarayan.dogayan@ei.study" TargetMode="External"/><Relationship Id="rId422" Type="http://schemas.openxmlformats.org/officeDocument/2006/relationships/hyperlink" Target="mailto:advancedindore@gmail.com" TargetMode="External"/><Relationship Id="rId423" Type="http://schemas.openxmlformats.org/officeDocument/2006/relationships/hyperlink" Target="mailto:advancedindore@gmail.com" TargetMode="External"/><Relationship Id="rId424" Type="http://schemas.openxmlformats.org/officeDocument/2006/relationships/hyperlink" Target="mailto:advancedindore@gmail.com" TargetMode="External"/><Relationship Id="rId425" Type="http://schemas.openxmlformats.org/officeDocument/2006/relationships/hyperlink" Target="mailto:advancedindore@gmail.com" TargetMode="External"/><Relationship Id="rId426" Type="http://schemas.openxmlformats.org/officeDocument/2006/relationships/hyperlink" Target="mailto:nisha.murali@ei.study" TargetMode="External"/><Relationship Id="rId427" Type="http://schemas.openxmlformats.org/officeDocument/2006/relationships/hyperlink" Target="mailto:management@acaindia.org" TargetMode="External"/><Relationship Id="rId428" Type="http://schemas.openxmlformats.org/officeDocument/2006/relationships/hyperlink" Target="mailto:achs@acaindia.org" TargetMode="External"/><Relationship Id="rId429" Type="http://schemas.openxmlformats.org/officeDocument/2006/relationships/hyperlink" Target="mailto:sijumon.kg@acaindia.org" TargetMode="External"/><Relationship Id="rId430" Type="http://schemas.openxmlformats.org/officeDocument/2006/relationships/hyperlink" Target="mailto:kavitha.p@acaindia.org" TargetMode="External"/><Relationship Id="rId431" Type="http://schemas.openxmlformats.org/officeDocument/2006/relationships/hyperlink" Target="mailto:praveenkumar.rajamanickam@ei.study" TargetMode="External"/><Relationship Id="rId432" Type="http://schemas.openxmlformats.org/officeDocument/2006/relationships/hyperlink" Target="mailto:principal@chettinadvidyamandir.org" TargetMode="External"/><Relationship Id="rId433" Type="http://schemas.openxmlformats.org/officeDocument/2006/relationships/hyperlink" Target="mailto:principal@chettinadvidyamandir.org" TargetMode="External"/><Relationship Id="rId434" Type="http://schemas.openxmlformats.org/officeDocument/2006/relationships/hyperlink" Target="mailto:principal@chettinadvidyamandir.org" TargetMode="External"/><Relationship Id="rId435" Type="http://schemas.openxmlformats.org/officeDocument/2006/relationships/hyperlink" Target="mailto:principal@chettinadvidyamandir.org" TargetMode="External"/><Relationship Id="rId436" Type="http://schemas.openxmlformats.org/officeDocument/2006/relationships/hyperlink" Target="mailto:ishita.jethwa@ei.study" TargetMode="External"/><Relationship Id="rId437" Type="http://schemas.openxmlformats.org/officeDocument/2006/relationships/hyperlink" Target="mailto:shoba@nalandaschool.org" TargetMode="External"/><Relationship Id="rId438" Type="http://schemas.openxmlformats.org/officeDocument/2006/relationships/hyperlink" Target="mailto:Info@nalandaschool.org" TargetMode="External"/><Relationship Id="rId439" Type="http://schemas.openxmlformats.org/officeDocument/2006/relationships/hyperlink" Target="mailto:shoba.menon@nalandaschool.org" TargetMode="External"/><Relationship Id="rId440" Type="http://schemas.openxmlformats.org/officeDocument/2006/relationships/hyperlink" Target="mailto:divya.prashant50@gmail.com" TargetMode="External"/><Relationship Id="rId441" Type="http://schemas.openxmlformats.org/officeDocument/2006/relationships/hyperlink" Target="mailto:vineeth.v@ei.study" TargetMode="External"/><Relationship Id="rId442" Type="http://schemas.openxmlformats.org/officeDocument/2006/relationships/hyperlink" Target="mailto:anantharaman@vedavallividyalaya.org" TargetMode="External"/><Relationship Id="rId443" Type="http://schemas.openxmlformats.org/officeDocument/2006/relationships/hyperlink" Target="mailto:anantharaman@vedavallividyalaya.org" TargetMode="External"/><Relationship Id="rId444" Type="http://schemas.openxmlformats.org/officeDocument/2006/relationships/hyperlink" Target="mailto:sheela.k@vedavallividyalaya.org" TargetMode="External"/><Relationship Id="rId445" Type="http://schemas.openxmlformats.org/officeDocument/2006/relationships/hyperlink" Target="mailto:sangeetha.g@vedavallividyalaya.org" TargetMode="External"/><Relationship Id="rId446" Type="http://schemas.openxmlformats.org/officeDocument/2006/relationships/hyperlink" Target="mailto:zohra.khan@ei.study" TargetMode="External"/><Relationship Id="rId447" Type="http://schemas.openxmlformats.org/officeDocument/2006/relationships/hyperlink" Target="mailto:lakshmischool@tvslvs.com" TargetMode="External"/><Relationship Id="rId448" Type="http://schemas.openxmlformats.org/officeDocument/2006/relationships/hyperlink" Target="mailto:lakshmischool@tvslvs.com" TargetMode="External"/><Relationship Id="rId449" Type="http://schemas.openxmlformats.org/officeDocument/2006/relationships/hyperlink" Target="mailto:lakshmischool@tvslvs.com" TargetMode="External"/><Relationship Id="rId450" Type="http://schemas.openxmlformats.org/officeDocument/2006/relationships/hyperlink" Target="mailto:jeyasree.thetvs.as@gmail.com" TargetMode="External"/><Relationship Id="rId451" Type="http://schemas.openxmlformats.org/officeDocument/2006/relationships/hyperlink" Target="mailto:vibhor.tyagi@ei.study" TargetMode="External"/><Relationship Id="rId452" Type="http://schemas.openxmlformats.org/officeDocument/2006/relationships/hyperlink" Target="mailto:maruf.shaikh@ei.study" TargetMode="External"/><Relationship Id="rId453" Type="http://schemas.openxmlformats.org/officeDocument/2006/relationships/hyperlink" Target="mailto:mail@dpsdwarka.com" TargetMode="External"/><Relationship Id="rId454" Type="http://schemas.openxmlformats.org/officeDocument/2006/relationships/hyperlink" Target="mailto:mail@dpsdwarka.com" TargetMode="External"/><Relationship Id="rId455" Type="http://schemas.openxmlformats.org/officeDocument/2006/relationships/hyperlink" Target="mailto:mail@dpsdwarka.com" TargetMode="External"/><Relationship Id="rId456" Type="http://schemas.openxmlformats.org/officeDocument/2006/relationships/hyperlink" Target="mailto:maruf.shaikh@ei.study" TargetMode="External"/><Relationship Id="rId457" Type="http://schemas.openxmlformats.org/officeDocument/2006/relationships/hyperlink" Target="mailto:maruf.shaikh@ei.study" TargetMode="External"/><Relationship Id="rId458" Type="http://schemas.openxmlformats.org/officeDocument/2006/relationships/hyperlink" Target="mailto:maruf.shaikh@ei.study" TargetMode="External"/><Relationship Id="rId459" Type="http://schemas.openxmlformats.org/officeDocument/2006/relationships/hyperlink" Target="mailto:anita.kamath@ei.study" TargetMode="External"/><Relationship Id="rId460" Type="http://schemas.openxmlformats.org/officeDocument/2006/relationships/hyperlink" Target="mailto:shillongprincipal@loreto.in" TargetMode="External"/><Relationship Id="rId461" Type="http://schemas.openxmlformats.org/officeDocument/2006/relationships/hyperlink" Target="mailto:shillongsec@loreto.in" TargetMode="External"/><Relationship Id="rId462" Type="http://schemas.openxmlformats.org/officeDocument/2006/relationships/hyperlink" Target="mailto:shillongprincipal@loreto.in" TargetMode="External"/><Relationship Id="rId463" Type="http://schemas.openxmlformats.org/officeDocument/2006/relationships/hyperlink" Target="mailto:shillongprincipal@loreto.in" TargetMode="External"/><Relationship Id="rId464" Type="http://schemas.openxmlformats.org/officeDocument/2006/relationships/hyperlink" Target="mailto:virender.verma@ei.study" TargetMode="External"/><Relationship Id="rId465" Type="http://schemas.openxmlformats.org/officeDocument/2006/relationships/hyperlink" Target="mailto:raggarwal@gmail.com" TargetMode="External"/><Relationship Id="rId466" Type="http://schemas.openxmlformats.org/officeDocument/2006/relationships/hyperlink" Target="mailto:principal@learningpaths.in" TargetMode="External"/><Relationship Id="rId467" Type="http://schemas.openxmlformats.org/officeDocument/2006/relationships/hyperlink" Target="mailto:principal@learningpaths.in" TargetMode="External"/><Relationship Id="rId468" Type="http://schemas.openxmlformats.org/officeDocument/2006/relationships/hyperlink" Target="mailto:mona@learningpaths.in" TargetMode="External"/><Relationship Id="rId469" Type="http://schemas.openxmlformats.org/officeDocument/2006/relationships/hyperlink" Target="mailto:shrikant.gehlot@ei.study" TargetMode="External"/><Relationship Id="rId470" Type="http://schemas.openxmlformats.org/officeDocument/2006/relationships/hyperlink" Target="mailto:arti.sharma@dpsnashik.in" TargetMode="External"/><Relationship Id="rId471" Type="http://schemas.openxmlformats.org/officeDocument/2006/relationships/hyperlink" Target="mailto:info@dpsvaranasi.com" TargetMode="External"/><Relationship Id="rId472" Type="http://schemas.openxmlformats.org/officeDocument/2006/relationships/hyperlink" Target="mailto:munmun@dpsvaranasi.com" TargetMode="External"/><Relationship Id="rId473" Type="http://schemas.openxmlformats.org/officeDocument/2006/relationships/hyperlink" Target="mailto:arti.sharma@dpsnashik.in" TargetMode="External"/><Relationship Id="rId474" Type="http://schemas.openxmlformats.org/officeDocument/2006/relationships/hyperlink" Target="mailto:vaishali.yadav@ei.study" TargetMode="External"/><Relationship Id="rId475" Type="http://schemas.openxmlformats.org/officeDocument/2006/relationships/hyperlink" Target="mailto:anupam.jain@tsrs.org" TargetMode="External"/><Relationship Id="rId476" Type="http://schemas.openxmlformats.org/officeDocument/2006/relationships/hyperlink" Target="mailto:junior.school@tsrs.org" TargetMode="External"/><Relationship Id="rId477" Type="http://schemas.openxmlformats.org/officeDocument/2006/relationships/hyperlink" Target="mailto:shruti.chauhan@ei.study" TargetMode="External"/><Relationship Id="rId478" Type="http://schemas.openxmlformats.org/officeDocument/2006/relationships/hyperlink" Target="mailto:gkdgps@gmail.com" TargetMode="External"/><Relationship Id="rId479" Type="http://schemas.openxmlformats.org/officeDocument/2006/relationships/hyperlink" Target="mailto:gkdgps@gmail.com" TargetMode="External"/><Relationship Id="rId480" Type="http://schemas.openxmlformats.org/officeDocument/2006/relationships/hyperlink" Target="mailto:gkdgps@gmail.com" TargetMode="External"/><Relationship Id="rId481" Type="http://schemas.openxmlformats.org/officeDocument/2006/relationships/hyperlink" Target="mailto:gkdgps@gmail.com" TargetMode="External"/><Relationship Id="rId482" Type="http://schemas.openxmlformats.org/officeDocument/2006/relationships/hyperlink" Target="mailto:ishita.jethwa@ei.study" TargetMode="External"/><Relationship Id="rId483" Type="http://schemas.openxmlformats.org/officeDocument/2006/relationships/hyperlink" Target="mailto:vivek.nair@asiaenglishschool.org" TargetMode="External"/><Relationship Id="rId484" Type="http://schemas.openxmlformats.org/officeDocument/2006/relationships/hyperlink" Target="mailto:vivek.nair@asiaenglishschool.org" TargetMode="External"/><Relationship Id="rId485" Type="http://schemas.openxmlformats.org/officeDocument/2006/relationships/hyperlink" Target="mailto:vivek.nair@asiaenglishschool.org" TargetMode="External"/><Relationship Id="rId486" Type="http://schemas.openxmlformats.org/officeDocument/2006/relationships/hyperlink" Target="mailto:nakul.swamy@ei.study" TargetMode="External"/><Relationship Id="rId487" Type="http://schemas.openxmlformats.org/officeDocument/2006/relationships/hyperlink" Target="mailto:leenanair_70@yahoo.com" TargetMode="External"/><Relationship Id="rId488" Type="http://schemas.openxmlformats.org/officeDocument/2006/relationships/hyperlink" Target="mailto:newerabaroda@gmail.com" TargetMode="External"/><Relationship Id="rId489" Type="http://schemas.openxmlformats.org/officeDocument/2006/relationships/hyperlink" Target="mailto:leenanair_70@yahoo.com" TargetMode="External"/><Relationship Id="rId490" Type="http://schemas.openxmlformats.org/officeDocument/2006/relationships/hyperlink" Target="mailto:newerabaroda@gmail.com" TargetMode="External"/><Relationship Id="rId491" Type="http://schemas.openxmlformats.org/officeDocument/2006/relationships/hyperlink" Target="mailto:nisha.murali@ei.study" TargetMode="External"/><Relationship Id="rId492" Type="http://schemas.openxmlformats.org/officeDocument/2006/relationships/hyperlink" Target="mailto:administrator@carmelhighschool.org" TargetMode="External"/><Relationship Id="rId493" Type="http://schemas.openxmlformats.org/officeDocument/2006/relationships/hyperlink" Target="mailto:carmelit1968@gmail.com" TargetMode="External"/><Relationship Id="rId494" Type="http://schemas.openxmlformats.org/officeDocument/2006/relationships/hyperlink" Target="mailto:administrator@carmelhighschool.org" TargetMode="External"/><Relationship Id="rId495" Type="http://schemas.openxmlformats.org/officeDocument/2006/relationships/hyperlink" Target="mailto:administrator@carmelhighschool.org" TargetMode="External"/><Relationship Id="rId496" Type="http://schemas.openxmlformats.org/officeDocument/2006/relationships/hyperlink" Target="mailto:vibhor.tyagi@ei.study" TargetMode="External"/><Relationship Id="rId497" Type="http://schemas.openxmlformats.org/officeDocument/2006/relationships/hyperlink" Target="mailto:maruf.shaikh@ei.study" TargetMode="External"/><Relationship Id="rId498" Type="http://schemas.openxmlformats.org/officeDocument/2006/relationships/hyperlink" Target="mailto:info@dpsfsis.com" TargetMode="External"/><Relationship Id="rId499" Type="http://schemas.openxmlformats.org/officeDocument/2006/relationships/hyperlink" Target="mailto:principal@dpsfsis.com" TargetMode="External"/><Relationship Id="rId500" Type="http://schemas.openxmlformats.org/officeDocument/2006/relationships/hyperlink" Target="mailto:info@dpsfsis.com" TargetMode="External"/><Relationship Id="rId501" Type="http://schemas.openxmlformats.org/officeDocument/2006/relationships/hyperlink" Target="mailto:anushka.gupta@ei.study" TargetMode="External"/><Relationship Id="rId502" Type="http://schemas.openxmlformats.org/officeDocument/2006/relationships/hyperlink" Target="mailto:vp@mayocollege.com" TargetMode="External"/><Relationship Id="rId503" Type="http://schemas.openxmlformats.org/officeDocument/2006/relationships/hyperlink" Target="mailto:principal@mayocollege.com" TargetMode="External"/><Relationship Id="rId504" Type="http://schemas.openxmlformats.org/officeDocument/2006/relationships/hyperlink" Target="mailto:principal@mayocollege.com" TargetMode="External"/><Relationship Id="rId505" Type="http://schemas.openxmlformats.org/officeDocument/2006/relationships/hyperlink" Target="mailto:vp@mayocollege.com" TargetMode="External"/><Relationship Id="rId506" Type="http://schemas.openxmlformats.org/officeDocument/2006/relationships/hyperlink" Target="mailto:rudra.mishra@ei.study" TargetMode="External"/><Relationship Id="rId507" Type="http://schemas.openxmlformats.org/officeDocument/2006/relationships/hyperlink" Target="mailto:dps.fkk@gmail.com" TargetMode="External"/><Relationship Id="rId508" Type="http://schemas.openxmlformats.org/officeDocument/2006/relationships/hyperlink" Target="mailto:dps.fkk@gmail.com" TargetMode="External"/><Relationship Id="rId509" Type="http://schemas.openxmlformats.org/officeDocument/2006/relationships/hyperlink" Target="mailto:dps.fkk@gmail.com" TargetMode="External"/><Relationship Id="rId510" Type="http://schemas.openxmlformats.org/officeDocument/2006/relationships/hyperlink" Target="mailto:dps.fkk@gmail.com" TargetMode="External"/><Relationship Id="rId511" Type="http://schemas.openxmlformats.org/officeDocument/2006/relationships/hyperlink" Target="mailto:zohra.khan@ei.study" TargetMode="External"/><Relationship Id="rId512" Type="http://schemas.openxmlformats.org/officeDocument/2006/relationships/hyperlink" Target="mailto:maruf.shaikh@ei.study" TargetMode="External"/><Relationship Id="rId513" Type="http://schemas.openxmlformats.org/officeDocument/2006/relationships/hyperlink" Target="mailto:klessnagarbhavi@gmail.com" TargetMode="External"/><Relationship Id="rId514" Type="http://schemas.openxmlformats.org/officeDocument/2006/relationships/hyperlink" Target="mailto:maruf.shaikh@ei.study" TargetMode="External"/><Relationship Id="rId515" Type="http://schemas.openxmlformats.org/officeDocument/2006/relationships/hyperlink" Target="mailto:maruf.shaikh@ei.study" TargetMode="External"/><Relationship Id="rId516" Type="http://schemas.openxmlformats.org/officeDocument/2006/relationships/hyperlink" Target="mailto:aji.thomas@ei.study" TargetMode="External"/><Relationship Id="rId517" Type="http://schemas.openxmlformats.org/officeDocument/2006/relationships/hyperlink" Target="mailto:aji.thomas@ei.study" TargetMode="External"/><Relationship Id="rId518" Type="http://schemas.openxmlformats.org/officeDocument/2006/relationships/hyperlink" Target="mailto:presidencyeast@gmail.com" TargetMode="External"/><Relationship Id="rId519" Type="http://schemas.openxmlformats.org/officeDocument/2006/relationships/hyperlink" Target="mailto:principalpsbe@presidency.edu.in" TargetMode="External"/><Relationship Id="rId520" Type="http://schemas.openxmlformats.org/officeDocument/2006/relationships/hyperlink" Target="mailto:mkalavathi-ksn@presidency.edu.in" TargetMode="External"/><Relationship Id="rId521" Type="http://schemas.openxmlformats.org/officeDocument/2006/relationships/hyperlink" Target="mailto:pooja.kapoor@ei.study" TargetMode="External"/><Relationship Id="rId522" Type="http://schemas.openxmlformats.org/officeDocument/2006/relationships/hyperlink" Target="mailto:principal@svis.org.in" TargetMode="External"/><Relationship Id="rId523" Type="http://schemas.openxmlformats.org/officeDocument/2006/relationships/hyperlink" Target="mailto:principal@svis.org.in" TargetMode="External"/><Relationship Id="rId524" Type="http://schemas.openxmlformats.org/officeDocument/2006/relationships/hyperlink" Target="mailto:director@svis.org.in" TargetMode="External"/><Relationship Id="rId525" Type="http://schemas.openxmlformats.org/officeDocument/2006/relationships/hyperlink" Target="mailto:director@svis.org.in" TargetMode="External"/><Relationship Id="rId526" Type="http://schemas.openxmlformats.org/officeDocument/2006/relationships/hyperlink" Target="mailto:gargi.ghosh@ei.study" TargetMode="External"/><Relationship Id="rId527" Type="http://schemas.openxmlformats.org/officeDocument/2006/relationships/hyperlink" Target="mailto:principal@scis.co.in" TargetMode="External"/><Relationship Id="rId528" Type="http://schemas.openxmlformats.org/officeDocument/2006/relationships/hyperlink" Target="mailto:principal@scis.co.in" TargetMode="External"/><Relationship Id="rId529" Type="http://schemas.openxmlformats.org/officeDocument/2006/relationships/hyperlink" Target="mailto:principal@scis.co.in" TargetMode="External"/><Relationship Id="rId530" Type="http://schemas.openxmlformats.org/officeDocument/2006/relationships/hyperlink" Target="mailto:edwin@scis.co.in" TargetMode="External"/><Relationship Id="rId531" Type="http://schemas.openxmlformats.org/officeDocument/2006/relationships/hyperlink" Target="mailto:hetal.parmar@ei.study" TargetMode="External"/><Relationship Id="rId532" Type="http://schemas.openxmlformats.org/officeDocument/2006/relationships/hyperlink" Target="mailto:hmjs@cathedral-school.com" TargetMode="External"/><Relationship Id="rId533" Type="http://schemas.openxmlformats.org/officeDocument/2006/relationships/hyperlink" Target="mailto:jasper.jessie@ei.study" TargetMode="External"/><Relationship Id="rId534" Type="http://schemas.openxmlformats.org/officeDocument/2006/relationships/hyperlink" Target="mailto:sankarivme@gmail.com" TargetMode="External"/><Relationship Id="rId535" Type="http://schemas.openxmlformats.org/officeDocument/2006/relationships/hyperlink" Target="mailto:vidyamandir.estancia@gmail.com" TargetMode="External"/><Relationship Id="rId536" Type="http://schemas.openxmlformats.org/officeDocument/2006/relationships/hyperlink" Target="mailto:sankarivme@gmail.com" TargetMode="External"/><Relationship Id="rId537" Type="http://schemas.openxmlformats.org/officeDocument/2006/relationships/hyperlink" Target="mailto:vpp@vidyamandirestancia.com" TargetMode="External"/><Relationship Id="rId538" Type="http://schemas.openxmlformats.org/officeDocument/2006/relationships/hyperlink" Target="mailto:rajat.saxena@ei.study" TargetMode="External"/><Relationship Id="rId539" Type="http://schemas.openxmlformats.org/officeDocument/2006/relationships/hyperlink" Target="mailto:principal@dma1.in" TargetMode="External"/><Relationship Id="rId540" Type="http://schemas.openxmlformats.org/officeDocument/2006/relationships/hyperlink" Target="mailto:principal@dma1.in" TargetMode="External"/><Relationship Id="rId541" Type="http://schemas.openxmlformats.org/officeDocument/2006/relationships/hyperlink" Target="mailto:principal@dma1.in" TargetMode="External"/><Relationship Id="rId542" Type="http://schemas.openxmlformats.org/officeDocument/2006/relationships/hyperlink" Target="mailto:rsupadhyay@dma1.in" TargetMode="External"/><Relationship Id="rId543" Type="http://schemas.openxmlformats.org/officeDocument/2006/relationships/hyperlink" Target="mailto:shruti.chauhan@ei.study" TargetMode="External"/><Relationship Id="rId544" Type="http://schemas.openxmlformats.org/officeDocument/2006/relationships/hyperlink" Target="mailto:shewtha.singh@vidyagyan.in" TargetMode="External"/><Relationship Id="rId545" Type="http://schemas.openxmlformats.org/officeDocument/2006/relationships/hyperlink" Target="mailto:Amy@Shivnadarfoundation.Org" TargetMode="External"/><Relationship Id="rId546" Type="http://schemas.openxmlformats.org/officeDocument/2006/relationships/hyperlink" Target="mailto:shewtha.singh@vidyagyan.in" TargetMode="External"/><Relationship Id="rId547" Type="http://schemas.openxmlformats.org/officeDocument/2006/relationships/hyperlink" Target="mailto:shewtha.singh@vidyagyan.in" TargetMode="External"/><Relationship Id="rId548" Type="http://schemas.openxmlformats.org/officeDocument/2006/relationships/hyperlink" Target="mailto:nakul.swamy@ei.study" TargetMode="External"/><Relationship Id="rId549" Type="http://schemas.openxmlformats.org/officeDocument/2006/relationships/hyperlink" Target="mailto:apsahmedabaad@gmail.com" TargetMode="External"/><Relationship Id="rId550" Type="http://schemas.openxmlformats.org/officeDocument/2006/relationships/hyperlink" Target="mailto:apsahmedabad@gmail.com" TargetMode="External"/><Relationship Id="rId551" Type="http://schemas.openxmlformats.org/officeDocument/2006/relationships/hyperlink" Target="mailto:apsahmedabad@gmail.com" TargetMode="External"/><Relationship Id="rId552" Type="http://schemas.openxmlformats.org/officeDocument/2006/relationships/hyperlink" Target="mailto:apsahmedabad@gmail.com" TargetMode="External"/><Relationship Id="rId553" Type="http://schemas.openxmlformats.org/officeDocument/2006/relationships/hyperlink" Target="mailto:zohra.khan@ei.study" TargetMode="External"/><Relationship Id="rId554" Type="http://schemas.openxmlformats.org/officeDocument/2006/relationships/hyperlink" Target="mailto:principal@theeastwestschool.org" TargetMode="External"/><Relationship Id="rId555" Type="http://schemas.openxmlformats.org/officeDocument/2006/relationships/hyperlink" Target="mailto:secretary@theeastwestschool.org" TargetMode="External"/><Relationship Id="rId556" Type="http://schemas.openxmlformats.org/officeDocument/2006/relationships/hyperlink" Target="mailto:principal@theeastwestschool.org" TargetMode="External"/><Relationship Id="rId557" Type="http://schemas.openxmlformats.org/officeDocument/2006/relationships/hyperlink" Target="mailto:adminofficer@theeastwestschool.org" TargetMode="External"/><Relationship Id="rId558" Type="http://schemas.openxmlformats.org/officeDocument/2006/relationships/hyperlink" Target="mailto:vineeth.v@ei.study" TargetMode="External"/><Relationship Id="rId559" Type="http://schemas.openxmlformats.org/officeDocument/2006/relationships/hyperlink" Target="mailto:principal1@jeevanaschool.in" TargetMode="External"/><Relationship Id="rId560" Type="http://schemas.openxmlformats.org/officeDocument/2006/relationships/hyperlink" Target="mailto:jeevana_sch@yahoo.co.in" TargetMode="External"/><Relationship Id="rId561" Type="http://schemas.openxmlformats.org/officeDocument/2006/relationships/hyperlink" Target="mailto:principal1@jeevanaschool.in" TargetMode="External"/><Relationship Id="rId562" Type="http://schemas.openxmlformats.org/officeDocument/2006/relationships/hyperlink" Target="mailto:premalalitha@jeevanaschool.in" TargetMode="External"/><Relationship Id="rId563" Type="http://schemas.openxmlformats.org/officeDocument/2006/relationships/hyperlink" Target="mailto:shruti.chauhan@ei.study" TargetMode="External"/><Relationship Id="rId564" Type="http://schemas.openxmlformats.org/officeDocument/2006/relationships/hyperlink" Target="mailto:kamlesh2214@gmail.com" TargetMode="External"/><Relationship Id="rId565" Type="http://schemas.openxmlformats.org/officeDocument/2006/relationships/hyperlink" Target="mailto:sandiacad@yahoo.co.in" TargetMode="External"/><Relationship Id="rId566" Type="http://schemas.openxmlformats.org/officeDocument/2006/relationships/hyperlink" Target="mailto:kamlesh2214@gmail.com" TargetMode="External"/><Relationship Id="rId567" Type="http://schemas.openxmlformats.org/officeDocument/2006/relationships/hyperlink" Target="mailto:kamlesh2214@gmail.com" TargetMode="External"/><Relationship Id="rId568" Type="http://schemas.openxmlformats.org/officeDocument/2006/relationships/hyperlink" Target="mailto:vibhor.tyagi@ei.study" TargetMode="External"/><Relationship Id="rId569" Type="http://schemas.openxmlformats.org/officeDocument/2006/relationships/hyperlink" Target="mailto:maruf.shaikh@ei.study" TargetMode="External"/><Relationship Id="rId570" Type="http://schemas.openxmlformats.org/officeDocument/2006/relationships/hyperlink" Target="mailto:mainoffice@dpsmathuraroad.org" TargetMode="External"/><Relationship Id="rId571" Type="http://schemas.openxmlformats.org/officeDocument/2006/relationships/hyperlink" Target="mailto:principal@dpsmathuraroad.org" TargetMode="External"/><Relationship Id="rId572" Type="http://schemas.openxmlformats.org/officeDocument/2006/relationships/hyperlink" Target="mailto:principal@dpsmathuraroad.org" TargetMode="External"/><Relationship Id="rId573" Type="http://schemas.openxmlformats.org/officeDocument/2006/relationships/hyperlink" Target="mailto:shahista.shaikh@ei.study" TargetMode="External"/><Relationship Id="rId574" Type="http://schemas.openxmlformats.org/officeDocument/2006/relationships/hyperlink" Target="mailto:principalicse@khareducationsociety.com" TargetMode="External"/><Relationship Id="rId575" Type="http://schemas.openxmlformats.org/officeDocument/2006/relationships/hyperlink" Target="mailto:principalicse@khareducationsociety.com" TargetMode="External"/><Relationship Id="rId576" Type="http://schemas.openxmlformats.org/officeDocument/2006/relationships/hyperlink" Target="mailto:principalicse@khareducationsociety.com" TargetMode="External"/><Relationship Id="rId577" Type="http://schemas.openxmlformats.org/officeDocument/2006/relationships/hyperlink" Target="mailto:principalicse@khareducationsociety.com" TargetMode="External"/><Relationship Id="rId578" Type="http://schemas.openxmlformats.org/officeDocument/2006/relationships/hyperlink" Target="mailto:nisha.murali@ei.study" TargetMode="External"/><Relationship Id="rId579" Type="http://schemas.openxmlformats.org/officeDocument/2006/relationships/hyperlink" Target="mailto:jayalakshmi@tvslvs.com" TargetMode="External"/><Relationship Id="rId580" Type="http://schemas.openxmlformats.org/officeDocument/2006/relationships/hyperlink" Target="mailto:lakshmimatricschool@tvslvs.com" TargetMode="External"/><Relationship Id="rId581" Type="http://schemas.openxmlformats.org/officeDocument/2006/relationships/hyperlink" Target="mailto:jayalakshmi@tvslvs.com" TargetMode="External"/><Relationship Id="rId582" Type="http://schemas.openxmlformats.org/officeDocument/2006/relationships/hyperlink" Target="mailto:jayalakshmi@tvslvs.com" TargetMode="External"/><Relationship Id="rId583" Type="http://schemas.openxmlformats.org/officeDocument/2006/relationships/hyperlink" Target="mailto:nisha.murali@ei.study" TargetMode="External"/><Relationship Id="rId584" Type="http://schemas.openxmlformats.org/officeDocument/2006/relationships/hyperlink" Target="mailto:netps.office@gmail.com" TargetMode="External"/><Relationship Id="rId585" Type="http://schemas.openxmlformats.org/officeDocument/2006/relationships/hyperlink" Target="mailto:netpublicschool@gmail.com" TargetMode="External"/><Relationship Id="rId586" Type="http://schemas.openxmlformats.org/officeDocument/2006/relationships/hyperlink" Target="mailto:netps.office@gmail.com" TargetMode="External"/><Relationship Id="rId587" Type="http://schemas.openxmlformats.org/officeDocument/2006/relationships/hyperlink" Target="mailto:netps.office@gmail.com" TargetMode="External"/><Relationship Id="rId588" Type="http://schemas.openxmlformats.org/officeDocument/2006/relationships/hyperlink" Target="mailto:jasper.jessie@ei.study" TargetMode="External"/><Relationship Id="rId589" Type="http://schemas.openxmlformats.org/officeDocument/2006/relationships/hyperlink" Target="mailto:prudenceschool.tmk@gmail.com" TargetMode="External"/><Relationship Id="rId590" Type="http://schemas.openxmlformats.org/officeDocument/2006/relationships/hyperlink" Target="mailto:prudenceschool.tmk@gmail.com" TargetMode="External"/><Relationship Id="rId591" Type="http://schemas.openxmlformats.org/officeDocument/2006/relationships/hyperlink" Target="mailto:prudenceschool.tmk@gmail.com" TargetMode="External"/><Relationship Id="rId592" Type="http://schemas.openxmlformats.org/officeDocument/2006/relationships/hyperlink" Target="mailto:prudenceschool.tmk@gmail.com" TargetMode="External"/><Relationship Id="rId593" Type="http://schemas.openxmlformats.org/officeDocument/2006/relationships/hyperlink" Target="mailto:virender.verma@ei.study" TargetMode="External"/><Relationship Id="rId594" Type="http://schemas.openxmlformats.org/officeDocument/2006/relationships/hyperlink" Target="mailto:sharma.shantnu55@gmail.com" TargetMode="External"/><Relationship Id="rId595" Type="http://schemas.openxmlformats.org/officeDocument/2006/relationships/hyperlink" Target="mailto:kullu.cambridge@gmail.com" TargetMode="External"/><Relationship Id="rId596" Type="http://schemas.openxmlformats.org/officeDocument/2006/relationships/hyperlink" Target="mailto:principalcambridgekullu@gmail.com" TargetMode="External"/><Relationship Id="rId597" Type="http://schemas.openxmlformats.org/officeDocument/2006/relationships/hyperlink" Target="mailto:sakshi@cisk.co.in" TargetMode="External"/><Relationship Id="rId598" Type="http://schemas.openxmlformats.org/officeDocument/2006/relationships/hyperlink" Target="mailto:ravi.tangadagi@ei.study" TargetMode="External"/><Relationship Id="rId599" Type="http://schemas.openxmlformats.org/officeDocument/2006/relationships/hyperlink" Target="mailto:sriaav@gmail.com" TargetMode="External"/><Relationship Id="rId600" Type="http://schemas.openxmlformats.org/officeDocument/2006/relationships/hyperlink" Target="mailto:sriaav@gmail.com" TargetMode="External"/><Relationship Id="rId601" Type="http://schemas.openxmlformats.org/officeDocument/2006/relationships/hyperlink" Target="mailto:sriaav@gmail.com" TargetMode="External"/><Relationship Id="rId602" Type="http://schemas.openxmlformats.org/officeDocument/2006/relationships/hyperlink" Target="mailto:sriaav@gmail.com" TargetMode="External"/><Relationship Id="rId603" Type="http://schemas.openxmlformats.org/officeDocument/2006/relationships/hyperlink" Target="mailto:sriram.subramaniam@ei.study" TargetMode="External"/><Relationship Id="rId604" Type="http://schemas.openxmlformats.org/officeDocument/2006/relationships/hyperlink" Target="mailto:absvm.school@gmail.com" TargetMode="External"/><Relationship Id="rId605" Type="http://schemas.openxmlformats.org/officeDocument/2006/relationships/hyperlink" Target="mailto:absvm.school@gmail.com" TargetMode="External"/><Relationship Id="rId606" Type="http://schemas.openxmlformats.org/officeDocument/2006/relationships/hyperlink" Target="mailto:absvm.school@gmail.com" TargetMode="External"/><Relationship Id="rId607" Type="http://schemas.openxmlformats.org/officeDocument/2006/relationships/hyperlink" Target="mailto:absvm.school@gmail.com" TargetMode="External"/><Relationship Id="rId608" Type="http://schemas.openxmlformats.org/officeDocument/2006/relationships/hyperlink" Target="mailto:nisha.murali@ei.study" TargetMode="External"/><Relationship Id="rId609" Type="http://schemas.openxmlformats.org/officeDocument/2006/relationships/hyperlink" Target="mailto:jyothis@thesamhitaacademy.com" TargetMode="External"/><Relationship Id="rId610" Type="http://schemas.openxmlformats.org/officeDocument/2006/relationships/hyperlink" Target="mailto:info@thesamhitaacademy.com" TargetMode="External"/><Relationship Id="rId611" Type="http://schemas.openxmlformats.org/officeDocument/2006/relationships/hyperlink" Target="mailto:jyothis@thesamhitaacademy.com" TargetMode="External"/><Relationship Id="rId612" Type="http://schemas.openxmlformats.org/officeDocument/2006/relationships/hyperlink" Target="mailto:radhikabs@thesamhitaacademy.com" TargetMode="External"/><Relationship Id="rId613" Type="http://schemas.openxmlformats.org/officeDocument/2006/relationships/hyperlink" Target="mailto:vineeth.v@ei.study" TargetMode="External"/><Relationship Id="rId614" Type="http://schemas.openxmlformats.org/officeDocument/2006/relationships/hyperlink" Target="mailto:admin@rjmantra.com" TargetMode="External"/><Relationship Id="rId615" Type="http://schemas.openxmlformats.org/officeDocument/2006/relationships/hyperlink" Target="mailto:admin@rjmantra.com" TargetMode="External"/><Relationship Id="rId616" Type="http://schemas.openxmlformats.org/officeDocument/2006/relationships/hyperlink" Target="mailto:admin@rjmantra.com" TargetMode="External"/><Relationship Id="rId617" Type="http://schemas.openxmlformats.org/officeDocument/2006/relationships/hyperlink" Target="mailto:admin@rjmantra.com" TargetMode="External"/><Relationship Id="rId618" Type="http://schemas.openxmlformats.org/officeDocument/2006/relationships/hyperlink" Target="mailto:unnati.sharma@ei.study" TargetMode="External"/><Relationship Id="rId619" Type="http://schemas.openxmlformats.org/officeDocument/2006/relationships/hyperlink" Target="mailto:principal.zse2@gmail.com" TargetMode="External"/><Relationship Id="rId620" Type="http://schemas.openxmlformats.org/officeDocument/2006/relationships/hyperlink" Target="mailto:schoolro.zseg@gmail.com" TargetMode="External"/><Relationship Id="rId621" Type="http://schemas.openxmlformats.org/officeDocument/2006/relationships/hyperlink" Target="mailto:unnati.sharma@ei.study" TargetMode="External"/><Relationship Id="rId622" Type="http://schemas.openxmlformats.org/officeDocument/2006/relationships/hyperlink" Target="mailto:unnati.sharma@ei.study" TargetMode="External"/><Relationship Id="rId623" Type="http://schemas.openxmlformats.org/officeDocument/2006/relationships/hyperlink" Target="mailto:vineeth.v@ei.study" TargetMode="External"/><Relationship Id="rId624" Type="http://schemas.openxmlformats.org/officeDocument/2006/relationships/hyperlink" Target="mailto:maruf.shaikh@ei.study" TargetMode="External"/><Relationship Id="rId625" Type="http://schemas.openxmlformats.org/officeDocument/2006/relationships/hyperlink" Target="mailto:office_bollinenihillside@bvmglobal.org" TargetMode="External"/><Relationship Id="rId626" Type="http://schemas.openxmlformats.org/officeDocument/2006/relationships/hyperlink" Target="mailto:principal_bollinenihillside@bvmglobal.org" TargetMode="External"/><Relationship Id="rId627" Type="http://schemas.openxmlformats.org/officeDocument/2006/relationships/hyperlink" Target="mailto:bhs_hmacademics@bvmglobal.org" TargetMode="External"/><Relationship Id="rId628" Type="http://schemas.openxmlformats.org/officeDocument/2006/relationships/hyperlink" Target="mailto:ishita.jethwa@ei.study" TargetMode="External"/><Relationship Id="rId629" Type="http://schemas.openxmlformats.org/officeDocument/2006/relationships/hyperlink" Target="mailto:nivedita@appleglobal.in" TargetMode="External"/><Relationship Id="rId630" Type="http://schemas.openxmlformats.org/officeDocument/2006/relationships/hyperlink" Target="mailto:info@appleglobal.in" TargetMode="External"/><Relationship Id="rId631" Type="http://schemas.openxmlformats.org/officeDocument/2006/relationships/hyperlink" Target="mailto:nivedita@appleglobal.in" TargetMode="External"/><Relationship Id="rId632" Type="http://schemas.openxmlformats.org/officeDocument/2006/relationships/hyperlink" Target="mailto:priyanka@appleglobal.in" TargetMode="External"/><Relationship Id="rId633" Type="http://schemas.openxmlformats.org/officeDocument/2006/relationships/hyperlink" Target="mailto:vaishali.yadav@ei.study" TargetMode="External"/><Relationship Id="rId634" Type="http://schemas.openxmlformats.org/officeDocument/2006/relationships/hyperlink" Target="mailto:aditya@sunbeamschools.com" TargetMode="External"/><Relationship Id="rId635" Type="http://schemas.openxmlformats.org/officeDocument/2006/relationships/hyperlink" Target="mailto:sct@sunbeamschools.com" TargetMode="External"/><Relationship Id="rId636" Type="http://schemas.openxmlformats.org/officeDocument/2006/relationships/hyperlink" Target="mailto:sct@sunbeamschools.com" TargetMode="External"/><Relationship Id="rId637" Type="http://schemas.openxmlformats.org/officeDocument/2006/relationships/hyperlink" Target="mailto:sct@sunbeamschools.com" TargetMode="External"/><Relationship Id="rId638" Type="http://schemas.openxmlformats.org/officeDocument/2006/relationships/hyperlink" Target="mailto:clement.navamani@ei.study" TargetMode="External"/><Relationship Id="rId639" Type="http://schemas.openxmlformats.org/officeDocument/2006/relationships/hyperlink" Target="mailto:mahatmaab@mahatmaschools.com" TargetMode="External"/><Relationship Id="rId640" Type="http://schemas.openxmlformats.org/officeDocument/2006/relationships/hyperlink" Target="mailto:mahatmaab@mahatmaschools.com" TargetMode="External"/><Relationship Id="rId641" Type="http://schemas.openxmlformats.org/officeDocument/2006/relationships/hyperlink" Target="mailto:mahatmaab@mahatmaschools.com" TargetMode="External"/><Relationship Id="rId642" Type="http://schemas.openxmlformats.org/officeDocument/2006/relationships/hyperlink" Target="mailto:mahatmaab@mahatmaschools.com" TargetMode="External"/><Relationship Id="rId643" Type="http://schemas.openxmlformats.org/officeDocument/2006/relationships/hyperlink" Target="mailto:garima.jain@ei.study" TargetMode="External"/><Relationship Id="rId644" Type="http://schemas.openxmlformats.org/officeDocument/2006/relationships/hyperlink" Target="mailto:sreeja.n@candorschool.com" TargetMode="External"/><Relationship Id="rId645" Type="http://schemas.openxmlformats.org/officeDocument/2006/relationships/hyperlink" Target="mailto:enquire@candorschool.com" TargetMode="External"/><Relationship Id="rId646" Type="http://schemas.openxmlformats.org/officeDocument/2006/relationships/hyperlink" Target="mailto:principal@candorschool.com" TargetMode="External"/><Relationship Id="rId647" Type="http://schemas.openxmlformats.org/officeDocument/2006/relationships/hyperlink" Target="mailto:abida.k@candorschool.com" TargetMode="External"/><Relationship Id="rId648" Type="http://schemas.openxmlformats.org/officeDocument/2006/relationships/hyperlink" Target="mailto:vineeth.v@ei.study" TargetMode="External"/><Relationship Id="rId649" Type="http://schemas.openxmlformats.org/officeDocument/2006/relationships/hyperlink" Target="mailto:maruf.shaikh@ei.study" TargetMode="External"/><Relationship Id="rId650" Type="http://schemas.openxmlformats.org/officeDocument/2006/relationships/hyperlink" Target="mailto:office_perungudi@bvmglobal.org" TargetMode="External"/><Relationship Id="rId651" Type="http://schemas.openxmlformats.org/officeDocument/2006/relationships/hyperlink" Target="mailto:principal_perungudi@bvmglobal.org" TargetMode="External"/><Relationship Id="rId652" Type="http://schemas.openxmlformats.org/officeDocument/2006/relationships/hyperlink" Target="mailto:sagunthaladevi.pg@bvmglobal.org" TargetMode="External"/><Relationship Id="rId653" Type="http://schemas.openxmlformats.org/officeDocument/2006/relationships/hyperlink" Target="mailto:vineeth.v@ei.study" TargetMode="External"/><Relationship Id="rId654" Type="http://schemas.openxmlformats.org/officeDocument/2006/relationships/hyperlink" Target="mailto:maruf.shaikh@ei.study" TargetMode="External"/><Relationship Id="rId655" Type="http://schemas.openxmlformats.org/officeDocument/2006/relationships/hyperlink" Target="mailto:principal_coimbatore1@bvmglobal.org" TargetMode="External"/><Relationship Id="rId656" Type="http://schemas.openxmlformats.org/officeDocument/2006/relationships/hyperlink" Target="mailto:principal_coimbatore1@bvmglobal.org" TargetMode="External"/><Relationship Id="rId657" Type="http://schemas.openxmlformats.org/officeDocument/2006/relationships/hyperlink" Target="mailto:cbe.nancymary@bvmglobal.org" TargetMode="External"/><Relationship Id="rId658" Type="http://schemas.openxmlformats.org/officeDocument/2006/relationships/hyperlink" Target="mailto:rana.singh@ei.study" TargetMode="External"/><Relationship Id="rId659" Type="http://schemas.openxmlformats.org/officeDocument/2006/relationships/hyperlink" Target="mailto:rvniketan@gmail.com" TargetMode="External"/><Relationship Id="rId660" Type="http://schemas.openxmlformats.org/officeDocument/2006/relationships/hyperlink" Target="mailto:rvniketan@gmail.com" TargetMode="External"/><Relationship Id="rId661" Type="http://schemas.openxmlformats.org/officeDocument/2006/relationships/hyperlink" Target="mailto:rvniketan@gmail.com" TargetMode="External"/><Relationship Id="rId662" Type="http://schemas.openxmlformats.org/officeDocument/2006/relationships/hyperlink" Target="mailto:saswatipraharajgeol.kjr@gmail.com" TargetMode="External"/><Relationship Id="rId663" Type="http://schemas.openxmlformats.org/officeDocument/2006/relationships/hyperlink" Target="mailto:pooja.kapoor@ei.study" TargetMode="External"/><Relationship Id="rId664" Type="http://schemas.openxmlformats.org/officeDocument/2006/relationships/hyperlink" Target="mailto:karuna.ahluwalia@sbs-school.org" TargetMode="External"/><Relationship Id="rId665" Type="http://schemas.openxmlformats.org/officeDocument/2006/relationships/hyperlink" Target="mailto:karuna.ahluwalia@sbs-school.org" TargetMode="External"/><Relationship Id="rId666" Type="http://schemas.openxmlformats.org/officeDocument/2006/relationships/hyperlink" Target="mailto:vijayashree.r@sbs-school.org" TargetMode="External"/><Relationship Id="rId667" Type="http://schemas.openxmlformats.org/officeDocument/2006/relationships/hyperlink" Target="mailto:karuna.ahluwalia@sbs-school.org" TargetMode="External"/><Relationship Id="rId668" Type="http://schemas.openxmlformats.org/officeDocument/2006/relationships/hyperlink" Target="mailto:praveenkumar.rajamanickam@ei.study" TargetMode="External"/><Relationship Id="rId669" Type="http://schemas.openxmlformats.org/officeDocument/2006/relationships/hyperlink" Target="mailto:vvsschooloffice@gmail.com" TargetMode="External"/><Relationship Id="rId670" Type="http://schemas.openxmlformats.org/officeDocument/2006/relationships/hyperlink" Target="mailto:vvschooloffice@gmail.com" TargetMode="External"/><Relationship Id="rId671" Type="http://schemas.openxmlformats.org/officeDocument/2006/relationships/hyperlink" Target="mailto:vvsschooloffice@gmail.com" TargetMode="External"/><Relationship Id="rId672" Type="http://schemas.openxmlformats.org/officeDocument/2006/relationships/hyperlink" Target="mailto:vvsschooloffice@gmail.com" TargetMode="External"/><Relationship Id="rId673" Type="http://schemas.openxmlformats.org/officeDocument/2006/relationships/hyperlink" Target="mailto:hetal.parmar@ei.study" TargetMode="External"/><Relationship Id="rId674" Type="http://schemas.openxmlformats.org/officeDocument/2006/relationships/hyperlink" Target="mailto:ptvicse@gmail.com" TargetMode="External"/><Relationship Id="rId675" Type="http://schemas.openxmlformats.org/officeDocument/2006/relationships/hyperlink" Target="mailto:ptvicse@gmail.com" TargetMode="External"/><Relationship Id="rId676" Type="http://schemas.openxmlformats.org/officeDocument/2006/relationships/hyperlink" Target="mailto:ptvicse@gmail.com" TargetMode="External"/><Relationship Id="rId677" Type="http://schemas.openxmlformats.org/officeDocument/2006/relationships/hyperlink" Target="mailto:ptvicse@gmail.com" TargetMode="External"/><Relationship Id="rId678" Type="http://schemas.openxmlformats.org/officeDocument/2006/relationships/hyperlink" Target="mailto:tejas.jaiswal@ei.study" TargetMode="External"/><Relationship Id="rId679" Type="http://schemas.openxmlformats.org/officeDocument/2006/relationships/hyperlink" Target="mailto:chairmanves@gmail.com" TargetMode="External"/><Relationship Id="rId680" Type="http://schemas.openxmlformats.org/officeDocument/2006/relationships/hyperlink" Target="mailto:vesmodelconvent@gmail.com" TargetMode="External"/><Relationship Id="rId681" Type="http://schemas.openxmlformats.org/officeDocument/2006/relationships/hyperlink" Target="mailto:chairmanves@gmail.com" TargetMode="External"/><Relationship Id="rId682" Type="http://schemas.openxmlformats.org/officeDocument/2006/relationships/hyperlink" Target="mailto:chairmanves@gmail.com" TargetMode="External"/><Relationship Id="rId683" Type="http://schemas.openxmlformats.org/officeDocument/2006/relationships/hyperlink" Target="mailto:pankaj.dhiman@ei.study" TargetMode="External"/><Relationship Id="rId684" Type="http://schemas.openxmlformats.org/officeDocument/2006/relationships/hyperlink" Target="mailto:uday.kanwar@lms.org.in" TargetMode="External"/><Relationship Id="rId685" Type="http://schemas.openxmlformats.org/officeDocument/2006/relationships/hyperlink" Target="mailto:alita.kanwar@lms.org.in" TargetMode="External"/><Relationship Id="rId686" Type="http://schemas.openxmlformats.org/officeDocument/2006/relationships/hyperlink" Target="mailto:lalita.kanwar@lms.org.in" TargetMode="External"/><Relationship Id="rId687" Type="http://schemas.openxmlformats.org/officeDocument/2006/relationships/hyperlink" Target="mailto:urvashi.pandit@lms.org.in" TargetMode="External"/><Relationship Id="rId688" Type="http://schemas.openxmlformats.org/officeDocument/2006/relationships/hyperlink" Target="mailto:anushka.gupta@ei.study" TargetMode="External"/><Relationship Id="rId689" Type="http://schemas.openxmlformats.org/officeDocument/2006/relationships/hyperlink" Target="mailto:principal@kaushalyaworldschool.com" TargetMode="External"/><Relationship Id="rId690" Type="http://schemas.openxmlformats.org/officeDocument/2006/relationships/hyperlink" Target="mailto:info@kwsmail.com" TargetMode="External"/><Relationship Id="rId691" Type="http://schemas.openxmlformats.org/officeDocument/2006/relationships/hyperlink" Target="mailto:principal@kaushalyaworldschool.com" TargetMode="External"/><Relationship Id="rId692" Type="http://schemas.openxmlformats.org/officeDocument/2006/relationships/hyperlink" Target="mailto:principal@kaushalyaworldschool.com" TargetMode="External"/><Relationship Id="rId693" Type="http://schemas.openxmlformats.org/officeDocument/2006/relationships/hyperlink" Target="mailto:zohra.khan@ei.study" TargetMode="External"/><Relationship Id="rId694" Type="http://schemas.openxmlformats.org/officeDocument/2006/relationships/hyperlink" Target="mailto:maruf.shaikh@ei.study" TargetMode="External"/><Relationship Id="rId695" Type="http://schemas.openxmlformats.org/officeDocument/2006/relationships/hyperlink" Target="mailto:klecbsenpn@rediffmail.com" TargetMode="External"/><Relationship Id="rId696" Type="http://schemas.openxmlformats.org/officeDocument/2006/relationships/hyperlink" Target="mailto:maruf.shaikh@ei.study" TargetMode="External"/><Relationship Id="rId697" Type="http://schemas.openxmlformats.org/officeDocument/2006/relationships/hyperlink" Target="mailto:maruf.shaikh@ei.study" TargetMode="External"/><Relationship Id="rId698" Type="http://schemas.openxmlformats.org/officeDocument/2006/relationships/hyperlink" Target="mailto:jasper.jessie@ei.study" TargetMode="External"/><Relationship Id="rId699" Type="http://schemas.openxmlformats.org/officeDocument/2006/relationships/hyperlink" Target="mailto:sreevalli.kp@globaledgeschool.com" TargetMode="External"/><Relationship Id="rId700" Type="http://schemas.openxmlformats.org/officeDocument/2006/relationships/hyperlink" Target="mailto:sreevalli.kp@globaledgeschool.com" TargetMode="External"/><Relationship Id="rId701" Type="http://schemas.openxmlformats.org/officeDocument/2006/relationships/hyperlink" Target="mailto:sreevalli.kp@globaledgeschool.com" TargetMode="External"/><Relationship Id="rId702" Type="http://schemas.openxmlformats.org/officeDocument/2006/relationships/hyperlink" Target="mailto:ishita.jethwa@ei.study" TargetMode="External"/><Relationship Id="rId703" Type="http://schemas.openxmlformats.org/officeDocument/2006/relationships/hyperlink" Target="mailto:arjun@stkabirschool.com" TargetMode="External"/><Relationship Id="rId704" Type="http://schemas.openxmlformats.org/officeDocument/2006/relationships/hyperlink" Target="mailto:Info@stkabirschool.com" TargetMode="External"/><Relationship Id="rId705" Type="http://schemas.openxmlformats.org/officeDocument/2006/relationships/hyperlink" Target="mailto:namita@stkabirschool.com" TargetMode="External"/><Relationship Id="rId706" Type="http://schemas.openxmlformats.org/officeDocument/2006/relationships/hyperlink" Target="mailto:hitesh@stkabirschool.com" TargetMode="External"/><Relationship Id="rId707" Type="http://schemas.openxmlformats.org/officeDocument/2006/relationships/hyperlink" Target="mailto:jaisson.simon@ei.study" TargetMode="External"/><Relationship Id="rId708" Type="http://schemas.openxmlformats.org/officeDocument/2006/relationships/hyperlink" Target="mailto:sandeshcl091@gmail.com" TargetMode="External"/><Relationship Id="rId709" Type="http://schemas.openxmlformats.org/officeDocument/2006/relationships/hyperlink" Target="mailto:admin@greenvalleyenglishschool.com" TargetMode="External"/><Relationship Id="rId710" Type="http://schemas.openxmlformats.org/officeDocument/2006/relationships/hyperlink" Target="mailto:sandeshcl091@gmail.com" TargetMode="External"/><Relationship Id="rId711" Type="http://schemas.openxmlformats.org/officeDocument/2006/relationships/hyperlink" Target="mailto:sandeshcl091@gmail.com" TargetMode="External"/><Relationship Id="rId712" Type="http://schemas.openxmlformats.org/officeDocument/2006/relationships/hyperlink" Target="mailto:soumya.subudhi@ei.study" TargetMode="External"/><Relationship Id="rId713" Type="http://schemas.openxmlformats.org/officeDocument/2006/relationships/hyperlink" Target="mailto:msmschool1963@gmail.com" TargetMode="External"/><Relationship Id="rId714" Type="http://schemas.openxmlformats.org/officeDocument/2006/relationships/hyperlink" Target="mailto:contact@msmschool.net" TargetMode="External"/><Relationship Id="rId715" Type="http://schemas.openxmlformats.org/officeDocument/2006/relationships/hyperlink" Target="mailto:msmschool1963@gmail.com" TargetMode="External"/><Relationship Id="rId716" Type="http://schemas.openxmlformats.org/officeDocument/2006/relationships/hyperlink" Target="mailto:msmschool1963@gmail.com" TargetMode="External"/><Relationship Id="rId717" Type="http://schemas.openxmlformats.org/officeDocument/2006/relationships/hyperlink" Target="mailto:neela.omprakash@ei.study" TargetMode="External"/><Relationship Id="rId718" Type="http://schemas.openxmlformats.org/officeDocument/2006/relationships/hyperlink" Target="mailto:principal@pearsonschoolkompally.edu.in" TargetMode="External"/><Relationship Id="rId719" Type="http://schemas.openxmlformats.org/officeDocument/2006/relationships/hyperlink" Target="mailto:principal@pearsonschoolkompally.edu.in" TargetMode="External"/><Relationship Id="rId720" Type="http://schemas.openxmlformats.org/officeDocument/2006/relationships/hyperlink" Target="mailto:principal@pearsonschoolkompally.edu.in" TargetMode="External"/><Relationship Id="rId721" Type="http://schemas.openxmlformats.org/officeDocument/2006/relationships/hyperlink" Target="mailto:vandana.bandari@pearsonschoolkompally.edu.in" TargetMode="External"/><Relationship Id="rId722" Type="http://schemas.openxmlformats.org/officeDocument/2006/relationships/hyperlink" Target="mailto:vineeth.v@ei.study" TargetMode="External"/><Relationship Id="rId723" Type="http://schemas.openxmlformats.org/officeDocument/2006/relationships/hyperlink" Target="mailto:sragmhradmn@psbbschools.ac.in" TargetMode="External"/><Relationship Id="rId724" Type="http://schemas.openxmlformats.org/officeDocument/2006/relationships/hyperlink" Target="mailto:manager@psbbsiruseri.com" TargetMode="External"/><Relationship Id="rId725" Type="http://schemas.openxmlformats.org/officeDocument/2006/relationships/hyperlink" Target="mailto:principalsrs@psbbschools.ac.in" TargetMode="External"/><Relationship Id="rId726" Type="http://schemas.openxmlformats.org/officeDocument/2006/relationships/hyperlink" Target="mailto:principalsrs@psbbschools.ac.in" TargetMode="External"/><Relationship Id="rId727" Type="http://schemas.openxmlformats.org/officeDocument/2006/relationships/hyperlink" Target="mailto:neela.omprakash@ei.study" TargetMode="External"/><Relationship Id="rId728" Type="http://schemas.openxmlformats.org/officeDocument/2006/relationships/hyperlink" Target="mailto:sageschoolhyd@gmail.com" TargetMode="External"/><Relationship Id="rId729" Type="http://schemas.openxmlformats.org/officeDocument/2006/relationships/hyperlink" Target="mailto:info@sageschool.edu.in" TargetMode="External"/><Relationship Id="rId730" Type="http://schemas.openxmlformats.org/officeDocument/2006/relationships/hyperlink" Target="mailto:sageschoolhyd@gmail.com" TargetMode="External"/><Relationship Id="rId731" Type="http://schemas.openxmlformats.org/officeDocument/2006/relationships/hyperlink" Target="mailto:sageschoolhyd@gmail.com" TargetMode="External"/><Relationship Id="rId732" Type="http://schemas.openxmlformats.org/officeDocument/2006/relationships/hyperlink" Target="mailto:bhavyadeep.singh@ei.study" TargetMode="External"/><Relationship Id="rId733" Type="http://schemas.openxmlformats.org/officeDocument/2006/relationships/hyperlink" Target="mailto:ruchi.srivastava@jpr.banyantree.in" TargetMode="External"/><Relationship Id="rId734" Type="http://schemas.openxmlformats.org/officeDocument/2006/relationships/hyperlink" Target="mailto:info@jpr.banyantree.in" TargetMode="External"/><Relationship Id="rId735" Type="http://schemas.openxmlformats.org/officeDocument/2006/relationships/hyperlink" Target="mailto:ruchi.srivastava@jpr.banyantree.in" TargetMode="External"/><Relationship Id="rId736" Type="http://schemas.openxmlformats.org/officeDocument/2006/relationships/hyperlink" Target="mailto:ruchi.srivastava@jpr.banyantree.in" TargetMode="External"/><Relationship Id="rId737" Type="http://schemas.openxmlformats.org/officeDocument/2006/relationships/hyperlink" Target="mailto:banupriya.g@ei.study" TargetMode="External"/><Relationship Id="rId738" Type="http://schemas.openxmlformats.org/officeDocument/2006/relationships/hyperlink" Target="mailto:vidhyamadirary@gmail.com" TargetMode="External"/><Relationship Id="rId739" Type="http://schemas.openxmlformats.org/officeDocument/2006/relationships/hyperlink" Target="mailto:vidyamandirary@gmail.com" TargetMode="External"/><Relationship Id="rId740" Type="http://schemas.openxmlformats.org/officeDocument/2006/relationships/hyperlink" Target="mailto:vidyamandirary@gamil.com" TargetMode="External"/><Relationship Id="rId741" Type="http://schemas.openxmlformats.org/officeDocument/2006/relationships/hyperlink" Target="mailto:vidyamandirary@gamil.com" TargetMode="External"/><Relationship Id="rId742" Type="http://schemas.openxmlformats.org/officeDocument/2006/relationships/hyperlink" Target="mailto:pooja.kapoor@ei.study" TargetMode="External"/><Relationship Id="rId743" Type="http://schemas.openxmlformats.org/officeDocument/2006/relationships/hyperlink" Target="mailto:maruf.shaikh@ei.study" TargetMode="External"/><Relationship Id="rId744" Type="http://schemas.openxmlformats.org/officeDocument/2006/relationships/hyperlink" Target="mailto:principal.noida@sns.edu.in" TargetMode="External"/><Relationship Id="rId745" Type="http://schemas.openxmlformats.org/officeDocument/2006/relationships/hyperlink" Target="mailto:anju@sns.edu.in" TargetMode="External"/><Relationship Id="rId746" Type="http://schemas.openxmlformats.org/officeDocument/2006/relationships/hyperlink" Target="mailto:deepika.joshi@sns.edu.in" TargetMode="External"/><Relationship Id="rId747" Type="http://schemas.openxmlformats.org/officeDocument/2006/relationships/hyperlink" Target="mailto:heena.kumar@ei.study" TargetMode="External"/><Relationship Id="rId748" Type="http://schemas.openxmlformats.org/officeDocument/2006/relationships/hyperlink" Target="mailto:gokul.paravoor@tges.org" TargetMode="External"/><Relationship Id="rId749" Type="http://schemas.openxmlformats.org/officeDocument/2006/relationships/hyperlink" Target="mailto:info@tges.org" TargetMode="External"/><Relationship Id="rId750" Type="http://schemas.openxmlformats.org/officeDocument/2006/relationships/hyperlink" Target="mailto:gokul.paravoor@tges.org" TargetMode="External"/><Relationship Id="rId751" Type="http://schemas.openxmlformats.org/officeDocument/2006/relationships/hyperlink" Target="mailto:gokul.paravoor@tges.org" TargetMode="External"/><Relationship Id="rId752" Type="http://schemas.openxmlformats.org/officeDocument/2006/relationships/hyperlink" Target="mailto:hetal.parmar@ei.study" TargetMode="External"/><Relationship Id="rId753" Type="http://schemas.openxmlformats.org/officeDocument/2006/relationships/hyperlink" Target="mailto:principalgopalsgarden@gmail.com" TargetMode="External"/><Relationship Id="rId754" Type="http://schemas.openxmlformats.org/officeDocument/2006/relationships/hyperlink" Target="mailto:shilpa@gopalsgarden.com" TargetMode="External"/><Relationship Id="rId755" Type="http://schemas.openxmlformats.org/officeDocument/2006/relationships/hyperlink" Target="mailto:principalgopalsgarden@gmail.com" TargetMode="External"/><Relationship Id="rId756" Type="http://schemas.openxmlformats.org/officeDocument/2006/relationships/hyperlink" Target="mailto:shashank.gghs@gmail.com" TargetMode="External"/><Relationship Id="rId757" Type="http://schemas.openxmlformats.org/officeDocument/2006/relationships/hyperlink" Target="mailto:shruti.chauhan@ei.study" TargetMode="External"/><Relationship Id="rId758" Type="http://schemas.openxmlformats.org/officeDocument/2006/relationships/hyperlink" Target="mailto:ankit.agarwal@vidyagyan.in" TargetMode="External"/><Relationship Id="rId759" Type="http://schemas.openxmlformats.org/officeDocument/2006/relationships/hyperlink" Target="mailto:SR275@shivnadarfoundation.microsoft.com" TargetMode="External"/><Relationship Id="rId760" Type="http://schemas.openxmlformats.org/officeDocument/2006/relationships/hyperlink" Target="mailto:ankit.agarwal@vidyagyan.in" TargetMode="External"/><Relationship Id="rId761" Type="http://schemas.openxmlformats.org/officeDocument/2006/relationships/hyperlink" Target="mailto:ankit.agarwal@vidyagyan.in" TargetMode="External"/><Relationship Id="rId762" Type="http://schemas.openxmlformats.org/officeDocument/2006/relationships/hyperlink" Target="mailto:pooja.kapoor@ei.study" TargetMode="External"/><Relationship Id="rId763" Type="http://schemas.openxmlformats.org/officeDocument/2006/relationships/hyperlink" Target="mailto:maruf.shaikh@ei.study" TargetMode="External"/><Relationship Id="rId764" Type="http://schemas.openxmlformats.org/officeDocument/2006/relationships/hyperlink" Target="mailto:principal.ggn@sns.edu.in" TargetMode="External"/><Relationship Id="rId765" Type="http://schemas.openxmlformats.org/officeDocument/2006/relationships/hyperlink" Target="mailto:sameer.arora@sns.edu.in" TargetMode="External"/><Relationship Id="rId766" Type="http://schemas.openxmlformats.org/officeDocument/2006/relationships/hyperlink" Target="mailto:meenu.ohlyan@sns.edu.in" TargetMode="External"/><Relationship Id="rId767" Type="http://schemas.openxmlformats.org/officeDocument/2006/relationships/hyperlink" Target="mailto:vineeth.v@ei.study" TargetMode="External"/><Relationship Id="rId768" Type="http://schemas.openxmlformats.org/officeDocument/2006/relationships/hyperlink" Target="mailto:principal@sssa.in" TargetMode="External"/><Relationship Id="rId769" Type="http://schemas.openxmlformats.org/officeDocument/2006/relationships/hyperlink" Target="mailto:school@sssa.in" TargetMode="External"/><Relationship Id="rId770" Type="http://schemas.openxmlformats.org/officeDocument/2006/relationships/hyperlink" Target="mailto:principal@sssa.in" TargetMode="External"/><Relationship Id="rId771" Type="http://schemas.openxmlformats.org/officeDocument/2006/relationships/hyperlink" Target="mailto:242arya@gmail.com" TargetMode="External"/><Relationship Id="rId772" Type="http://schemas.openxmlformats.org/officeDocument/2006/relationships/hyperlink" Target="mailto:rohit.kumar@ei.study" TargetMode="External"/><Relationship Id="rId773" Type="http://schemas.openxmlformats.org/officeDocument/2006/relationships/hyperlink" Target="mailto:deepti@theivyglobalschool.org" TargetMode="External"/><Relationship Id="rId774" Type="http://schemas.openxmlformats.org/officeDocument/2006/relationships/hyperlink" Target="mailto:info@asnanischool.edu.in" TargetMode="External"/><Relationship Id="rId775" Type="http://schemas.openxmlformats.org/officeDocument/2006/relationships/hyperlink" Target="mailto:principal@theivyglobalschool.org" TargetMode="External"/><Relationship Id="rId776" Type="http://schemas.openxmlformats.org/officeDocument/2006/relationships/hyperlink" Target="mailto:principal@theivyglobalschool.org" TargetMode="External"/><Relationship Id="rId777" Type="http://schemas.openxmlformats.org/officeDocument/2006/relationships/hyperlink" Target="mailto:vineeth.v@ei.study" TargetMode="External"/><Relationship Id="rId778" Type="http://schemas.openxmlformats.org/officeDocument/2006/relationships/hyperlink" Target="mailto:maruf.shaikh@ei.study" TargetMode="External"/><Relationship Id="rId779" Type="http://schemas.openxmlformats.org/officeDocument/2006/relationships/hyperlink" Target="mailto:info.trichy@bvmglobal.org" TargetMode="External"/><Relationship Id="rId780" Type="http://schemas.openxmlformats.org/officeDocument/2006/relationships/hyperlink" Target="mailto:principal_trichy@bvmglobal.org" TargetMode="External"/><Relationship Id="rId781" Type="http://schemas.openxmlformats.org/officeDocument/2006/relationships/hyperlink" Target="mailto:trichy.prasannan@bvmglobal.org" TargetMode="External"/><Relationship Id="rId782" Type="http://schemas.openxmlformats.org/officeDocument/2006/relationships/hyperlink" Target="mailto:vibhor.tyagi@ei.study" TargetMode="External"/><Relationship Id="rId783" Type="http://schemas.openxmlformats.org/officeDocument/2006/relationships/hyperlink" Target="mailto:maruf.shaikh@ei.study" TargetMode="External"/><Relationship Id="rId784" Type="http://schemas.openxmlformats.org/officeDocument/2006/relationships/hyperlink" Target="mailto:dpsnadmin@dpsgrnoida.com" TargetMode="External"/><Relationship Id="rId785" Type="http://schemas.openxmlformats.org/officeDocument/2006/relationships/hyperlink" Target="mailto:principal@dpsgrnoida.com" TargetMode="External"/><Relationship Id="rId786" Type="http://schemas.openxmlformats.org/officeDocument/2006/relationships/hyperlink" Target="mailto:dpsnadmin@dpsgrnoida.com" TargetMode="External"/><Relationship Id="rId787" Type="http://schemas.openxmlformats.org/officeDocument/2006/relationships/hyperlink" Target="mailto:anushka.gupta@ei.study" TargetMode="External"/><Relationship Id="rId788" Type="http://schemas.openxmlformats.org/officeDocument/2006/relationships/hyperlink" Target="mailto:sachin@dpsjodhpur.in" TargetMode="External"/><Relationship Id="rId789" Type="http://schemas.openxmlformats.org/officeDocument/2006/relationships/hyperlink" Target="mailto:info@dpsjodhpur.in" TargetMode="External"/><Relationship Id="rId790" Type="http://schemas.openxmlformats.org/officeDocument/2006/relationships/hyperlink" Target="mailto:principal@dpsjodhpur.in" TargetMode="External"/><Relationship Id="rId791" Type="http://schemas.openxmlformats.org/officeDocument/2006/relationships/hyperlink" Target="mailto:sachin@dpsjodhpur.in" TargetMode="External"/><Relationship Id="rId792" Type="http://schemas.openxmlformats.org/officeDocument/2006/relationships/hyperlink" Target="mailto:manjeetsingh.ladhad@ei.study" TargetMode="External"/><Relationship Id="rId793" Type="http://schemas.openxmlformats.org/officeDocument/2006/relationships/hyperlink" Target="mailto:principal@jmlschool.org" TargetMode="External"/><Relationship Id="rId794" Type="http://schemas.openxmlformats.org/officeDocument/2006/relationships/hyperlink" Target="mailto:info@jmlschool.org" TargetMode="External"/><Relationship Id="rId795" Type="http://schemas.openxmlformats.org/officeDocument/2006/relationships/hyperlink" Target="mailto:principal@jmlschool.org" TargetMode="External"/><Relationship Id="rId796" Type="http://schemas.openxmlformats.org/officeDocument/2006/relationships/hyperlink" Target="mailto:shachii.manik@jmlschool.org" TargetMode="External"/><Relationship Id="rId797" Type="http://schemas.openxmlformats.org/officeDocument/2006/relationships/hyperlink" Target="mailto:manjeetsingh.ladhad@ei.study" TargetMode="External"/><Relationship Id="rId798" Type="http://schemas.openxmlformats.org/officeDocument/2006/relationships/hyperlink" Target="mailto:maruf.shaikh@ei.study" TargetMode="External"/><Relationship Id="rId799" Type="http://schemas.openxmlformats.org/officeDocument/2006/relationships/hyperlink" Target="mailto:chembur@tgaa.in" TargetMode="External"/><Relationship Id="rId800" Type="http://schemas.openxmlformats.org/officeDocument/2006/relationships/hyperlink" Target="mailto:surendranath.chidambaranath@acresfoundation.org" TargetMode="External"/><Relationship Id="rId801" Type="http://schemas.openxmlformats.org/officeDocument/2006/relationships/hyperlink" Target="mailto:chembur@tgaa.in" TargetMode="External"/><Relationship Id="rId802" Type="http://schemas.openxmlformats.org/officeDocument/2006/relationships/hyperlink" Target="mailto:aarti.iyer@ei.study" TargetMode="External"/><Relationship Id="rId803" Type="http://schemas.openxmlformats.org/officeDocument/2006/relationships/hyperlink" Target="mailto:principal@pratibhaintschool.org" TargetMode="External"/><Relationship Id="rId804" Type="http://schemas.openxmlformats.org/officeDocument/2006/relationships/hyperlink" Target="mailto:principal@pratibhaintschool.org" TargetMode="External"/><Relationship Id="rId805" Type="http://schemas.openxmlformats.org/officeDocument/2006/relationships/hyperlink" Target="mailto:principal@pratibhaintschool.org" TargetMode="External"/><Relationship Id="rId806" Type="http://schemas.openxmlformats.org/officeDocument/2006/relationships/hyperlink" Target="mailto:viceprincipal@pratibhaintschool.org" TargetMode="External"/><Relationship Id="rId807" Type="http://schemas.openxmlformats.org/officeDocument/2006/relationships/hyperlink" Target="mailto:vineeth.v@ei.study" TargetMode="External"/><Relationship Id="rId808" Type="http://schemas.openxmlformats.org/officeDocument/2006/relationships/hyperlink" Target="mailto:ramcovidyalaya.rnagar@gmail.com" TargetMode="External"/><Relationship Id="rId809" Type="http://schemas.openxmlformats.org/officeDocument/2006/relationships/hyperlink" Target="mailto:ramcovidyalaya.rrnagar@gmail.com" TargetMode="External"/><Relationship Id="rId810" Type="http://schemas.openxmlformats.org/officeDocument/2006/relationships/hyperlink" Target="mailto:ramcovidyalaya.rnagar@gmail.com" TargetMode="External"/><Relationship Id="rId811" Type="http://schemas.openxmlformats.org/officeDocument/2006/relationships/hyperlink" Target="mailto:ramcovidyalaya.rnagar@gmail.com" TargetMode="External"/><Relationship Id="rId812" Type="http://schemas.openxmlformats.org/officeDocument/2006/relationships/hyperlink" Target="mailto:gaurav.muliya@ei.study" TargetMode="External"/><Relationship Id="rId813" Type="http://schemas.openxmlformats.org/officeDocument/2006/relationships/hyperlink" Target="mailto:Geniusschoolrajkot@gmail.com" TargetMode="External"/><Relationship Id="rId814" Type="http://schemas.openxmlformats.org/officeDocument/2006/relationships/hyperlink" Target="mailto:jay.geniusschool@gmail.com" TargetMode="External"/><Relationship Id="rId815" Type="http://schemas.openxmlformats.org/officeDocument/2006/relationships/hyperlink" Target="mailto:Geniusschoolrajkot@gmail.com" TargetMode="External"/><Relationship Id="rId816" Type="http://schemas.openxmlformats.org/officeDocument/2006/relationships/hyperlink" Target="mailto:pooja.kapoor@ei.study" TargetMode="External"/><Relationship Id="rId817" Type="http://schemas.openxmlformats.org/officeDocument/2006/relationships/hyperlink" Target="mailto:ard@doonschool.com" TargetMode="External"/><Relationship Id="rId818" Type="http://schemas.openxmlformats.org/officeDocument/2006/relationships/hyperlink" Target="mailto:info@doonschool.com" TargetMode="External"/><Relationship Id="rId819" Type="http://schemas.openxmlformats.org/officeDocument/2006/relationships/hyperlink" Target="mailto:ard@doonschool.com" TargetMode="External"/><Relationship Id="rId820" Type="http://schemas.openxmlformats.org/officeDocument/2006/relationships/hyperlink" Target="mailto:ard@doonschool.com" TargetMode="External"/><Relationship Id="rId821" Type="http://schemas.openxmlformats.org/officeDocument/2006/relationships/hyperlink" Target="mailto:aruna@ei.study" TargetMode="External"/><Relationship Id="rId822" Type="http://schemas.openxmlformats.org/officeDocument/2006/relationships/hyperlink" Target="mailto:maruf.shaikh@ei.study" TargetMode="External"/><Relationship Id="rId823" Type="http://schemas.openxmlformats.org/officeDocument/2006/relationships/hyperlink" Target="mailto:enquiry_bengaluru@bvmglobal.org" TargetMode="External"/><Relationship Id="rId824" Type="http://schemas.openxmlformats.org/officeDocument/2006/relationships/hyperlink" Target="mailto:principalbengaluru@bvmglobal.org" TargetMode="External"/><Relationship Id="rId825" Type="http://schemas.openxmlformats.org/officeDocument/2006/relationships/hyperlink" Target="mailto:blr.sreegowri@bvmglobal.org" TargetMode="External"/><Relationship Id="rId826" Type="http://schemas.openxmlformats.org/officeDocument/2006/relationships/hyperlink" Target="mailto:nakul.swamy@ei.study" TargetMode="External"/><Relationship Id="rId827" Type="http://schemas.openxmlformats.org/officeDocument/2006/relationships/hyperlink" Target="mailto:principal@anandvidyavihar.org" TargetMode="External"/><Relationship Id="rId828" Type="http://schemas.openxmlformats.org/officeDocument/2006/relationships/hyperlink" Target="mailto:Anandvidyavihar@yahoo.co.in" TargetMode="External"/><Relationship Id="rId829" Type="http://schemas.openxmlformats.org/officeDocument/2006/relationships/hyperlink" Target="mailto:principal@anandvidyavihar.org" TargetMode="External"/><Relationship Id="rId830" Type="http://schemas.openxmlformats.org/officeDocument/2006/relationships/hyperlink" Target="mailto:principal@anandvidyavihar.org" TargetMode="External"/><Relationship Id="rId831" Type="http://schemas.openxmlformats.org/officeDocument/2006/relationships/hyperlink" Target="mailto:shrikant.gehlot@ei.study" TargetMode="External"/><Relationship Id="rId832" Type="http://schemas.openxmlformats.org/officeDocument/2006/relationships/hyperlink" Target="mailto:shrikant.gehlot@ei.study" TargetMode="External"/><Relationship Id="rId833" Type="http://schemas.openxmlformats.org/officeDocument/2006/relationships/hyperlink" Target="mailto:admintls@lexiconedu.in" TargetMode="External"/><Relationship Id="rId834" Type="http://schemas.openxmlformats.org/officeDocument/2006/relationships/hyperlink" Target="mailto:amit.pawar@ei.study" TargetMode="External"/><Relationship Id="rId835" Type="http://schemas.openxmlformats.org/officeDocument/2006/relationships/hyperlink" Target="mailto:amit.pawar@ei.study" TargetMode="External"/><Relationship Id="rId836" Type="http://schemas.openxmlformats.org/officeDocument/2006/relationships/hyperlink" Target="mailto:hetal.parmar@ei.study" TargetMode="External"/><Relationship Id="rId837" Type="http://schemas.openxmlformats.org/officeDocument/2006/relationships/hyperlink" Target="mailto:headofschool@jnis.ac.in" TargetMode="External"/><Relationship Id="rId838" Type="http://schemas.openxmlformats.org/officeDocument/2006/relationships/hyperlink" Target="mailto:contactus@jns.ac.in" TargetMode="External"/><Relationship Id="rId839" Type="http://schemas.openxmlformats.org/officeDocument/2006/relationships/hyperlink" Target="mailto:headofschool@jnis.ac.in" TargetMode="External"/><Relationship Id="rId840" Type="http://schemas.openxmlformats.org/officeDocument/2006/relationships/hyperlink" Target="mailto:dpcoordinator.sj@jnis.ac.in" TargetMode="External"/><Relationship Id="rId841" Type="http://schemas.openxmlformats.org/officeDocument/2006/relationships/hyperlink" Target="mailto:heena.kumar@ei.study" TargetMode="External"/><Relationship Id="rId842" Type="http://schemas.openxmlformats.org/officeDocument/2006/relationships/hyperlink" Target="mailto:admin.bhadaj@anandniketan.edu.in" TargetMode="External"/><Relationship Id="rId843" Type="http://schemas.openxmlformats.org/officeDocument/2006/relationships/hyperlink" Target="mailto:anbhadaj@anandniketan.org" TargetMode="External"/><Relationship Id="rId844" Type="http://schemas.openxmlformats.org/officeDocument/2006/relationships/hyperlink" Target="mailto:gyanmathur1@gmail.com" TargetMode="External"/><Relationship Id="rId845" Type="http://schemas.openxmlformats.org/officeDocument/2006/relationships/hyperlink" Target="mailto:gyanmathur1@gmail.com" TargetMode="External"/><Relationship Id="rId846" Type="http://schemas.openxmlformats.org/officeDocument/2006/relationships/hyperlink" Target="mailto:puneet.khurana@ei.study" TargetMode="External"/><Relationship Id="rId847" Type="http://schemas.openxmlformats.org/officeDocument/2006/relationships/hyperlink" Target="mailto:principal@bluebellsinternational.com" TargetMode="External"/><Relationship Id="rId848" Type="http://schemas.openxmlformats.org/officeDocument/2006/relationships/hyperlink" Target="mailto:contactus@bluebellsinternational.co" TargetMode="External"/><Relationship Id="rId849" Type="http://schemas.openxmlformats.org/officeDocument/2006/relationships/hyperlink" Target="mailto:principal@bluebellsinternational.com" TargetMode="External"/><Relationship Id="rId850" Type="http://schemas.openxmlformats.org/officeDocument/2006/relationships/hyperlink" Target="mailto:vandana.kumar@bluebellsinternational.com" TargetMode="External"/><Relationship Id="rId851" Type="http://schemas.openxmlformats.org/officeDocument/2006/relationships/hyperlink" Target="mailto:pooja.kapoor@ei.study" TargetMode="External"/><Relationship Id="rId852" Type="http://schemas.openxmlformats.org/officeDocument/2006/relationships/hyperlink" Target="mailto:principal@birla.ac.in" TargetMode="External"/><Relationship Id="rId853" Type="http://schemas.openxmlformats.org/officeDocument/2006/relationships/hyperlink" Target="mailto:s.info@birla.ac.in" TargetMode="External"/><Relationship Id="rId854" Type="http://schemas.openxmlformats.org/officeDocument/2006/relationships/hyperlink" Target="mailto:principal@birla.ac.in" TargetMode="External"/><Relationship Id="rId855" Type="http://schemas.openxmlformats.org/officeDocument/2006/relationships/hyperlink" Target="mailto:s.info@birla.ac.in" TargetMode="External"/><Relationship Id="rId856" Type="http://schemas.openxmlformats.org/officeDocument/2006/relationships/hyperlink" Target="mailto:banupriya.g@ei.study" TargetMode="External"/><Relationship Id="rId857" Type="http://schemas.openxmlformats.org/officeDocument/2006/relationships/hyperlink" Target="mailto:sakthi.wisdom@gmail.com" TargetMode="External"/><Relationship Id="rId858" Type="http://schemas.openxmlformats.org/officeDocument/2006/relationships/hyperlink" Target="mailto:sakthi@blossomschool.in" TargetMode="External"/><Relationship Id="rId859" Type="http://schemas.openxmlformats.org/officeDocument/2006/relationships/hyperlink" Target="mailto:contactus@blossomschool.in" TargetMode="External"/><Relationship Id="rId860" Type="http://schemas.openxmlformats.org/officeDocument/2006/relationships/hyperlink" Target="mailto:contactus@blossomschool.in" TargetMode="External"/><Relationship Id="rId861" Type="http://schemas.openxmlformats.org/officeDocument/2006/relationships/hyperlink" Target="mailto:virender.verma@ei.study" TargetMode="External"/><Relationship Id="rId862" Type="http://schemas.openxmlformats.org/officeDocument/2006/relationships/hyperlink" Target="mailto:doon_pkl@yahoo.co.in" TargetMode="External"/><Relationship Id="rId863" Type="http://schemas.openxmlformats.org/officeDocument/2006/relationships/hyperlink" Target="mailto:doon@doonpublicschoolpkl.com" TargetMode="External"/><Relationship Id="rId864" Type="http://schemas.openxmlformats.org/officeDocument/2006/relationships/hyperlink" Target="mailto:doon_pkl@yahoo.co.in" TargetMode="External"/><Relationship Id="rId865" Type="http://schemas.openxmlformats.org/officeDocument/2006/relationships/hyperlink" Target="mailto:doon_pkl@yahoo.co.in" TargetMode="External"/><Relationship Id="rId866" Type="http://schemas.openxmlformats.org/officeDocument/2006/relationships/hyperlink" Target="mailto:ishita.jethwa@ei.study" TargetMode="External"/><Relationship Id="rId867" Type="http://schemas.openxmlformats.org/officeDocument/2006/relationships/hyperlink" Target="mailto:shivani.raval@theggis.com" TargetMode="External"/><Relationship Id="rId868" Type="http://schemas.openxmlformats.org/officeDocument/2006/relationships/hyperlink" Target="mailto:accounts@theggis.com" TargetMode="External"/><Relationship Id="rId869" Type="http://schemas.openxmlformats.org/officeDocument/2006/relationships/hyperlink" Target="mailto:shivani.raval@theggis.com" TargetMode="External"/><Relationship Id="rId870" Type="http://schemas.openxmlformats.org/officeDocument/2006/relationships/hyperlink" Target="mailto:vaishali.purohit@theggis.com" TargetMode="External"/><Relationship Id="rId871" Type="http://schemas.openxmlformats.org/officeDocument/2006/relationships/hyperlink" Target="mailto:shruti.chauhan@ei.study" TargetMode="External"/><Relationship Id="rId872" Type="http://schemas.openxmlformats.org/officeDocument/2006/relationships/hyperlink" Target="mailto:sbisht@vasantvalley.edu.in" TargetMode="External"/><Relationship Id="rId873" Type="http://schemas.openxmlformats.org/officeDocument/2006/relationships/hyperlink" Target="mailto:info@vasantvalley.edu.in" TargetMode="External"/><Relationship Id="rId874" Type="http://schemas.openxmlformats.org/officeDocument/2006/relationships/hyperlink" Target="mailto:sbisht@vasantvalley.edu.in" TargetMode="External"/><Relationship Id="rId875" Type="http://schemas.openxmlformats.org/officeDocument/2006/relationships/hyperlink" Target="mailto:sbisht@vasantvalley.edu.in" TargetMode="External"/><Relationship Id="rId876" Type="http://schemas.openxmlformats.org/officeDocument/2006/relationships/hyperlink" Target="mailto:rajat.saxena@ei.study" TargetMode="External"/><Relationship Id="rId877" Type="http://schemas.openxmlformats.org/officeDocument/2006/relationships/hyperlink" Target="mailto:principalsunbeamballia@gmail.com" TargetMode="External"/><Relationship Id="rId878" Type="http://schemas.openxmlformats.org/officeDocument/2006/relationships/hyperlink" Target="mailto:sunbeamballia2131962@gmail.com" TargetMode="External"/><Relationship Id="rId879" Type="http://schemas.openxmlformats.org/officeDocument/2006/relationships/hyperlink" Target="mailto:principalsunbeamballia@gmail.com" TargetMode="External"/><Relationship Id="rId880" Type="http://schemas.openxmlformats.org/officeDocument/2006/relationships/hyperlink" Target="mailto:principalsunbeamballia@gmail.com" TargetMode="External"/><Relationship Id="rId881" Type="http://schemas.openxmlformats.org/officeDocument/2006/relationships/hyperlink" Target="mailto:nisha.murali@ei.study" TargetMode="External"/><Relationship Id="rId882" Type="http://schemas.openxmlformats.org/officeDocument/2006/relationships/hyperlink" Target="mailto:chandrakala.k@kumarans.org" TargetMode="External"/><Relationship Id="rId883" Type="http://schemas.openxmlformats.org/officeDocument/2006/relationships/hyperlink" Target="mailto:chandrakala.k@kumarans.org" TargetMode="External"/><Relationship Id="rId884" Type="http://schemas.openxmlformats.org/officeDocument/2006/relationships/hyperlink" Target="mailto:chandrakala.k@kumarans.org" TargetMode="External"/><Relationship Id="rId885" Type="http://schemas.openxmlformats.org/officeDocument/2006/relationships/hyperlink" Target="mailto:chaitanya.kolluri@ei.study" TargetMode="External"/><Relationship Id="rId886" Type="http://schemas.openxmlformats.org/officeDocument/2006/relationships/hyperlink" Target="mailto:principal@apsgolconda.edu.in" TargetMode="External"/><Relationship Id="rId887" Type="http://schemas.openxmlformats.org/officeDocument/2006/relationships/hyperlink" Target="mailto:principal@apsgolconda.edu.in" TargetMode="External"/><Relationship Id="rId888" Type="http://schemas.openxmlformats.org/officeDocument/2006/relationships/hyperlink" Target="mailto:jyotilakshmi@apsgolconda.edu.in" TargetMode="External"/><Relationship Id="rId889" Type="http://schemas.openxmlformats.org/officeDocument/2006/relationships/hyperlink" Target="mailto:puneet.khurana@ei.study" TargetMode="External"/><Relationship Id="rId890" Type="http://schemas.openxmlformats.org/officeDocument/2006/relationships/hyperlink" Target="mailto:siddharth.sharma@wlis.org" TargetMode="External"/><Relationship Id="rId891" Type="http://schemas.openxmlformats.org/officeDocument/2006/relationships/hyperlink" Target="mailto:info@asterpublicschool.com" TargetMode="External"/><Relationship Id="rId892" Type="http://schemas.openxmlformats.org/officeDocument/2006/relationships/hyperlink" Target="mailto:preeti.sharma@asterinstitutions.com" TargetMode="External"/><Relationship Id="rId893" Type="http://schemas.openxmlformats.org/officeDocument/2006/relationships/hyperlink" Target="mailto:pragyasingh.apsgn@asterinstitutions.com" TargetMode="External"/><Relationship Id="rId894" Type="http://schemas.openxmlformats.org/officeDocument/2006/relationships/hyperlink" Target="mailto:aji.thomas@ei.study" TargetMode="External"/><Relationship Id="rId895" Type="http://schemas.openxmlformats.org/officeDocument/2006/relationships/hyperlink" Target="mailto:aji.thomas@ei.study" TargetMode="External"/><Relationship Id="rId896" Type="http://schemas.openxmlformats.org/officeDocument/2006/relationships/hyperlink" Target="mailto:principalpsbn@presidency.edu.in" TargetMode="External"/><Relationship Id="rId897" Type="http://schemas.openxmlformats.org/officeDocument/2006/relationships/hyperlink" Target="mailto:principalpsbn@presidency.edu.in" TargetMode="External"/><Relationship Id="rId898" Type="http://schemas.openxmlformats.org/officeDocument/2006/relationships/hyperlink" Target="mailto:nadiya-psbn@presidency.edu.in" TargetMode="External"/><Relationship Id="rId899" Type="http://schemas.openxmlformats.org/officeDocument/2006/relationships/hyperlink" Target="mailto:nakul.swamy@ei.study" TargetMode="External"/><Relationship Id="rId900" Type="http://schemas.openxmlformats.org/officeDocument/2006/relationships/hyperlink" Target="mailto:sheena.mohan@gmail.com" TargetMode="External"/><Relationship Id="rId901" Type="http://schemas.openxmlformats.org/officeDocument/2006/relationships/hyperlink" Target="mailto:sheena.mohan@gmail.com" TargetMode="External"/><Relationship Id="rId902" Type="http://schemas.openxmlformats.org/officeDocument/2006/relationships/hyperlink" Target="mailto:principal.iira@gmail.com" TargetMode="External"/><Relationship Id="rId903" Type="http://schemas.openxmlformats.org/officeDocument/2006/relationships/hyperlink" Target="mailto:principal.iira@gmail.com" TargetMode="External"/><Relationship Id="rId904" Type="http://schemas.openxmlformats.org/officeDocument/2006/relationships/hyperlink" Target="mailto:himani.singla@ei.study" TargetMode="External"/><Relationship Id="rId905" Type="http://schemas.openxmlformats.org/officeDocument/2006/relationships/hyperlink" Target="mailto:broadway.manal@gmail.com" TargetMode="External"/><Relationship Id="rId906" Type="http://schemas.openxmlformats.org/officeDocument/2006/relationships/hyperlink" Target="mailto:maarifsaify@yahoo.com" TargetMode="External"/><Relationship Id="rId907" Type="http://schemas.openxmlformats.org/officeDocument/2006/relationships/hyperlink" Target="mailto:maarifsaify@yahoo.com" TargetMode="External"/><Relationship Id="rId908" Type="http://schemas.openxmlformats.org/officeDocument/2006/relationships/hyperlink" Target="mailto:nakul.swamy@ei.study" TargetMode="External"/><Relationship Id="rId909" Type="http://schemas.openxmlformats.org/officeDocument/2006/relationships/hyperlink" Target="mailto:info@zeeschoolsurat.com" TargetMode="External"/><Relationship Id="rId910" Type="http://schemas.openxmlformats.org/officeDocument/2006/relationships/hyperlink" Target="mailto:principal@zeeschoolsurat.com" TargetMode="External"/><Relationship Id="rId911" Type="http://schemas.openxmlformats.org/officeDocument/2006/relationships/hyperlink" Target="mailto:principal@zeeschoolsurat.com" TargetMode="External"/><Relationship Id="rId912" Type="http://schemas.openxmlformats.org/officeDocument/2006/relationships/hyperlink" Target="mailto:garima.jain@ei.study" TargetMode="External"/><Relationship Id="rId913" Type="http://schemas.openxmlformats.org/officeDocument/2006/relationships/hyperlink" Target="mailto:info@gcisb.org" TargetMode="External"/><Relationship Id="rId914" Type="http://schemas.openxmlformats.org/officeDocument/2006/relationships/hyperlink" Target="mailto:execprincipal@gcis.edu.in" TargetMode="External"/><Relationship Id="rId915" Type="http://schemas.openxmlformats.org/officeDocument/2006/relationships/hyperlink" Target="mailto:shruti.chauhan@ei.study" TargetMode="External"/><Relationship Id="rId916" Type="http://schemas.openxmlformats.org/officeDocument/2006/relationships/hyperlink" Target="mailto:principal@mountindex.in" TargetMode="External"/><Relationship Id="rId917" Type="http://schemas.openxmlformats.org/officeDocument/2006/relationships/hyperlink" Target="mailto:principal@mountindex.in" TargetMode="External"/><Relationship Id="rId918" Type="http://schemas.openxmlformats.org/officeDocument/2006/relationships/hyperlink" Target="mailto:principal@mountindex.in" TargetMode="External"/><Relationship Id="rId919" Type="http://schemas.openxmlformats.org/officeDocument/2006/relationships/hyperlink" Target="mailto:principal@mountindex.in" TargetMode="External"/><Relationship Id="rId920" Type="http://schemas.openxmlformats.org/officeDocument/2006/relationships/hyperlink" Target="mailto:banupriya.g@ei.study" TargetMode="External"/><Relationship Id="rId921" Type="http://schemas.openxmlformats.org/officeDocument/2006/relationships/hyperlink" Target="mailto:yagappaschools@gmail.com" TargetMode="External"/><Relationship Id="rId922" Type="http://schemas.openxmlformats.org/officeDocument/2006/relationships/hyperlink" Target="mailto:cbseyirs@gmail.com" TargetMode="External"/><Relationship Id="rId923" Type="http://schemas.openxmlformats.org/officeDocument/2006/relationships/hyperlink" Target="mailto:officeatyagappa@gamil.com" TargetMode="External"/><Relationship Id="rId924" Type="http://schemas.openxmlformats.org/officeDocument/2006/relationships/hyperlink" Target="mailto:officeatyagappa@gmail.com" TargetMode="External"/><Relationship Id="rId925" Type="http://schemas.openxmlformats.org/officeDocument/2006/relationships/hyperlink" Target="mailto:makara.jyothi@ei.study" TargetMode="External"/><Relationship Id="rId926" Type="http://schemas.openxmlformats.org/officeDocument/2006/relationships/hyperlink" Target="mailto:info@sirmuthaschool.edu.in" TargetMode="External"/><Relationship Id="rId927" Type="http://schemas.openxmlformats.org/officeDocument/2006/relationships/hyperlink" Target="mailto:principal@srimuthaschool.com" TargetMode="External"/><Relationship Id="rId928" Type="http://schemas.openxmlformats.org/officeDocument/2006/relationships/hyperlink" Target="mailto:info@sirmuthaschool.edu.in" TargetMode="External"/><Relationship Id="rId929" Type="http://schemas.openxmlformats.org/officeDocument/2006/relationships/hyperlink" Target="mailto:info@sirmuthaschool.edu.in" TargetMode="External"/><Relationship Id="rId930" Type="http://schemas.openxmlformats.org/officeDocument/2006/relationships/hyperlink" Target="mailto:unnati.sharma@ei.study" TargetMode="External"/><Relationship Id="rId931" Type="http://schemas.openxmlformats.org/officeDocument/2006/relationships/hyperlink" Target="mailto:ritu.jain@redbrickseducation.org" TargetMode="External"/><Relationship Id="rId932" Type="http://schemas.openxmlformats.org/officeDocument/2006/relationships/hyperlink" Target="mailto:info@redbrickseducation.org" TargetMode="External"/><Relationship Id="rId933" Type="http://schemas.openxmlformats.org/officeDocument/2006/relationships/hyperlink" Target="mailto:ritu.jain@redbrickseducation.org" TargetMode="External"/><Relationship Id="rId934" Type="http://schemas.openxmlformats.org/officeDocument/2006/relationships/hyperlink" Target="mailto:ritu.jain@redbrickseducation.org" TargetMode="External"/><Relationship Id="rId935" Type="http://schemas.openxmlformats.org/officeDocument/2006/relationships/hyperlink" Target="mailto:partha.das@ei.study" TargetMode="External"/><Relationship Id="rId936" Type="http://schemas.openxmlformats.org/officeDocument/2006/relationships/hyperlink" Target="mailto:sxs_damsang@yahoo.com" TargetMode="External"/><Relationship Id="rId937" Type="http://schemas.openxmlformats.org/officeDocument/2006/relationships/hyperlink" Target="mailto:sxs_damsang@yahoo.com" TargetMode="External"/><Relationship Id="rId938" Type="http://schemas.openxmlformats.org/officeDocument/2006/relationships/hyperlink" Target="mailto:sxs_damsang@yahoo.com" TargetMode="External"/><Relationship Id="rId939" Type="http://schemas.openxmlformats.org/officeDocument/2006/relationships/hyperlink" Target="mailto:sxs_damsang@yahoo.com" TargetMode="External"/><Relationship Id="rId940" Type="http://schemas.openxmlformats.org/officeDocument/2006/relationships/hyperlink" Target="mailto:sanjeet.das@ei.study" TargetMode="External"/><Relationship Id="rId941" Type="http://schemas.openxmlformats.org/officeDocument/2006/relationships/hyperlink" Target="mailto:stxavierkjr@gmail.com" TargetMode="External"/><Relationship Id="rId942" Type="http://schemas.openxmlformats.org/officeDocument/2006/relationships/hyperlink" Target="mailto:silu.shiba@gmail.com" TargetMode="External"/><Relationship Id="rId943" Type="http://schemas.openxmlformats.org/officeDocument/2006/relationships/hyperlink" Target="mailto:pooja.kapoor@ei.study" TargetMode="External"/><Relationship Id="rId944" Type="http://schemas.openxmlformats.org/officeDocument/2006/relationships/hyperlink" Target="mailto:principal@erudite.ac.in" TargetMode="External"/><Relationship Id="rId945" Type="http://schemas.openxmlformats.org/officeDocument/2006/relationships/hyperlink" Target="mailto:principal@erudite.ac.in" TargetMode="External"/><Relationship Id="rId946" Type="http://schemas.openxmlformats.org/officeDocument/2006/relationships/hyperlink" Target="mailto:principal@erudite.ac.in" TargetMode="External"/><Relationship Id="rId947" Type="http://schemas.openxmlformats.org/officeDocument/2006/relationships/hyperlink" Target="mailto:principal@erudite.ac.in" TargetMode="External"/><Relationship Id="rId948" Type="http://schemas.openxmlformats.org/officeDocument/2006/relationships/hyperlink" Target="mailto:ishita.jethwa@ei.study" TargetMode="External"/><Relationship Id="rId949" Type="http://schemas.openxmlformats.org/officeDocument/2006/relationships/hyperlink" Target="mailto:principal.gift@jns.ac.in" TargetMode="External"/><Relationship Id="rId950" Type="http://schemas.openxmlformats.org/officeDocument/2006/relationships/hyperlink" Target="mailto:info.gift@jns.ac.in" TargetMode="External"/><Relationship Id="rId951" Type="http://schemas.openxmlformats.org/officeDocument/2006/relationships/hyperlink" Target="mailto:principal.gift@jns.ac.in" TargetMode="External"/><Relationship Id="rId952" Type="http://schemas.openxmlformats.org/officeDocument/2006/relationships/hyperlink" Target="mailto:rajal.raval@jns.ac.in" TargetMode="External"/><Relationship Id="rId953" Type="http://schemas.openxmlformats.org/officeDocument/2006/relationships/hyperlink" Target="mailto:puneet.khurana@ei.study" TargetMode="External"/><Relationship Id="rId954" Type="http://schemas.openxmlformats.org/officeDocument/2006/relationships/hyperlink" Target="mailto:ceo@mris.edu.in" TargetMode="External"/><Relationship Id="rId955" Type="http://schemas.openxmlformats.org/officeDocument/2006/relationships/hyperlink" Target="mailto:counsellor.mriscw@mris.edu.in" TargetMode="External"/><Relationship Id="rId956" Type="http://schemas.openxmlformats.org/officeDocument/2006/relationships/hyperlink" Target="mailto:directorprincipal.mriscw@mris.edu.in" TargetMode="External"/><Relationship Id="rId957" Type="http://schemas.openxmlformats.org/officeDocument/2006/relationships/hyperlink" Target="mailto:varsha.mriscw@mris.edu.in" TargetMode="External"/><Relationship Id="rId958" Type="http://schemas.openxmlformats.org/officeDocument/2006/relationships/hyperlink" Target="mailto:vibhor.tyagi@ei.study" TargetMode="External"/><Relationship Id="rId959" Type="http://schemas.openxmlformats.org/officeDocument/2006/relationships/hyperlink" Target="mailto:maruf.shaikh@ei.study" TargetMode="External"/><Relationship Id="rId960" Type="http://schemas.openxmlformats.org/officeDocument/2006/relationships/hyperlink" Target="mailto:dpsb_shahr@rediffmail.com" TargetMode="External"/><Relationship Id="rId961" Type="http://schemas.openxmlformats.org/officeDocument/2006/relationships/hyperlink" Target="mailto:principaldpsbsr@gmail.com" TargetMode="External"/><Relationship Id="rId962" Type="http://schemas.openxmlformats.org/officeDocument/2006/relationships/hyperlink" Target="mailto:principaldpsbsr@gmail.com" TargetMode="External"/><Relationship Id="rId963" Type="http://schemas.openxmlformats.org/officeDocument/2006/relationships/hyperlink" Target="mailto:vaishali.yadav@ei.study" TargetMode="External"/><Relationship Id="rId964" Type="http://schemas.openxmlformats.org/officeDocument/2006/relationships/hyperlink" Target="mailto:nithyaeaswar@kunskapsskolan.edu.in" TargetMode="External"/><Relationship Id="rId965" Type="http://schemas.openxmlformats.org/officeDocument/2006/relationships/hyperlink" Target="mailto:info@kunskapsskolan.edu.in" TargetMode="External"/><Relationship Id="rId966" Type="http://schemas.openxmlformats.org/officeDocument/2006/relationships/hyperlink" Target="mailto:ramneekbatra@kunskapsskolan.edu.in" TargetMode="External"/><Relationship Id="rId967" Type="http://schemas.openxmlformats.org/officeDocument/2006/relationships/hyperlink" Target="mailto:nithyaeaswar@kunskapsskolan.edu.in" TargetMode="External"/><Relationship Id="rId968" Type="http://schemas.openxmlformats.org/officeDocument/2006/relationships/hyperlink" Target="mailto:gargi.ghosh@ei.study" TargetMode="External"/><Relationship Id="rId969" Type="http://schemas.openxmlformats.org/officeDocument/2006/relationships/hyperlink" Target="mailto:karuna.prasad@pasbokaro.com" TargetMode="External"/><Relationship Id="rId970" Type="http://schemas.openxmlformats.org/officeDocument/2006/relationships/hyperlink" Target="mailto:info@pasbokaro.com" TargetMode="External"/><Relationship Id="rId971" Type="http://schemas.openxmlformats.org/officeDocument/2006/relationships/hyperlink" Target="mailto:karuna.prasad@pasbokaro.com" TargetMode="External"/><Relationship Id="rId972" Type="http://schemas.openxmlformats.org/officeDocument/2006/relationships/hyperlink" Target="mailto:karuna.prasad@pasbokaro.com" TargetMode="External"/><Relationship Id="rId973" Type="http://schemas.openxmlformats.org/officeDocument/2006/relationships/hyperlink" Target="mailto:anushka.gupta@ei.study" TargetMode="External"/><Relationship Id="rId974" Type="http://schemas.openxmlformats.org/officeDocument/2006/relationships/hyperlink" Target="mailto:principal@gyanshree.in" TargetMode="External"/><Relationship Id="rId975" Type="http://schemas.openxmlformats.org/officeDocument/2006/relationships/hyperlink" Target="mailto:infogyanshree@gmail.com" TargetMode="External"/><Relationship Id="rId976" Type="http://schemas.openxmlformats.org/officeDocument/2006/relationships/hyperlink" Target="mailto:principal@gyanshree.in" TargetMode="External"/><Relationship Id="rId977" Type="http://schemas.openxmlformats.org/officeDocument/2006/relationships/hyperlink" Target="mailto:rp@gyanshree.in" TargetMode="External"/><Relationship Id="rId978" Type="http://schemas.openxmlformats.org/officeDocument/2006/relationships/hyperlink" Target="mailto:gargi.ghosh@ei.study" TargetMode="External"/><Relationship Id="rId979" Type="http://schemas.openxmlformats.org/officeDocument/2006/relationships/hyperlink" Target="mailto:prabuddha@tkvs.org" TargetMode="External"/><Relationship Id="rId980" Type="http://schemas.openxmlformats.org/officeDocument/2006/relationships/hyperlink" Target="mailto:principal@tkvs.org" TargetMode="External"/><Relationship Id="rId981" Type="http://schemas.openxmlformats.org/officeDocument/2006/relationships/hyperlink" Target="mailto:prabuddha@tkvs.org" TargetMode="External"/><Relationship Id="rId982" Type="http://schemas.openxmlformats.org/officeDocument/2006/relationships/hyperlink" Target="mailto:prabuddha@tkvs.org" TargetMode="External"/><Relationship Id="rId983" Type="http://schemas.openxmlformats.org/officeDocument/2006/relationships/hyperlink" Target="mailto:aarti.iyer@ei.study" TargetMode="External"/><Relationship Id="rId984" Type="http://schemas.openxmlformats.org/officeDocument/2006/relationships/hyperlink" Target="mailto:principal@thekalyanischool.com" TargetMode="External"/><Relationship Id="rId985" Type="http://schemas.openxmlformats.org/officeDocument/2006/relationships/hyperlink" Target="mailto:info@thekalyanischool.com" TargetMode="External"/><Relationship Id="rId986" Type="http://schemas.openxmlformats.org/officeDocument/2006/relationships/hyperlink" Target="mailto:principal@thekalyanischool.com" TargetMode="External"/><Relationship Id="rId987" Type="http://schemas.openxmlformats.org/officeDocument/2006/relationships/hyperlink" Target="mailto:vp1@thekalyanischool.edu.in" TargetMode="External"/><Relationship Id="rId988" Type="http://schemas.openxmlformats.org/officeDocument/2006/relationships/hyperlink" Target="mailto:anushka.gupta@ei.study" TargetMode="External"/><Relationship Id="rId989" Type="http://schemas.openxmlformats.org/officeDocument/2006/relationships/hyperlink" Target="mailto:simi.robertson@pggs.edu.in" TargetMode="External"/><Relationship Id="rId990" Type="http://schemas.openxmlformats.org/officeDocument/2006/relationships/hyperlink" Target="mailto:contact@pggs.edu.in" TargetMode="External"/><Relationship Id="rId991" Type="http://schemas.openxmlformats.org/officeDocument/2006/relationships/hyperlink" Target="mailto:principal@pggs.edu.in" TargetMode="External"/><Relationship Id="rId992" Type="http://schemas.openxmlformats.org/officeDocument/2006/relationships/hyperlink" Target="mailto:simi.robertson@pggs.edu.in" TargetMode="External"/><Relationship Id="rId993" Type="http://schemas.openxmlformats.org/officeDocument/2006/relationships/hyperlink" Target="mailto:aruna@ei.study" TargetMode="External"/><Relationship Id="rId994" Type="http://schemas.openxmlformats.org/officeDocument/2006/relationships/hyperlink" Target="mailto:principal@deensacademy.com" TargetMode="External"/><Relationship Id="rId995" Type="http://schemas.openxmlformats.org/officeDocument/2006/relationships/hyperlink" Target="mailto:principal@deensacademy.com" TargetMode="External"/><Relationship Id="rId996" Type="http://schemas.openxmlformats.org/officeDocument/2006/relationships/hyperlink" Target="mailto:principal@deensacademy.com" TargetMode="External"/><Relationship Id="rId997" Type="http://schemas.openxmlformats.org/officeDocument/2006/relationships/hyperlink" Target="mailto:principal@deensacademy.com" TargetMode="External"/><Relationship Id="rId998" Type="http://schemas.openxmlformats.org/officeDocument/2006/relationships/hyperlink" Target="mailto:anushka.gupta@ei.study" TargetMode="External"/><Relationship Id="rId999" Type="http://schemas.openxmlformats.org/officeDocument/2006/relationships/hyperlink" Target="mailto:namratabhowmick@thehdfcschoolggn.com" TargetMode="External"/><Relationship Id="rId1000" Type="http://schemas.openxmlformats.org/officeDocument/2006/relationships/hyperlink" Target="mailto:info@thehdfcschool.com" TargetMode="External"/><Relationship Id="rId1001" Type="http://schemas.openxmlformats.org/officeDocument/2006/relationships/hyperlink" Target="mailto:principal@thehdfcschool.com" TargetMode="External"/><Relationship Id="rId1002" Type="http://schemas.openxmlformats.org/officeDocument/2006/relationships/hyperlink" Target="mailto:namratabhowmick@thehdfcschoolggn.com" TargetMode="External"/><Relationship Id="rId1003" Type="http://schemas.openxmlformats.org/officeDocument/2006/relationships/hyperlink" Target="mailto:aruna@ei.study" TargetMode="External"/><Relationship Id="rId1004" Type="http://schemas.openxmlformats.org/officeDocument/2006/relationships/hyperlink" Target="mailto:director@saandeepani.in" TargetMode="External"/><Relationship Id="rId1005" Type="http://schemas.openxmlformats.org/officeDocument/2006/relationships/hyperlink" Target="mailto:info@saandeepani.in" TargetMode="External"/><Relationship Id="rId1006" Type="http://schemas.openxmlformats.org/officeDocument/2006/relationships/hyperlink" Target="mailto:director@saandeepani.in" TargetMode="External"/><Relationship Id="rId1007" Type="http://schemas.openxmlformats.org/officeDocument/2006/relationships/hyperlink" Target="mailto:prabhjit.singh@ei.study" TargetMode="External"/><Relationship Id="rId1008" Type="http://schemas.openxmlformats.org/officeDocument/2006/relationships/hyperlink" Target="mailto:info@thetonsbridge.com" TargetMode="External"/><Relationship Id="rId1009" Type="http://schemas.openxmlformats.org/officeDocument/2006/relationships/hyperlink" Target="mailto:info@thetonsbridge.com" TargetMode="External"/><Relationship Id="rId1010" Type="http://schemas.openxmlformats.org/officeDocument/2006/relationships/hyperlink" Target="mailto:info@thetonsbridge.com" TargetMode="External"/><Relationship Id="rId1011" Type="http://schemas.openxmlformats.org/officeDocument/2006/relationships/hyperlink" Target="mailto:info@thetonsbridge.com" TargetMode="External"/><Relationship Id="rId1012" Type="http://schemas.openxmlformats.org/officeDocument/2006/relationships/hyperlink" Target="mailto:heena.kumar@ei.study" TargetMode="External"/><Relationship Id="rId1013" Type="http://schemas.openxmlformats.org/officeDocument/2006/relationships/hyperlink" Target="mailto:kashmiraj@navrachana.edu.in" TargetMode="External"/><Relationship Id="rId1014" Type="http://schemas.openxmlformats.org/officeDocument/2006/relationships/hyperlink" Target="mailto:Principal@navrachana.ac.in" TargetMode="External"/><Relationship Id="rId1015" Type="http://schemas.openxmlformats.org/officeDocument/2006/relationships/hyperlink" Target="mailto:kashmiraj@navrachana.edu.in" TargetMode="External"/><Relationship Id="rId1016" Type="http://schemas.openxmlformats.org/officeDocument/2006/relationships/hyperlink" Target="mailto:cbse-coordinator@navrachana.ac.in" TargetMode="External"/><Relationship Id="rId1017" Type="http://schemas.openxmlformats.org/officeDocument/2006/relationships/hyperlink" Target="mailto:prabhjit.singh@ei.study" TargetMode="External"/><Relationship Id="rId1018" Type="http://schemas.openxmlformats.org/officeDocument/2006/relationships/hyperlink" Target="mailto:info@tis.edu.in" TargetMode="External"/><Relationship Id="rId1019" Type="http://schemas.openxmlformats.org/officeDocument/2006/relationships/hyperlink" Target="mailto:info@tis.edu.in" TargetMode="External"/><Relationship Id="rId1020" Type="http://schemas.openxmlformats.org/officeDocument/2006/relationships/hyperlink" Target="mailto:info@tis.edu.in" TargetMode="External"/><Relationship Id="rId1021" Type="http://schemas.openxmlformats.org/officeDocument/2006/relationships/hyperlink" Target="mailto:info@tis.edu.in" TargetMode="External"/><Relationship Id="rId1022" Type="http://schemas.openxmlformats.org/officeDocument/2006/relationships/hyperlink" Target="mailto:rohit.kumar@ei.study" TargetMode="External"/><Relationship Id="rId1023" Type="http://schemas.openxmlformats.org/officeDocument/2006/relationships/hyperlink" Target="mailto:dpsbalco@gmail.con" TargetMode="External"/><Relationship Id="rId1024" Type="http://schemas.openxmlformats.org/officeDocument/2006/relationships/hyperlink" Target="mailto:dpsbalco@gmail.com" TargetMode="External"/><Relationship Id="rId1025" Type="http://schemas.openxmlformats.org/officeDocument/2006/relationships/hyperlink" Target="mailto:dpsbalco@gmail.com" TargetMode="External"/><Relationship Id="rId1026" Type="http://schemas.openxmlformats.org/officeDocument/2006/relationships/hyperlink" Target="mailto:dpsbalco@gmail.com" TargetMode="External"/><Relationship Id="rId1027" Type="http://schemas.openxmlformats.org/officeDocument/2006/relationships/hyperlink" Target="mailto:nidhish.dubey@ei.study" TargetMode="External"/><Relationship Id="rId1028" Type="http://schemas.openxmlformats.org/officeDocument/2006/relationships/hyperlink" Target="mailto:principal@dpsjdp.com" TargetMode="External"/><Relationship Id="rId1029" Type="http://schemas.openxmlformats.org/officeDocument/2006/relationships/hyperlink" Target="mailto:info@dpsjagdalpur.in" TargetMode="External"/><Relationship Id="rId1030" Type="http://schemas.openxmlformats.org/officeDocument/2006/relationships/hyperlink" Target="mailto:principal@dpsjdp.com" TargetMode="External"/><Relationship Id="rId1031" Type="http://schemas.openxmlformats.org/officeDocument/2006/relationships/hyperlink" Target="mailto:principal@dpsjdp.com" TargetMode="External"/><Relationship Id="rId1032" Type="http://schemas.openxmlformats.org/officeDocument/2006/relationships/hyperlink" Target="mailto:sanjay.rai@ei.study" TargetMode="External"/><Relationship Id="rId1033" Type="http://schemas.openxmlformats.org/officeDocument/2006/relationships/hyperlink" Target="mailto:principal@dpschhinwara.com" TargetMode="External"/><Relationship Id="rId1034" Type="http://schemas.openxmlformats.org/officeDocument/2006/relationships/hyperlink" Target="mailto:info@dpschhindwara.com" TargetMode="External"/><Relationship Id="rId1035" Type="http://schemas.openxmlformats.org/officeDocument/2006/relationships/hyperlink" Target="mailto:principal@dpschhinwara.com" TargetMode="External"/><Relationship Id="rId1036" Type="http://schemas.openxmlformats.org/officeDocument/2006/relationships/hyperlink" Target="mailto:principal@dpschhinwara.com" TargetMode="External"/><Relationship Id="rId1037" Type="http://schemas.openxmlformats.org/officeDocument/2006/relationships/hyperlink" Target="mailto:rohit.kumar@ei.study" TargetMode="External"/><Relationship Id="rId1038" Type="http://schemas.openxmlformats.org/officeDocument/2006/relationships/hyperlink" Target="mailto:principal.sanskruti@gmail.com" TargetMode="External"/><Relationship Id="rId1039" Type="http://schemas.openxmlformats.org/officeDocument/2006/relationships/hyperlink" Target="mailto:devendra1172@gmail.com" TargetMode="External"/><Relationship Id="rId1040" Type="http://schemas.openxmlformats.org/officeDocument/2006/relationships/hyperlink" Target="mailto:principal.sanskruti@gmail.com" TargetMode="External"/><Relationship Id="rId1041" Type="http://schemas.openxmlformats.org/officeDocument/2006/relationships/hyperlink" Target="mailto:principal.sanskruti@gmail.com" TargetMode="External"/><Relationship Id="rId1042" Type="http://schemas.openxmlformats.org/officeDocument/2006/relationships/hyperlink" Target="mailto:laxminarayan.dogayan@ei.study" TargetMode="External"/><Relationship Id="rId1043" Type="http://schemas.openxmlformats.org/officeDocument/2006/relationships/hyperlink" Target="mailto:scholars.shujalpur@yahoo.com" TargetMode="External"/><Relationship Id="rId1044" Type="http://schemas.openxmlformats.org/officeDocument/2006/relationships/hyperlink" Target="mailto:scholars.shujalpur@yahoo.com" TargetMode="External"/><Relationship Id="rId1045" Type="http://schemas.openxmlformats.org/officeDocument/2006/relationships/hyperlink" Target="mailto:scholars.sujalpur@yahoo.com" TargetMode="External"/><Relationship Id="rId1046" Type="http://schemas.openxmlformats.org/officeDocument/2006/relationships/hyperlink" Target="mailto:scholarpublic12315@gmail.com" TargetMode="External"/><Relationship Id="rId1047" Type="http://schemas.openxmlformats.org/officeDocument/2006/relationships/hyperlink" Target="mailto:baskaran.p1@ei.study" TargetMode="External"/><Relationship Id="rId1048" Type="http://schemas.openxmlformats.org/officeDocument/2006/relationships/hyperlink" Target="mailto:tsaprincipal@sject.in" TargetMode="External"/><Relationship Id="rId1049" Type="http://schemas.openxmlformats.org/officeDocument/2006/relationships/hyperlink" Target="mailto:director.education@skect.in" TargetMode="External"/><Relationship Id="rId1050" Type="http://schemas.openxmlformats.org/officeDocument/2006/relationships/hyperlink" Target="mailto:tsaprincipal@skect.in" TargetMode="External"/><Relationship Id="rId1051" Type="http://schemas.openxmlformats.org/officeDocument/2006/relationships/hyperlink" Target="mailto:tsaprincipal@skect.in" TargetMode="External"/><Relationship Id="rId1052" Type="http://schemas.openxmlformats.org/officeDocument/2006/relationships/hyperlink" Target="mailto:laxminarayan.dogayan@ei.study" TargetMode="External"/><Relationship Id="rId1053" Type="http://schemas.openxmlformats.org/officeDocument/2006/relationships/hyperlink" Target="mailto:jainrupal05@gmail.com" TargetMode="External"/><Relationship Id="rId1054" Type="http://schemas.openxmlformats.org/officeDocument/2006/relationships/hyperlink" Target="mailto:jainrupal05@gmail.com" TargetMode="External"/><Relationship Id="rId1055" Type="http://schemas.openxmlformats.org/officeDocument/2006/relationships/hyperlink" Target="mailto:jainrupal05@gmail.com" TargetMode="External"/><Relationship Id="rId1056" Type="http://schemas.openxmlformats.org/officeDocument/2006/relationships/hyperlink" Target="mailto:pro.vedansh@gmail.com" TargetMode="External"/><Relationship Id="rId1057" Type="http://schemas.openxmlformats.org/officeDocument/2006/relationships/hyperlink" Target="mailto:maruf.shaikh@ei.study" TargetMode="External"/><Relationship Id="rId1058" Type="http://schemas.openxmlformats.org/officeDocument/2006/relationships/hyperlink" Target="mailto:maruf.shaikh@ei.study" TargetMode="External"/><Relationship Id="rId1059" Type="http://schemas.openxmlformats.org/officeDocument/2006/relationships/hyperlink" Target="mailto:info@therkvvm.org" TargetMode="External"/><Relationship Id="rId1060" Type="http://schemas.openxmlformats.org/officeDocument/2006/relationships/hyperlink" Target="mailto:dydirector@therkvvm.org" TargetMode="External"/><Relationship Id="rId1061" Type="http://schemas.openxmlformats.org/officeDocument/2006/relationships/hyperlink" Target="mailto:info@therkvvm.org" TargetMode="External"/><Relationship Id="rId1062" Type="http://schemas.openxmlformats.org/officeDocument/2006/relationships/hyperlink" Target="mailto:info@therkvvm.org" TargetMode="External"/><Relationship Id="rId1063" Type="http://schemas.openxmlformats.org/officeDocument/2006/relationships/hyperlink" Target="mailto:fayiez.ahmad@ei.study" TargetMode="External"/><Relationship Id="rId1064" Type="http://schemas.openxmlformats.org/officeDocument/2006/relationships/hyperlink" Target="mailto:rkmvidyapith@gmail.com" TargetMode="External"/><Relationship Id="rId1065" Type="http://schemas.openxmlformats.org/officeDocument/2006/relationships/hyperlink" Target="mailto:rkmvidyapith@gmail.com" TargetMode="External"/><Relationship Id="rId1066" Type="http://schemas.openxmlformats.org/officeDocument/2006/relationships/hyperlink" Target="mailto:rkmvidyapith@gmail.com" TargetMode="External"/><Relationship Id="rId1067" Type="http://schemas.openxmlformats.org/officeDocument/2006/relationships/hyperlink" Target="mailto:rkmvidyapith@gmail.com" TargetMode="External"/><Relationship Id="rId1068" Type="http://schemas.openxmlformats.org/officeDocument/2006/relationships/hyperlink" Target="mailto:rajat.saxena@ei.study" TargetMode="External"/><Relationship Id="rId1069" Type="http://schemas.openxmlformats.org/officeDocument/2006/relationships/hyperlink" Target="mailto:pinewoodschool@rediffmail.com" TargetMode="External"/><Relationship Id="rId1070" Type="http://schemas.openxmlformats.org/officeDocument/2006/relationships/hyperlink" Target="mailto:pinewoodschool@rediffmail.com" TargetMode="External"/><Relationship Id="rId1071" Type="http://schemas.openxmlformats.org/officeDocument/2006/relationships/hyperlink" Target="mailto:pinewoodschool@rediffmail.com" TargetMode="External"/><Relationship Id="rId1072" Type="http://schemas.openxmlformats.org/officeDocument/2006/relationships/hyperlink" Target="mailto:pinewoodschool@rediffmail.com" TargetMode="External"/><Relationship Id="rId1073" Type="http://schemas.openxmlformats.org/officeDocument/2006/relationships/hyperlink" Target="mailto:zohra.khan@ei.study" TargetMode="External"/><Relationship Id="rId1074" Type="http://schemas.openxmlformats.org/officeDocument/2006/relationships/hyperlink" Target="mailto:maruf.shaikh@ei.study" TargetMode="External"/><Relationship Id="rId1075" Type="http://schemas.openxmlformats.org/officeDocument/2006/relationships/hyperlink" Target="mailto:kles_ank1@rediffmail.com" TargetMode="External"/><Relationship Id="rId1076" Type="http://schemas.openxmlformats.org/officeDocument/2006/relationships/hyperlink" Target="mailto:maruf.shaikh@ei.study" TargetMode="External"/><Relationship Id="rId1077" Type="http://schemas.openxmlformats.org/officeDocument/2006/relationships/hyperlink" Target="mailto:maruf.shaikh@ei.study" TargetMode="External"/><Relationship Id="rId1078" Type="http://schemas.openxmlformats.org/officeDocument/2006/relationships/hyperlink" Target="mailto:zohra.khan@ei.study" TargetMode="External"/><Relationship Id="rId1079" Type="http://schemas.openxmlformats.org/officeDocument/2006/relationships/hyperlink" Target="mailto:maruf.shaikh@ei.study" TargetMode="External"/><Relationship Id="rId1080" Type="http://schemas.openxmlformats.org/officeDocument/2006/relationships/hyperlink" Target="mailto:kle.dharwad@rediffmail.com" TargetMode="External"/><Relationship Id="rId1081" Type="http://schemas.openxmlformats.org/officeDocument/2006/relationships/hyperlink" Target="mailto:maruf.shaikh@ei.study" TargetMode="External"/><Relationship Id="rId1082" Type="http://schemas.openxmlformats.org/officeDocument/2006/relationships/hyperlink" Target="mailto:maruf.shaikh@ei.study" TargetMode="External"/><Relationship Id="rId1083" Type="http://schemas.openxmlformats.org/officeDocument/2006/relationships/hyperlink" Target="mailto:zohra.khan@ei.study" TargetMode="External"/><Relationship Id="rId1084" Type="http://schemas.openxmlformats.org/officeDocument/2006/relationships/hyperlink" Target="mailto:maruf.shaikh@ei.study" TargetMode="External"/><Relationship Id="rId1085" Type="http://schemas.openxmlformats.org/officeDocument/2006/relationships/hyperlink" Target="mailto:kleschoolhvr@rediffmail.com" TargetMode="External"/><Relationship Id="rId1086" Type="http://schemas.openxmlformats.org/officeDocument/2006/relationships/hyperlink" Target="mailto:maruf.shaikh@ei.study" TargetMode="External"/><Relationship Id="rId1087" Type="http://schemas.openxmlformats.org/officeDocument/2006/relationships/hyperlink" Target="mailto:maruf.shaikh@ei.study" TargetMode="External"/><Relationship Id="rId1088" Type="http://schemas.openxmlformats.org/officeDocument/2006/relationships/hyperlink" Target="mailto:zohra.khan@ei.study" TargetMode="External"/><Relationship Id="rId1089" Type="http://schemas.openxmlformats.org/officeDocument/2006/relationships/hyperlink" Target="mailto:maruf.shaikh@ei.study" TargetMode="External"/><Relationship Id="rId1090" Type="http://schemas.openxmlformats.org/officeDocument/2006/relationships/hyperlink" Target="mailto:varshagaonkar2009@yahoo.com" TargetMode="External"/><Relationship Id="rId1091" Type="http://schemas.openxmlformats.org/officeDocument/2006/relationships/hyperlink" Target="mailto:maruf.shaikh@ei.study" TargetMode="External"/><Relationship Id="rId1092" Type="http://schemas.openxmlformats.org/officeDocument/2006/relationships/hyperlink" Target="mailto:maruf.shaikh@ei.study" TargetMode="External"/><Relationship Id="rId1093" Type="http://schemas.openxmlformats.org/officeDocument/2006/relationships/hyperlink" Target="mailto:nisha.murali@ei.study" TargetMode="External"/><Relationship Id="rId1094" Type="http://schemas.openxmlformats.org/officeDocument/2006/relationships/hyperlink" Target="mailto:principal@rbia.in" TargetMode="External"/><Relationship Id="rId1095" Type="http://schemas.openxmlformats.org/officeDocument/2006/relationships/hyperlink" Target="mailto:principal@rbia.in" TargetMode="External"/><Relationship Id="rId1096" Type="http://schemas.openxmlformats.org/officeDocument/2006/relationships/hyperlink" Target="mailto:principal@rbia.in" TargetMode="External"/><Relationship Id="rId1097" Type="http://schemas.openxmlformats.org/officeDocument/2006/relationships/hyperlink" Target="mailto:principal@rbia.in" TargetMode="External"/><Relationship Id="rId1098" Type="http://schemas.openxmlformats.org/officeDocument/2006/relationships/hyperlink" Target="mailto:vaishali.yadav@ei.study" TargetMode="External"/><Relationship Id="rId1099" Type="http://schemas.openxmlformats.org/officeDocument/2006/relationships/hyperlink" Target="mailto:mrignaini@dlps.co.in" TargetMode="External"/><Relationship Id="rId1100" Type="http://schemas.openxmlformats.org/officeDocument/2006/relationships/hyperlink" Target="mailto:contact@dlws.edu.in" TargetMode="External"/><Relationship Id="rId1101" Type="http://schemas.openxmlformats.org/officeDocument/2006/relationships/hyperlink" Target="mailto:mrignaini@dlps.co.in" TargetMode="External"/><Relationship Id="rId1102" Type="http://schemas.openxmlformats.org/officeDocument/2006/relationships/hyperlink" Target="mailto:mrignaini@dlps.co.in" TargetMode="External"/><Relationship Id="rId1103" Type="http://schemas.openxmlformats.org/officeDocument/2006/relationships/hyperlink" Target="mailto:jasper.jessie@ei.study" TargetMode="External"/><Relationship Id="rId1104" Type="http://schemas.openxmlformats.org/officeDocument/2006/relationships/hyperlink" Target="mailto:principal@discoveroaks.org" TargetMode="External"/><Relationship Id="rId1105" Type="http://schemas.openxmlformats.org/officeDocument/2006/relationships/hyperlink" Target="mailto:info@discoverioaks.org" TargetMode="External"/><Relationship Id="rId1106" Type="http://schemas.openxmlformats.org/officeDocument/2006/relationships/hyperlink" Target="mailto:principal@discoveroaks.org" TargetMode="External"/><Relationship Id="rId1107" Type="http://schemas.openxmlformats.org/officeDocument/2006/relationships/hyperlink" Target="mailto:principal@discoveroaks.org" TargetMode="External"/><Relationship Id="rId1108" Type="http://schemas.openxmlformats.org/officeDocument/2006/relationships/hyperlink" Target="mailto:zohra.khan@ei.study" TargetMode="External"/><Relationship Id="rId1109" Type="http://schemas.openxmlformats.org/officeDocument/2006/relationships/hyperlink" Target="mailto:maruf.shaikh@ei.study" TargetMode="External"/><Relationship Id="rId1110" Type="http://schemas.openxmlformats.org/officeDocument/2006/relationships/hyperlink" Target="mailto:msh1061@rediffmail.com" TargetMode="External"/><Relationship Id="rId1111" Type="http://schemas.openxmlformats.org/officeDocument/2006/relationships/hyperlink" Target="mailto:maruf.shaikh@ei.study" TargetMode="External"/><Relationship Id="rId1112" Type="http://schemas.openxmlformats.org/officeDocument/2006/relationships/hyperlink" Target="mailto:maruf.shaikh@ei.study" TargetMode="External"/><Relationship Id="rId1113" Type="http://schemas.openxmlformats.org/officeDocument/2006/relationships/hyperlink" Target="mailto:devansh.desai@ei.study" TargetMode="External"/><Relationship Id="rId1114" Type="http://schemas.openxmlformats.org/officeDocument/2006/relationships/hyperlink" Target="mailto:tiskosamba@gmail.com" TargetMode="External"/><Relationship Id="rId1115" Type="http://schemas.openxmlformats.org/officeDocument/2006/relationships/hyperlink" Target="mailto:tiskosamba@gmail.com" TargetMode="External"/><Relationship Id="rId1116" Type="http://schemas.openxmlformats.org/officeDocument/2006/relationships/hyperlink" Target="mailto:tiskosamba@gmail.com" TargetMode="External"/><Relationship Id="rId1117" Type="http://schemas.openxmlformats.org/officeDocument/2006/relationships/hyperlink" Target="mailto:tiskosamba@gmail.com" TargetMode="External"/><Relationship Id="rId1118" Type="http://schemas.openxmlformats.org/officeDocument/2006/relationships/hyperlink" Target="mailto:shrikant.gehlot@ei.study" TargetMode="External"/><Relationship Id="rId1119" Type="http://schemas.openxmlformats.org/officeDocument/2006/relationships/hyperlink" Target="mailto:shrikant.gehlot@ei.study" TargetMode="External"/><Relationship Id="rId1120" Type="http://schemas.openxmlformats.org/officeDocument/2006/relationships/hyperlink" Target="mailto:info@lexiconedu.in" TargetMode="External"/><Relationship Id="rId1121" Type="http://schemas.openxmlformats.org/officeDocument/2006/relationships/hyperlink" Target="mailto:amit.pawar@ei.study" TargetMode="External"/><Relationship Id="rId1122" Type="http://schemas.openxmlformats.org/officeDocument/2006/relationships/hyperlink" Target="mailto:amit.pawar@ei.study" TargetMode="External"/><Relationship Id="rId1123" Type="http://schemas.openxmlformats.org/officeDocument/2006/relationships/hyperlink" Target="mailto:aarti.iyer@ei.study" TargetMode="External"/><Relationship Id="rId1124" Type="http://schemas.openxmlformats.org/officeDocument/2006/relationships/hyperlink" Target="mailto:reshma.deshpande@kaveri.edu.in" TargetMode="External"/><Relationship Id="rId1125" Type="http://schemas.openxmlformats.org/officeDocument/2006/relationships/hyperlink" Target="mailto:info@kaveriinternationalschool.com" TargetMode="External"/><Relationship Id="rId1126" Type="http://schemas.openxmlformats.org/officeDocument/2006/relationships/hyperlink" Target="mailto:reshma.deshpande@kaveri.edu.in" TargetMode="External"/><Relationship Id="rId1127" Type="http://schemas.openxmlformats.org/officeDocument/2006/relationships/hyperlink" Target="mailto:pandeygautami.kis@gmail.com" TargetMode="External"/><Relationship Id="rId1128" Type="http://schemas.openxmlformats.org/officeDocument/2006/relationships/hyperlink" Target="mailto:aruna@ei.study" TargetMode="External"/><Relationship Id="rId1129" Type="http://schemas.openxmlformats.org/officeDocument/2006/relationships/hyperlink" Target="mailto:principal.bgt@greenwoodhigh.edu.in" TargetMode="External"/><Relationship Id="rId1130" Type="http://schemas.openxmlformats.org/officeDocument/2006/relationships/hyperlink" Target="mailto:accounts.bgt@greenwoodhigh.edu.in" TargetMode="External"/><Relationship Id="rId1131" Type="http://schemas.openxmlformats.org/officeDocument/2006/relationships/hyperlink" Target="mailto:principal.bgt@greenwoodhigh.edu.in" TargetMode="External"/><Relationship Id="rId1132" Type="http://schemas.openxmlformats.org/officeDocument/2006/relationships/hyperlink" Target="mailto:deepaliy@greenwoodhigh.edu.in" TargetMode="External"/><Relationship Id="rId1133" Type="http://schemas.openxmlformats.org/officeDocument/2006/relationships/hyperlink" Target="mailto:devansh.desai@ei.study" TargetMode="External"/><Relationship Id="rId1134" Type="http://schemas.openxmlformats.org/officeDocument/2006/relationships/hyperlink" Target="mailto:principal@vedaantschool.com" TargetMode="External"/><Relationship Id="rId1135" Type="http://schemas.openxmlformats.org/officeDocument/2006/relationships/hyperlink" Target="mailto:Info@vedaantschool.com" TargetMode="External"/><Relationship Id="rId1136" Type="http://schemas.openxmlformats.org/officeDocument/2006/relationships/hyperlink" Target="mailto:hardik.patel@vedaantschool.com" TargetMode="External"/><Relationship Id="rId1137" Type="http://schemas.openxmlformats.org/officeDocument/2006/relationships/hyperlink" Target="mailto:hirangi.gandhi@vedaantschool.com" TargetMode="External"/><Relationship Id="rId1138" Type="http://schemas.openxmlformats.org/officeDocument/2006/relationships/hyperlink" Target="mailto:prabhjit.singh@ei.study" TargetMode="External"/><Relationship Id="rId1139" Type="http://schemas.openxmlformats.org/officeDocument/2006/relationships/hyperlink" Target="mailto:saketagrawalestate@gmail.com" TargetMode="External"/><Relationship Id="rId1140" Type="http://schemas.openxmlformats.org/officeDocument/2006/relationships/hyperlink" Target="mailto:blma.principal@gmail.com" TargetMode="External"/><Relationship Id="rId1141" Type="http://schemas.openxmlformats.org/officeDocument/2006/relationships/hyperlink" Target="mailto:saketagrawalestate@gmail.com" TargetMode="External"/><Relationship Id="rId1142" Type="http://schemas.openxmlformats.org/officeDocument/2006/relationships/hyperlink" Target="mailto:saketagrawalestate@gmail.com" TargetMode="External"/><Relationship Id="rId1143" Type="http://schemas.openxmlformats.org/officeDocument/2006/relationships/hyperlink" Target="mailto:zohra.khan@ei.study" TargetMode="External"/><Relationship Id="rId1144" Type="http://schemas.openxmlformats.org/officeDocument/2006/relationships/hyperlink" Target="mailto:maruf.shaikh@ei.study" TargetMode="External"/><Relationship Id="rId1145" Type="http://schemas.openxmlformats.org/officeDocument/2006/relationships/hyperlink" Target="mailto:pearlngem@yahoo.com" TargetMode="External"/><Relationship Id="rId1146" Type="http://schemas.openxmlformats.org/officeDocument/2006/relationships/hyperlink" Target="mailto:maruf.shaikh@ei.study" TargetMode="External"/><Relationship Id="rId1147" Type="http://schemas.openxmlformats.org/officeDocument/2006/relationships/hyperlink" Target="mailto:maruf.shaikh@ei.study" TargetMode="External"/><Relationship Id="rId1148" Type="http://schemas.openxmlformats.org/officeDocument/2006/relationships/hyperlink" Target="mailto:pooja.kapoor@ei.study" TargetMode="External"/><Relationship Id="rId1149" Type="http://schemas.openxmlformats.org/officeDocument/2006/relationships/hyperlink" Target="mailto:temw@rediffmail.com" TargetMode="External"/><Relationship Id="rId1150" Type="http://schemas.openxmlformats.org/officeDocument/2006/relationships/hyperlink" Target="mailto:grioschool06@yahoo.in" TargetMode="External"/><Relationship Id="rId1151" Type="http://schemas.openxmlformats.org/officeDocument/2006/relationships/hyperlink" Target="mailto:temw@rediffmail.com" TargetMode="External"/><Relationship Id="rId1152" Type="http://schemas.openxmlformats.org/officeDocument/2006/relationships/hyperlink" Target="mailto:temw@rediffmail.com" TargetMode="External"/><Relationship Id="rId1153" Type="http://schemas.openxmlformats.org/officeDocument/2006/relationships/hyperlink" Target="mailto:pooja.kapoor@ei.study" TargetMode="External"/><Relationship Id="rId1154" Type="http://schemas.openxmlformats.org/officeDocument/2006/relationships/hyperlink" Target="mailto:anju.wal@sns.edu.in" TargetMode="External"/><Relationship Id="rId1155" Type="http://schemas.openxmlformats.org/officeDocument/2006/relationships/hyperlink" Target="mailto:deblina.chakraborty@sns.edu.in" TargetMode="External"/><Relationship Id="rId1156" Type="http://schemas.openxmlformats.org/officeDocument/2006/relationships/hyperlink" Target="mailto:vaishali.yadav@ei.study" TargetMode="External"/><Relationship Id="rId1157" Type="http://schemas.openxmlformats.org/officeDocument/2006/relationships/hyperlink" Target="mailto:aditya@sunbeamschools.com" TargetMode="External"/><Relationship Id="rId1158" Type="http://schemas.openxmlformats.org/officeDocument/2006/relationships/hyperlink" Target="mailto:bhagwanpur@sunbeamschools.com" TargetMode="External"/><Relationship Id="rId1159" Type="http://schemas.openxmlformats.org/officeDocument/2006/relationships/hyperlink" Target="mailto:aditya@sunbeamschools.com" TargetMode="External"/><Relationship Id="rId1160" Type="http://schemas.openxmlformats.org/officeDocument/2006/relationships/hyperlink" Target="mailto:aditya@sunbeamschools.com" TargetMode="External"/><Relationship Id="rId1161" Type="http://schemas.openxmlformats.org/officeDocument/2006/relationships/hyperlink" Target="mailto:ishita.jethwa@ei.study" TargetMode="External"/><Relationship Id="rId1162" Type="http://schemas.openxmlformats.org/officeDocument/2006/relationships/hyperlink" Target="mailto:arjun@stkabirschool.com" TargetMode="External"/><Relationship Id="rId1163" Type="http://schemas.openxmlformats.org/officeDocument/2006/relationships/hyperlink" Target="mailto:Info@stkabirschool.com" TargetMode="External"/><Relationship Id="rId1164" Type="http://schemas.openxmlformats.org/officeDocument/2006/relationships/hyperlink" Target="mailto:swati@stkabirschool.com" TargetMode="External"/><Relationship Id="rId1165" Type="http://schemas.openxmlformats.org/officeDocument/2006/relationships/hyperlink" Target="mailto:manzala@stkabirschool.com" TargetMode="External"/><Relationship Id="rId1166" Type="http://schemas.openxmlformats.org/officeDocument/2006/relationships/hyperlink" Target="mailto:devansh.desai@ei.study" TargetMode="External"/><Relationship Id="rId1167" Type="http://schemas.openxmlformats.org/officeDocument/2006/relationships/hyperlink" Target="mailto:desaidevansh2@gmail.com" TargetMode="External"/><Relationship Id="rId1168" Type="http://schemas.openxmlformats.org/officeDocument/2006/relationships/hyperlink" Target="mailto:school.accounts@edu.amns.in" TargetMode="External"/><Relationship Id="rId1169" Type="http://schemas.openxmlformats.org/officeDocument/2006/relationships/hyperlink" Target="mailto:desaidevansh2@gmail.com" TargetMode="External"/><Relationship Id="rId1170" Type="http://schemas.openxmlformats.org/officeDocument/2006/relationships/hyperlink" Target="mailto:desaidevansh2@gmail.com" TargetMode="External"/><Relationship Id="rId1171" Type="http://schemas.openxmlformats.org/officeDocument/2006/relationships/hyperlink" Target="mailto:gargi.ghosh@ei.study" TargetMode="External"/><Relationship Id="rId1172" Type="http://schemas.openxmlformats.org/officeDocument/2006/relationships/hyperlink" Target="mailto:principal@siskol.edu.in" TargetMode="External"/><Relationship Id="rId1173" Type="http://schemas.openxmlformats.org/officeDocument/2006/relationships/hyperlink" Target="mailto:principal@siskol.edu.in" TargetMode="External"/><Relationship Id="rId1174" Type="http://schemas.openxmlformats.org/officeDocument/2006/relationships/hyperlink" Target="mailto:principal@siskol.edu.in" TargetMode="External"/><Relationship Id="rId1175" Type="http://schemas.openxmlformats.org/officeDocument/2006/relationships/hyperlink" Target="mailto:principal@siskol.edu.in" TargetMode="External"/><Relationship Id="rId1176" Type="http://schemas.openxmlformats.org/officeDocument/2006/relationships/hyperlink" Target="mailto:virender.verma@ei.study" TargetMode="External"/><Relationship Id="rId1177" Type="http://schemas.openxmlformats.org/officeDocument/2006/relationships/hyperlink" Target="mailto:bhavanpr15@gmail.com" TargetMode="External"/><Relationship Id="rId1178" Type="http://schemas.openxmlformats.org/officeDocument/2006/relationships/hyperlink" Target="mailto:bhavanpr15@gmail.com" TargetMode="External"/><Relationship Id="rId1179" Type="http://schemas.openxmlformats.org/officeDocument/2006/relationships/hyperlink" Target="mailto:bhavanpr15@gmail.com" TargetMode="External"/><Relationship Id="rId1180" Type="http://schemas.openxmlformats.org/officeDocument/2006/relationships/hyperlink" Target="mailto:sunny.brahma@ei.study" TargetMode="External"/><Relationship Id="rId1181" Type="http://schemas.openxmlformats.org/officeDocument/2006/relationships/hyperlink" Target="mailto:contact@assamheightspublicschool.com" TargetMode="External"/><Relationship Id="rId1182" Type="http://schemas.openxmlformats.org/officeDocument/2006/relationships/hyperlink" Target="mailto:contact@assamheightspublicschool.com" TargetMode="External"/><Relationship Id="rId1183" Type="http://schemas.openxmlformats.org/officeDocument/2006/relationships/hyperlink" Target="mailto:contact@assamheightspublicschool.com" TargetMode="External"/><Relationship Id="rId1184" Type="http://schemas.openxmlformats.org/officeDocument/2006/relationships/hyperlink" Target="mailto:contact@assamheightspublicschool.com" TargetMode="External"/><Relationship Id="rId1185" Type="http://schemas.openxmlformats.org/officeDocument/2006/relationships/hyperlink" Target="mailto:anushka.gupta@ei.study" TargetMode="External"/><Relationship Id="rId1186" Type="http://schemas.openxmlformats.org/officeDocument/2006/relationships/hyperlink" Target="mailto:principal@thewisdomtree.co" TargetMode="External"/><Relationship Id="rId1187" Type="http://schemas.openxmlformats.org/officeDocument/2006/relationships/hyperlink" Target="mailto:admissions@thewisdomtree.co" TargetMode="External"/><Relationship Id="rId1188" Type="http://schemas.openxmlformats.org/officeDocument/2006/relationships/hyperlink" Target="mailto:principal@thewisdomtree.co" TargetMode="External"/><Relationship Id="rId1189" Type="http://schemas.openxmlformats.org/officeDocument/2006/relationships/hyperlink" Target="mailto:principal@thewisdomtree.co" TargetMode="External"/><Relationship Id="rId1190" Type="http://schemas.openxmlformats.org/officeDocument/2006/relationships/hyperlink" Target="mailto:clement.navamani@ei.study" TargetMode="External"/><Relationship Id="rId1191" Type="http://schemas.openxmlformats.org/officeDocument/2006/relationships/hyperlink" Target="mailto:mahatmaab@mahatmaschools.com" TargetMode="External"/><Relationship Id="rId1192" Type="http://schemas.openxmlformats.org/officeDocument/2006/relationships/hyperlink" Target="mailto:meena.karuppiahmahatmaglobal@gmail.com" TargetMode="External"/><Relationship Id="rId1193" Type="http://schemas.openxmlformats.org/officeDocument/2006/relationships/hyperlink" Target="mailto:meena.karuppiahmahatmaglobal@gmail.com" TargetMode="External"/><Relationship Id="rId1194" Type="http://schemas.openxmlformats.org/officeDocument/2006/relationships/hyperlink" Target="mailto:hetal.parmar@ei.study" TargetMode="External"/><Relationship Id="rId1195" Type="http://schemas.openxmlformats.org/officeDocument/2006/relationships/hyperlink" Target="mailto:principal@empyreanschool.com" TargetMode="External"/><Relationship Id="rId1196" Type="http://schemas.openxmlformats.org/officeDocument/2006/relationships/hyperlink" Target="mailto:admin@empyreanschool.com" TargetMode="External"/><Relationship Id="rId1197" Type="http://schemas.openxmlformats.org/officeDocument/2006/relationships/hyperlink" Target="mailto:principal@empyreanschool.com" TargetMode="External"/><Relationship Id="rId1198" Type="http://schemas.openxmlformats.org/officeDocument/2006/relationships/hyperlink" Target="mailto:coordinator6-8@empyreanschool.com" TargetMode="External"/><Relationship Id="rId1199" Type="http://schemas.openxmlformats.org/officeDocument/2006/relationships/hyperlink" Target="mailto:vaishali.yadav@ei.study" TargetMode="External"/><Relationship Id="rId1200" Type="http://schemas.openxmlformats.org/officeDocument/2006/relationships/hyperlink" Target="mailto:chairman@lpsglobal.org" TargetMode="External"/><Relationship Id="rId1201" Type="http://schemas.openxmlformats.org/officeDocument/2006/relationships/hyperlink" Target="mailto:info@lpsglobal.org" TargetMode="External"/><Relationship Id="rId1202" Type="http://schemas.openxmlformats.org/officeDocument/2006/relationships/hyperlink" Target="mailto:chairman@lpsglobal.org" TargetMode="External"/><Relationship Id="rId1203" Type="http://schemas.openxmlformats.org/officeDocument/2006/relationships/hyperlink" Target="mailto:chairman@lpsglobal.org" TargetMode="External"/><Relationship Id="rId1204" Type="http://schemas.openxmlformats.org/officeDocument/2006/relationships/hyperlink" Target="mailto:soumodeep.ghosh@ei.study" TargetMode="External"/><Relationship Id="rId1205" Type="http://schemas.openxmlformats.org/officeDocument/2006/relationships/hyperlink" Target="mailto:silverpointschool@gmail.com" TargetMode="External"/><Relationship Id="rId1206" Type="http://schemas.openxmlformats.org/officeDocument/2006/relationships/hyperlink" Target="mailto:silverpointschool@gmail.com" TargetMode="External"/><Relationship Id="rId1207" Type="http://schemas.openxmlformats.org/officeDocument/2006/relationships/hyperlink" Target="mailto:silverpointschool@gmail.com" TargetMode="External"/><Relationship Id="rId1208" Type="http://schemas.openxmlformats.org/officeDocument/2006/relationships/hyperlink" Target="mailto:silverpointschool@gmail.com" TargetMode="External"/><Relationship Id="rId1209" Type="http://schemas.openxmlformats.org/officeDocument/2006/relationships/hyperlink" Target="mailto:rohit.kumar@ei.study" TargetMode="External"/><Relationship Id="rId1210" Type="http://schemas.openxmlformats.org/officeDocument/2006/relationships/hyperlink" Target="mailto:enquirybillabonghigh@gmail.com" TargetMode="External"/><Relationship Id="rId1211" Type="http://schemas.openxmlformats.org/officeDocument/2006/relationships/hyperlink" Target="mailto:enquirybillabonghigh@gmail.com" TargetMode="External"/><Relationship Id="rId1212" Type="http://schemas.openxmlformats.org/officeDocument/2006/relationships/hyperlink" Target="mailto:enquirybillabonghigh@gmail.com" TargetMode="External"/><Relationship Id="rId1213" Type="http://schemas.openxmlformats.org/officeDocument/2006/relationships/hyperlink" Target="mailto:enquirybillabonghigh@gmail.com" TargetMode="External"/><Relationship Id="rId1214" Type="http://schemas.openxmlformats.org/officeDocument/2006/relationships/hyperlink" Target="mailto:gargi.ghosh@ei.study" TargetMode="External"/><Relationship Id="rId1215" Type="http://schemas.openxmlformats.org/officeDocument/2006/relationships/hyperlink" Target="mailto:tnadirector@tashinamgyalacademy.com" TargetMode="External"/><Relationship Id="rId1216" Type="http://schemas.openxmlformats.org/officeDocument/2006/relationships/hyperlink" Target="mailto:tnadirector@tashinamgyalacademy.com" TargetMode="External"/><Relationship Id="rId1217" Type="http://schemas.openxmlformats.org/officeDocument/2006/relationships/hyperlink" Target="mailto:tnadirector@tashinamgyalacademy.com" TargetMode="External"/><Relationship Id="rId1218" Type="http://schemas.openxmlformats.org/officeDocument/2006/relationships/hyperlink" Target="mailto:tnadirector@tashinamgyalacademy.com" TargetMode="External"/><Relationship Id="rId1219" Type="http://schemas.openxmlformats.org/officeDocument/2006/relationships/hyperlink" Target="mailto:sanjay.rai@ei.study" TargetMode="External"/><Relationship Id="rId1220" Type="http://schemas.openxmlformats.org/officeDocument/2006/relationships/hyperlink" Target="mailto:acharyavikas@yahoo.co.uk" TargetMode="External"/><Relationship Id="rId1221" Type="http://schemas.openxmlformats.org/officeDocument/2006/relationships/hyperlink" Target="mailto:Lvsmds@gmail.com" TargetMode="External"/><Relationship Id="rId1222" Type="http://schemas.openxmlformats.org/officeDocument/2006/relationships/hyperlink" Target="mailto:acharyavikas@yahoo.co.uk" TargetMode="External"/><Relationship Id="rId1223" Type="http://schemas.openxmlformats.org/officeDocument/2006/relationships/hyperlink" Target="mailto:acharyavikas@yahoo.co.uk" TargetMode="External"/><Relationship Id="rId1224" Type="http://schemas.openxmlformats.org/officeDocument/2006/relationships/hyperlink" Target="mailto:vineeth.v@ei.study" TargetMode="External"/><Relationship Id="rId1225" Type="http://schemas.openxmlformats.org/officeDocument/2006/relationships/hyperlink" Target="mailto:maruf.shaikh@ei.study" TargetMode="External"/><Relationship Id="rId1226" Type="http://schemas.openxmlformats.org/officeDocument/2006/relationships/hyperlink" Target="mailto:info@bvminternational.org" TargetMode="External"/><Relationship Id="rId1227" Type="http://schemas.openxmlformats.org/officeDocument/2006/relationships/hyperlink" Target="mailto:rohini.m@verandak12.com" TargetMode="External"/><Relationship Id="rId1228" Type="http://schemas.openxmlformats.org/officeDocument/2006/relationships/hyperlink" Target="mailto:deputyhos@bvminternational.org" TargetMode="External"/><Relationship Id="rId1229" Type="http://schemas.openxmlformats.org/officeDocument/2006/relationships/hyperlink" Target="mailto:himani.singla@ei.study" TargetMode="External"/><Relationship Id="rId1230" Type="http://schemas.openxmlformats.org/officeDocument/2006/relationships/hyperlink" Target="mailto:sarikasarin@dikshant.org" TargetMode="External"/><Relationship Id="rId1231" Type="http://schemas.openxmlformats.org/officeDocument/2006/relationships/hyperlink" Target="mailto:Garimadikshit@dikshant.org" TargetMode="External"/><Relationship Id="rId1232" Type="http://schemas.openxmlformats.org/officeDocument/2006/relationships/hyperlink" Target="mailto:dikshantglobal@gmail.com" TargetMode="External"/><Relationship Id="rId1233" Type="http://schemas.openxmlformats.org/officeDocument/2006/relationships/hyperlink" Target="mailto:dikshantglobal@gmail.com" TargetMode="External"/><Relationship Id="rId1234" Type="http://schemas.openxmlformats.org/officeDocument/2006/relationships/hyperlink" Target="mailto:virender.verma@ei.study" TargetMode="External"/><Relationship Id="rId1235" Type="http://schemas.openxmlformats.org/officeDocument/2006/relationships/hyperlink" Target="mailto:mindtree.panjokhra@gmail.com" TargetMode="External"/><Relationship Id="rId1236" Type="http://schemas.openxmlformats.org/officeDocument/2006/relationships/hyperlink" Target="mailto:mindtree.panjokhra@gmail.com" TargetMode="External"/><Relationship Id="rId1237" Type="http://schemas.openxmlformats.org/officeDocument/2006/relationships/hyperlink" Target="mailto:mindtree.panjokhra@gmail.com" TargetMode="External"/><Relationship Id="rId1238" Type="http://schemas.openxmlformats.org/officeDocument/2006/relationships/hyperlink" Target="mailto:mindtree.panjokhra@gmail.com" TargetMode="External"/><Relationship Id="rId1239" Type="http://schemas.openxmlformats.org/officeDocument/2006/relationships/hyperlink" Target="mailto:vineeth.v@ei.study" TargetMode="External"/><Relationship Id="rId1240" Type="http://schemas.openxmlformats.org/officeDocument/2006/relationships/hyperlink" Target="mailto:aks.mdu1992@gmail.com" TargetMode="External"/><Relationship Id="rId1241" Type="http://schemas.openxmlformats.org/officeDocument/2006/relationships/hyperlink" Target="mailto:sbkcbse@gmail.com" TargetMode="External"/><Relationship Id="rId1242" Type="http://schemas.openxmlformats.org/officeDocument/2006/relationships/hyperlink" Target="mailto:aks.mdu1992@gmail.com" TargetMode="External"/><Relationship Id="rId1243" Type="http://schemas.openxmlformats.org/officeDocument/2006/relationships/hyperlink" Target="mailto:aks.mdu1992@gmail.com" TargetMode="External"/><Relationship Id="rId1244" Type="http://schemas.openxmlformats.org/officeDocument/2006/relationships/hyperlink" Target="mailto:shrikant.gehlot@ei.study" TargetMode="External"/><Relationship Id="rId1245" Type="http://schemas.openxmlformats.org/officeDocument/2006/relationships/hyperlink" Target="mailto:shraddhag@whis.edu.in" TargetMode="External"/><Relationship Id="rId1246" Type="http://schemas.openxmlformats.org/officeDocument/2006/relationships/hyperlink" Target="mailto:shraddhag@whis.edu.in" TargetMode="External"/><Relationship Id="rId1247" Type="http://schemas.openxmlformats.org/officeDocument/2006/relationships/hyperlink" Target="mailto:shraddhag@whis.edu.in" TargetMode="External"/><Relationship Id="rId1248" Type="http://schemas.openxmlformats.org/officeDocument/2006/relationships/hyperlink" Target="mailto:megha@whis.edu.in" TargetMode="External"/><Relationship Id="rId1249" Type="http://schemas.openxmlformats.org/officeDocument/2006/relationships/hyperlink" Target="mailto:nakul.swamy@ei.study" TargetMode="External"/><Relationship Id="rId1250" Type="http://schemas.openxmlformats.org/officeDocument/2006/relationships/hyperlink" Target="mailto:Info@cma1.in" TargetMode="External"/><Relationship Id="rId1251" Type="http://schemas.openxmlformats.org/officeDocument/2006/relationships/hyperlink" Target="mailto:principal@cma1.in" TargetMode="External"/><Relationship Id="rId1252" Type="http://schemas.openxmlformats.org/officeDocument/2006/relationships/hyperlink" Target="mailto:principal@cma1.in" TargetMode="External"/><Relationship Id="rId1253" Type="http://schemas.openxmlformats.org/officeDocument/2006/relationships/hyperlink" Target="mailto:virender.verma@ei.study" TargetMode="External"/><Relationship Id="rId1254" Type="http://schemas.openxmlformats.org/officeDocument/2006/relationships/hyperlink" Target="mailto:manjari.tejpal@gemspublicschools.co.in" TargetMode="External"/><Relationship Id="rId1255" Type="http://schemas.openxmlformats.org/officeDocument/2006/relationships/hyperlink" Target="mailto:corporate@gemsedu.in" TargetMode="External"/><Relationship Id="rId1256" Type="http://schemas.openxmlformats.org/officeDocument/2006/relationships/hyperlink" Target="mailto:manjari.tejpal@gemspublicschools.co.in" TargetMode="External"/><Relationship Id="rId1257" Type="http://schemas.openxmlformats.org/officeDocument/2006/relationships/hyperlink" Target="mailto:manitee.arora@gemspublicschoolpatiala.co.in" TargetMode="External"/><Relationship Id="rId1258" Type="http://schemas.openxmlformats.org/officeDocument/2006/relationships/hyperlink" Target="mailto:gaurav.muliya@ei.study" TargetMode="External"/><Relationship Id="rId1259" Type="http://schemas.openxmlformats.org/officeDocument/2006/relationships/hyperlink" Target="mailto:jimilparikh@mahatmagandhischoo.org" TargetMode="External"/><Relationship Id="rId1260" Type="http://schemas.openxmlformats.org/officeDocument/2006/relationships/hyperlink" Target="mailto:jimilparikh@mahatmagandhischool.org" TargetMode="External"/><Relationship Id="rId1261" Type="http://schemas.openxmlformats.org/officeDocument/2006/relationships/hyperlink" Target="mailto:jimil.parikh@gmail.com" TargetMode="External"/><Relationship Id="rId1262" Type="http://schemas.openxmlformats.org/officeDocument/2006/relationships/hyperlink" Target="mailto:jimil.parikh@gmail.com" TargetMode="External"/><Relationship Id="rId1263" Type="http://schemas.openxmlformats.org/officeDocument/2006/relationships/hyperlink" Target="mailto:chaitanya.kolluri@ei.study" TargetMode="External"/><Relationship Id="rId1264" Type="http://schemas.openxmlformats.org/officeDocument/2006/relationships/hyperlink" Target="mailto:drsreenivas@vizag.silveroaks.co.in" TargetMode="External"/><Relationship Id="rId1265" Type="http://schemas.openxmlformats.org/officeDocument/2006/relationships/hyperlink" Target="mailto:accounts@vizag.silveroaks.co.in" TargetMode="External"/><Relationship Id="rId1266" Type="http://schemas.openxmlformats.org/officeDocument/2006/relationships/hyperlink" Target="mailto:principal@vizag.silveroaks.co.in" TargetMode="External"/><Relationship Id="rId1267" Type="http://schemas.openxmlformats.org/officeDocument/2006/relationships/hyperlink" Target="mailto:senior.coordinator@vizag.silveroaks.co.in" TargetMode="External"/><Relationship Id="rId1268" Type="http://schemas.openxmlformats.org/officeDocument/2006/relationships/hyperlink" Target="mailto:shramana.mukherjee@ei.study" TargetMode="External"/><Relationship Id="rId1269" Type="http://schemas.openxmlformats.org/officeDocument/2006/relationships/hyperlink" Target="mailto:official@younghorizonsschool.com" TargetMode="External"/><Relationship Id="rId1270" Type="http://schemas.openxmlformats.org/officeDocument/2006/relationships/hyperlink" Target="mailto:yhskaraya@gmail.com" TargetMode="External"/><Relationship Id="rId1271" Type="http://schemas.openxmlformats.org/officeDocument/2006/relationships/hyperlink" Target="mailto:principal@younghorizonsschool.com" TargetMode="External"/><Relationship Id="rId1272" Type="http://schemas.openxmlformats.org/officeDocument/2006/relationships/hyperlink" Target="mailto:official@younghorizonsschool.com" TargetMode="External"/><Relationship Id="rId1273" Type="http://schemas.openxmlformats.org/officeDocument/2006/relationships/hyperlink" Target="mailto:vaishali.yadav@ei.study" TargetMode="External"/><Relationship Id="rId1274" Type="http://schemas.openxmlformats.org/officeDocument/2006/relationships/hyperlink" Target="mailto:anupam.jain@tsrs.org" TargetMode="External"/><Relationship Id="rId1275" Type="http://schemas.openxmlformats.org/officeDocument/2006/relationships/hyperlink" Target="mailto:junior.aravali@tsrs.org" TargetMode="External"/><Relationship Id="rId1276" Type="http://schemas.openxmlformats.org/officeDocument/2006/relationships/hyperlink" Target="mailto:junior.aravali@tsrs.org" TargetMode="External"/><Relationship Id="rId1277" Type="http://schemas.openxmlformats.org/officeDocument/2006/relationships/hyperlink" Target="mailto:junior.aravali@tsrs.org" TargetMode="External"/><Relationship Id="rId1278" Type="http://schemas.openxmlformats.org/officeDocument/2006/relationships/hyperlink" Target="mailto:laxminarayan.dogayan@ei.study" TargetMode="External"/><Relationship Id="rId1279" Type="http://schemas.openxmlformats.org/officeDocument/2006/relationships/hyperlink" Target="mailto:shrikanwartara.karhi@gmail.com" TargetMode="External"/><Relationship Id="rId1280" Type="http://schemas.openxmlformats.org/officeDocument/2006/relationships/hyperlink" Target="mailto:shrikanwartara.karhi@gmail.com" TargetMode="External"/><Relationship Id="rId1281" Type="http://schemas.openxmlformats.org/officeDocument/2006/relationships/hyperlink" Target="mailto:shrikanwartara.karhi@gmail.com" TargetMode="External"/><Relationship Id="rId1282" Type="http://schemas.openxmlformats.org/officeDocument/2006/relationships/hyperlink" Target="mailto:shrikanwartara.karhi@gmail.com" TargetMode="External"/><Relationship Id="rId1283" Type="http://schemas.openxmlformats.org/officeDocument/2006/relationships/hyperlink" Target="mailto:chaitanya.kolluri@ei.study" TargetMode="External"/><Relationship Id="rId1284" Type="http://schemas.openxmlformats.org/officeDocument/2006/relationships/hyperlink" Target="mailto:principal@tsushyderabad.com" TargetMode="External"/><Relationship Id="rId1285" Type="http://schemas.openxmlformats.org/officeDocument/2006/relationships/hyperlink" Target="mailto:principal@tsushyderabad.com" TargetMode="External"/><Relationship Id="rId1286" Type="http://schemas.openxmlformats.org/officeDocument/2006/relationships/hyperlink" Target="mailto:vpseniorschool@tsushyderabad.com" TargetMode="External"/><Relationship Id="rId1287" Type="http://schemas.openxmlformats.org/officeDocument/2006/relationships/hyperlink" Target="mailto:jasper.jessie@ei.study" TargetMode="External"/><Relationship Id="rId1288" Type="http://schemas.openxmlformats.org/officeDocument/2006/relationships/hyperlink" Target="mailto:directoroperations@globaledgeschool.com" TargetMode="External"/><Relationship Id="rId1289" Type="http://schemas.openxmlformats.org/officeDocument/2006/relationships/hyperlink" Target="mailto:directoroperations@globaledgeschool.com" TargetMode="External"/><Relationship Id="rId1290" Type="http://schemas.openxmlformats.org/officeDocument/2006/relationships/hyperlink" Target="mailto:directoroperations@globaledgeschool.com" TargetMode="External"/><Relationship Id="rId1291" Type="http://schemas.openxmlformats.org/officeDocument/2006/relationships/hyperlink" Target="mailto:sanjeet.das@ei.study" TargetMode="External"/><Relationship Id="rId1292" Type="http://schemas.openxmlformats.org/officeDocument/2006/relationships/hyperlink" Target="mailto:idmpublicschool@gmail.com" TargetMode="External"/><Relationship Id="rId1293" Type="http://schemas.openxmlformats.org/officeDocument/2006/relationships/hyperlink" Target="mailto:idmpublicschool@gmail.com" TargetMode="External"/><Relationship Id="rId1294" Type="http://schemas.openxmlformats.org/officeDocument/2006/relationships/hyperlink" Target="mailto:idmpublicschool@gmail.com" TargetMode="External"/><Relationship Id="rId1295" Type="http://schemas.openxmlformats.org/officeDocument/2006/relationships/hyperlink" Target="mailto:idmdefault1@gmail.com" TargetMode="External"/><Relationship Id="rId1296" Type="http://schemas.openxmlformats.org/officeDocument/2006/relationships/hyperlink" Target="mailto:sanjay.rai@ei.study" TargetMode="External"/><Relationship Id="rId1297" Type="http://schemas.openxmlformats.org/officeDocument/2006/relationships/hyperlink" Target="mailto:jawahar@rungtainternational.org" TargetMode="External"/><Relationship Id="rId1298" Type="http://schemas.openxmlformats.org/officeDocument/2006/relationships/hyperlink" Target="mailto:principal@rungtapublicschool.ac.in" TargetMode="External"/><Relationship Id="rId1299" Type="http://schemas.openxmlformats.org/officeDocument/2006/relationships/hyperlink" Target="mailto:praveenkumar.rajamanickam@ei.study" TargetMode="External"/><Relationship Id="rId1300" Type="http://schemas.openxmlformats.org/officeDocument/2006/relationships/hyperlink" Target="mailto:principal@yuvabharathi.in" TargetMode="External"/><Relationship Id="rId1301" Type="http://schemas.openxmlformats.org/officeDocument/2006/relationships/hyperlink" Target="mailto:info@yuvabharathi.in" TargetMode="External"/><Relationship Id="rId1302" Type="http://schemas.openxmlformats.org/officeDocument/2006/relationships/hyperlink" Target="mailto:principal@yuvanharathi.in" TargetMode="External"/><Relationship Id="rId1303" Type="http://schemas.openxmlformats.org/officeDocument/2006/relationships/hyperlink" Target="mailto:principal@yuvanharathi.in" TargetMode="External"/><Relationship Id="rId1304" Type="http://schemas.openxmlformats.org/officeDocument/2006/relationships/hyperlink" Target="mailto:aarti.iyer@ei.study" TargetMode="External"/><Relationship Id="rId1305" Type="http://schemas.openxmlformats.org/officeDocument/2006/relationships/hyperlink" Target="mailto:principal.pune@thehdfcschool.com" TargetMode="External"/><Relationship Id="rId1306" Type="http://schemas.openxmlformats.org/officeDocument/2006/relationships/hyperlink" Target="mailto:admissions.pune@thehdfcschool.com" TargetMode="External"/><Relationship Id="rId1307" Type="http://schemas.openxmlformats.org/officeDocument/2006/relationships/hyperlink" Target="mailto:principal.pune@thehdfcschool.com" TargetMode="External"/><Relationship Id="rId1308" Type="http://schemas.openxmlformats.org/officeDocument/2006/relationships/hyperlink" Target="mailto:coordinator3.pune@thehdfcschool.com" TargetMode="External"/><Relationship Id="rId1309" Type="http://schemas.openxmlformats.org/officeDocument/2006/relationships/hyperlink" Target="mailto:vineeth.v@ei.study" TargetMode="External"/><Relationship Id="rId1310" Type="http://schemas.openxmlformats.org/officeDocument/2006/relationships/hyperlink" Target="mailto:headofschool@akshararbol.edu.in" TargetMode="External"/><Relationship Id="rId1311" Type="http://schemas.openxmlformats.org/officeDocument/2006/relationships/hyperlink" Target="mailto:admin.ecr@akshararbol.edu.in" TargetMode="External"/><Relationship Id="rId1312" Type="http://schemas.openxmlformats.org/officeDocument/2006/relationships/hyperlink" Target="mailto:headofschool@akshararbol.edu.in" TargetMode="External"/><Relationship Id="rId1313" Type="http://schemas.openxmlformats.org/officeDocument/2006/relationships/hyperlink" Target="mailto:ciec.ecr@akshararbol.edu.in" TargetMode="External"/><Relationship Id="rId1314" Type="http://schemas.openxmlformats.org/officeDocument/2006/relationships/hyperlink" Target="mailto:vibhor.tyagi@ei.study" TargetMode="External"/><Relationship Id="rId1315" Type="http://schemas.openxmlformats.org/officeDocument/2006/relationships/hyperlink" Target="mailto:maruf.shaikh@ei.study" TargetMode="External"/><Relationship Id="rId1316" Type="http://schemas.openxmlformats.org/officeDocument/2006/relationships/hyperlink" Target="mailto:principal@dpsvasantkunj.com" TargetMode="External"/><Relationship Id="rId1317" Type="http://schemas.openxmlformats.org/officeDocument/2006/relationships/hyperlink" Target="mailto:principal@dpsvasantkunj.com" TargetMode="External"/><Relationship Id="rId1318" Type="http://schemas.openxmlformats.org/officeDocument/2006/relationships/hyperlink" Target="mailto:principal@dpsvasantkunj.com" TargetMode="External"/><Relationship Id="rId1319" Type="http://schemas.openxmlformats.org/officeDocument/2006/relationships/hyperlink" Target="mailto:anita.kamath@ei.study" TargetMode="External"/><Relationship Id="rId1320" Type="http://schemas.openxmlformats.org/officeDocument/2006/relationships/hyperlink" Target="mailto:saintxaviershss@gmail.com" TargetMode="External"/><Relationship Id="rId1321" Type="http://schemas.openxmlformats.org/officeDocument/2006/relationships/hyperlink" Target="mailto:saintxaviershss@gmail.com" TargetMode="External"/><Relationship Id="rId1322" Type="http://schemas.openxmlformats.org/officeDocument/2006/relationships/hyperlink" Target="mailto:saintxaviershss@gmail.com" TargetMode="External"/><Relationship Id="rId1323" Type="http://schemas.openxmlformats.org/officeDocument/2006/relationships/hyperlink" Target="mailto:saintxaviershss@gmail.com" TargetMode="External"/><Relationship Id="rId1324" Type="http://schemas.openxmlformats.org/officeDocument/2006/relationships/hyperlink" Target="mailto:nisha.murali@ei.study" TargetMode="External"/><Relationship Id="rId1325" Type="http://schemas.openxmlformats.org/officeDocument/2006/relationships/hyperlink" Target="mailto:pvr@saec.ac.in" TargetMode="External"/><Relationship Id="rId1326" Type="http://schemas.openxmlformats.org/officeDocument/2006/relationships/hyperlink" Target="mailto:pvr@saec.ac.in" TargetMode="External"/><Relationship Id="rId1327" Type="http://schemas.openxmlformats.org/officeDocument/2006/relationships/hyperlink" Target="mailto:principal@svschool.ac.in" TargetMode="External"/><Relationship Id="rId1328" Type="http://schemas.openxmlformats.org/officeDocument/2006/relationships/hyperlink" Target="mailto:principal@svschool.ac.in" TargetMode="External"/><Relationship Id="rId1329" Type="http://schemas.openxmlformats.org/officeDocument/2006/relationships/hyperlink" Target="mailto:vineeth.v@ei.study" TargetMode="External"/><Relationship Id="rId1330" Type="http://schemas.openxmlformats.org/officeDocument/2006/relationships/hyperlink" Target="mailto:headofschool@akshararbol.edu.in" TargetMode="External"/><Relationship Id="rId1331" Type="http://schemas.openxmlformats.org/officeDocument/2006/relationships/hyperlink" Target="mailto:headofschool@akshararbol.edu.in" TargetMode="External"/><Relationship Id="rId1332" Type="http://schemas.openxmlformats.org/officeDocument/2006/relationships/hyperlink" Target="mailto:headofschool@akshararbol.edu.in" TargetMode="External"/><Relationship Id="rId1333" Type="http://schemas.openxmlformats.org/officeDocument/2006/relationships/hyperlink" Target="mailto:coordacademics.secondary@akshararbol.edu.in" TargetMode="External"/><Relationship Id="rId1334" Type="http://schemas.openxmlformats.org/officeDocument/2006/relationships/hyperlink" Target="mailto:soumodeep.ghosh@ei.study" TargetMode="External"/><Relationship Id="rId1335" Type="http://schemas.openxmlformats.org/officeDocument/2006/relationships/hyperlink" Target="mailto:chairman@griffins.edu.in" TargetMode="External"/><Relationship Id="rId1336" Type="http://schemas.openxmlformats.org/officeDocument/2006/relationships/hyperlink" Target="mailto:info@griffins.edu.in" TargetMode="External"/><Relationship Id="rId1337" Type="http://schemas.openxmlformats.org/officeDocument/2006/relationships/hyperlink" Target="mailto:chairman@griffins.edu.in" TargetMode="External"/><Relationship Id="rId1338" Type="http://schemas.openxmlformats.org/officeDocument/2006/relationships/hyperlink" Target="mailto:chairman@griffins.edu.in" TargetMode="External"/><Relationship Id="rId1339" Type="http://schemas.openxmlformats.org/officeDocument/2006/relationships/hyperlink" Target="mailto:aji.thomas@ei.study" TargetMode="External"/><Relationship Id="rId1340" Type="http://schemas.openxmlformats.org/officeDocument/2006/relationships/hyperlink" Target="mailto:info@keystoneeducation.in" TargetMode="External"/><Relationship Id="rId1341" Type="http://schemas.openxmlformats.org/officeDocument/2006/relationships/hyperlink" Target="mailto:info@keystoneeducation.in" TargetMode="External"/><Relationship Id="rId1342" Type="http://schemas.openxmlformats.org/officeDocument/2006/relationships/hyperlink" Target="mailto:vijayalakshmi@keystoneeducation.in" TargetMode="External"/><Relationship Id="rId1343" Type="http://schemas.openxmlformats.org/officeDocument/2006/relationships/hyperlink" Target="mailto:head.curriculum@keystoneeducation.in" TargetMode="External"/><Relationship Id="rId1344" Type="http://schemas.openxmlformats.org/officeDocument/2006/relationships/hyperlink" Target="mailto:unnati.sharma@ei.study" TargetMode="External"/><Relationship Id="rId1345" Type="http://schemas.openxmlformats.org/officeDocument/2006/relationships/hyperlink" Target="mailto:principal@rkcrajkot.in" TargetMode="External"/><Relationship Id="rId1346" Type="http://schemas.openxmlformats.org/officeDocument/2006/relationships/hyperlink" Target="mailto:contact@rkcrajkot.com" TargetMode="External"/><Relationship Id="rId1347" Type="http://schemas.openxmlformats.org/officeDocument/2006/relationships/hyperlink" Target="mailto:principal@rkcrajkot.in" TargetMode="External"/><Relationship Id="rId1348" Type="http://schemas.openxmlformats.org/officeDocument/2006/relationships/hyperlink" Target="mailto:ragesh@rkcrajkot.in" TargetMode="External"/><Relationship Id="rId1349" Type="http://schemas.openxmlformats.org/officeDocument/2006/relationships/hyperlink" Target="mailto:manjeetsingh.ladhad@ei.study" TargetMode="External"/><Relationship Id="rId1350" Type="http://schemas.openxmlformats.org/officeDocument/2006/relationships/hyperlink" Target="mailto:murtazamadha@jameasaifiyah.edu" TargetMode="External"/><Relationship Id="rId1351" Type="http://schemas.openxmlformats.org/officeDocument/2006/relationships/hyperlink" Target="mailto:rawdatalquran@jameasaifiya.edu" TargetMode="External"/><Relationship Id="rId1352" Type="http://schemas.openxmlformats.org/officeDocument/2006/relationships/hyperlink" Target="mailto:murtazamadha@jameasaifiyah.edu" TargetMode="External"/><Relationship Id="rId1353" Type="http://schemas.openxmlformats.org/officeDocument/2006/relationships/hyperlink" Target="mailto:murtazamadha@jameasaifiyah.edu" TargetMode="External"/><Relationship Id="rId1354" Type="http://schemas.openxmlformats.org/officeDocument/2006/relationships/hyperlink" Target="mailto:manshu.poorvi@ei.study" TargetMode="External"/><Relationship Id="rId1355" Type="http://schemas.openxmlformats.org/officeDocument/2006/relationships/hyperlink" Target="mailto:principal@billabongindore.com" TargetMode="External"/><Relationship Id="rId1356" Type="http://schemas.openxmlformats.org/officeDocument/2006/relationships/hyperlink" Target="mailto:info@billabonghighschoolindore.com" TargetMode="External"/><Relationship Id="rId1357" Type="http://schemas.openxmlformats.org/officeDocument/2006/relationships/hyperlink" Target="mailto:principal@billabongindore.com" TargetMode="External"/><Relationship Id="rId1358" Type="http://schemas.openxmlformats.org/officeDocument/2006/relationships/hyperlink" Target="mailto:hr@billabongindore.com" TargetMode="External"/><Relationship Id="rId1359" Type="http://schemas.openxmlformats.org/officeDocument/2006/relationships/hyperlink" Target="mailto:manjeetsingh.ladhad@ei.study" TargetMode="External"/><Relationship Id="rId1360" Type="http://schemas.openxmlformats.org/officeDocument/2006/relationships/hyperlink" Target="mailto:ltis.ltjss@gmail.com" TargetMode="External"/><Relationship Id="rId1361" Type="http://schemas.openxmlformats.org/officeDocument/2006/relationships/hyperlink" Target="mailto:ltis.ltjss@gmail.com" TargetMode="External"/><Relationship Id="rId1362" Type="http://schemas.openxmlformats.org/officeDocument/2006/relationships/hyperlink" Target="mailto:ltis.ltjss@gmail.com" TargetMode="External"/><Relationship Id="rId1363" Type="http://schemas.openxmlformats.org/officeDocument/2006/relationships/hyperlink" Target="mailto:chitkaras@rediffmail.com" TargetMode="External"/><Relationship Id="rId1364" Type="http://schemas.openxmlformats.org/officeDocument/2006/relationships/hyperlink" Target="mailto:lopamudra.das@ei.study" TargetMode="External"/><Relationship Id="rId1365" Type="http://schemas.openxmlformats.org/officeDocument/2006/relationships/hyperlink" Target="mailto:debashism@gmail.com" TargetMode="External"/><Relationship Id="rId1366" Type="http://schemas.openxmlformats.org/officeDocument/2006/relationships/hyperlink" Target="mailto:lovelyde@iemcal.com" TargetMode="External"/><Relationship Id="rId1367" Type="http://schemas.openxmlformats.org/officeDocument/2006/relationships/hyperlink" Target="mailto:debashism@gmail.com" TargetMode="External"/><Relationship Id="rId1368" Type="http://schemas.openxmlformats.org/officeDocument/2006/relationships/hyperlink" Target="mailto:debashism@gmail.com" TargetMode="External"/><Relationship Id="rId1369" Type="http://schemas.openxmlformats.org/officeDocument/2006/relationships/hyperlink" Target="mailto:heena.kumar@ei.study" TargetMode="External"/><Relationship Id="rId1370" Type="http://schemas.openxmlformats.org/officeDocument/2006/relationships/hyperlink" Target="mailto:gokul.paravoor@tges.org" TargetMode="External"/><Relationship Id="rId1371" Type="http://schemas.openxmlformats.org/officeDocument/2006/relationships/hyperlink" Target="mailto:info@tges.org" TargetMode="External"/><Relationship Id="rId1372" Type="http://schemas.openxmlformats.org/officeDocument/2006/relationships/hyperlink" Target="mailto:gokul.paravoor@tges.org" TargetMode="External"/><Relationship Id="rId1373" Type="http://schemas.openxmlformats.org/officeDocument/2006/relationships/hyperlink" Target="mailto:gokul.paravoor@tges.org" TargetMode="External"/><Relationship Id="rId1374" Type="http://schemas.openxmlformats.org/officeDocument/2006/relationships/hyperlink" Target="mailto:info@meruinternationalschool.com" TargetMode="External"/><Relationship Id="rId1375" Type="http://schemas.openxmlformats.org/officeDocument/2006/relationships/hyperlink" Target="mailto:rana.singh@ei.study" TargetMode="External"/><Relationship Id="rId1376" Type="http://schemas.openxmlformats.org/officeDocument/2006/relationships/hyperlink" Target="mailto:dipak@sai.edu.in" TargetMode="External"/><Relationship Id="rId1377" Type="http://schemas.openxmlformats.org/officeDocument/2006/relationships/hyperlink" Target="mailto:info@sirs.edu.in" TargetMode="External"/><Relationship Id="rId1378" Type="http://schemas.openxmlformats.org/officeDocument/2006/relationships/hyperlink" Target="mailto:dhm@sirs.edu.in" TargetMode="External"/><Relationship Id="rId1379" Type="http://schemas.openxmlformats.org/officeDocument/2006/relationships/hyperlink" Target="mailto:soumodeep.ghosh@ei.study" TargetMode="External"/><Relationship Id="rId1380" Type="http://schemas.openxmlformats.org/officeDocument/2006/relationships/hyperlink" Target="mailto:principal.infodesk@gmail.com" TargetMode="External"/><Relationship Id="rId1381" Type="http://schemas.openxmlformats.org/officeDocument/2006/relationships/hyperlink" Target="mailto:principal.infodesk@gmail.com" TargetMode="External"/><Relationship Id="rId1382" Type="http://schemas.openxmlformats.org/officeDocument/2006/relationships/hyperlink" Target="mailto:principal.infodesk@gmail.com" TargetMode="External"/><Relationship Id="rId1383" Type="http://schemas.openxmlformats.org/officeDocument/2006/relationships/hyperlink" Target="mailto:principal.infodesk@gmail.com" TargetMode="External"/><Relationship Id="rId1384" Type="http://schemas.openxmlformats.org/officeDocument/2006/relationships/hyperlink" Target="mailto:aarti.iyer@ei.study" TargetMode="External"/><Relationship Id="rId1385" Type="http://schemas.openxmlformats.org/officeDocument/2006/relationships/hyperlink" Target="mailto:director@pictmodelschool.edu.in" TargetMode="External"/><Relationship Id="rId1386" Type="http://schemas.openxmlformats.org/officeDocument/2006/relationships/hyperlink" Target="mailto:director@pictmodelschool.edu.in" TargetMode="External"/><Relationship Id="rId1387" Type="http://schemas.openxmlformats.org/officeDocument/2006/relationships/hyperlink" Target="mailto:principal.cbse@pictmodelschool.edu.in" TargetMode="External"/><Relationship Id="rId1388" Type="http://schemas.openxmlformats.org/officeDocument/2006/relationships/hyperlink" Target="mailto:principal.cbse@pictmodelschool.edu.in" TargetMode="External"/><Relationship Id="rId1389" Type="http://schemas.openxmlformats.org/officeDocument/2006/relationships/hyperlink" Target="mailto:vaishali.yadav@ei.study" TargetMode="External"/><Relationship Id="rId1390" Type="http://schemas.openxmlformats.org/officeDocument/2006/relationships/hyperlink" Target="mailto:anupam.jain@tsrs.org" TargetMode="External"/><Relationship Id="rId1391" Type="http://schemas.openxmlformats.org/officeDocument/2006/relationships/hyperlink" Target="mailto:sudha.sahay@tsrs.org" TargetMode="External"/><Relationship Id="rId1392" Type="http://schemas.openxmlformats.org/officeDocument/2006/relationships/hyperlink" Target="mailto:ishita.jethwa@ei.study" TargetMode="External"/><Relationship Id="rId1393" Type="http://schemas.openxmlformats.org/officeDocument/2006/relationships/hyperlink" Target="mailto:rachana_ahmedabad@yahoo.com" TargetMode="External"/><Relationship Id="rId1394" Type="http://schemas.openxmlformats.org/officeDocument/2006/relationships/hyperlink" Target="mailto:rachana_ahmedabad@yahoo.com" TargetMode="External"/><Relationship Id="rId1395" Type="http://schemas.openxmlformats.org/officeDocument/2006/relationships/hyperlink" Target="mailto:rachana_ahmedabad@yahoo.com" TargetMode="External"/><Relationship Id="rId1396" Type="http://schemas.openxmlformats.org/officeDocument/2006/relationships/hyperlink" Target="mailto:rachana_ahmedabad@yahoo.com" TargetMode="External"/><Relationship Id="rId1397" Type="http://schemas.openxmlformats.org/officeDocument/2006/relationships/hyperlink" Target="mailto:aruna@ei.study" TargetMode="External"/><Relationship Id="rId1398" Type="http://schemas.openxmlformats.org/officeDocument/2006/relationships/hyperlink" Target="mailto:sarvesh@gear.ac.in" TargetMode="External"/><Relationship Id="rId1399" Type="http://schemas.openxmlformats.org/officeDocument/2006/relationships/hyperlink" Target="mailto:contactus@gear.ac.in" TargetMode="External"/><Relationship Id="rId1400" Type="http://schemas.openxmlformats.org/officeDocument/2006/relationships/hyperlink" Target="mailto:sarvesh@gear.ac.in" TargetMode="External"/><Relationship Id="rId1401" Type="http://schemas.openxmlformats.org/officeDocument/2006/relationships/hyperlink" Target="mailto:lakshmi.gn@gear.ac.in" TargetMode="External"/><Relationship Id="rId1402" Type="http://schemas.openxmlformats.org/officeDocument/2006/relationships/hyperlink" Target="mailto:hetal.parmar@ei.study" TargetMode="External"/><Relationship Id="rId1403" Type="http://schemas.openxmlformats.org/officeDocument/2006/relationships/hyperlink" Target="mailto:jyoti.kumar@avmschools.ac.in" TargetMode="External"/><Relationship Id="rId1404" Type="http://schemas.openxmlformats.org/officeDocument/2006/relationships/hyperlink" Target="mailto:avm@avmschools.ac.in" TargetMode="External"/><Relationship Id="rId1405" Type="http://schemas.openxmlformats.org/officeDocument/2006/relationships/hyperlink" Target="mailto:jyoti.kumar@avmschools.ac.in" TargetMode="External"/><Relationship Id="rId1406" Type="http://schemas.openxmlformats.org/officeDocument/2006/relationships/hyperlink" Target="mailto:jyoti.kumar@avmschools.ac.in" TargetMode="External"/><Relationship Id="rId1407" Type="http://schemas.openxmlformats.org/officeDocument/2006/relationships/hyperlink" Target="mailto:nisha.murali@ei.study" TargetMode="External"/><Relationship Id="rId1408" Type="http://schemas.openxmlformats.org/officeDocument/2006/relationships/hyperlink" Target="mailto:jayasreeramesh@kumarans.org" TargetMode="External"/><Relationship Id="rId1409" Type="http://schemas.openxmlformats.org/officeDocument/2006/relationships/hyperlink" Target="mailto:icse@kumarans.org" TargetMode="External"/><Relationship Id="rId1410" Type="http://schemas.openxmlformats.org/officeDocument/2006/relationships/hyperlink" Target="mailto:jayasreeramesh@kumarans.org" TargetMode="External"/><Relationship Id="rId1411" Type="http://schemas.openxmlformats.org/officeDocument/2006/relationships/hyperlink" Target="mailto:pratibha.r.bhat@kumarans.org" TargetMode="External"/><Relationship Id="rId1412" Type="http://schemas.openxmlformats.org/officeDocument/2006/relationships/hyperlink" Target="mailto:chaitanya.kolluri@ei.study" TargetMode="External"/><Relationship Id="rId1413" Type="http://schemas.openxmlformats.org/officeDocument/2006/relationships/hyperlink" Target="mailto:chairman@canaryschool.in" TargetMode="External"/><Relationship Id="rId1414" Type="http://schemas.openxmlformats.org/officeDocument/2006/relationships/hyperlink" Target="mailto:adminmanager@canaryschool.in" TargetMode="External"/><Relationship Id="rId1415" Type="http://schemas.openxmlformats.org/officeDocument/2006/relationships/hyperlink" Target="mailto:principal@canaryschool.in" TargetMode="External"/><Relationship Id="rId1416" Type="http://schemas.openxmlformats.org/officeDocument/2006/relationships/hyperlink" Target="mailto:headseniorschool@canaryschool.in" TargetMode="External"/><Relationship Id="rId1417" Type="http://schemas.openxmlformats.org/officeDocument/2006/relationships/hyperlink" Target="mailto:ishita.jethwa@ei.study" TargetMode="External"/><Relationship Id="rId1418" Type="http://schemas.openxmlformats.org/officeDocument/2006/relationships/hyperlink" Target="mailto:dipen@gisgondal.com" TargetMode="External"/><Relationship Id="rId1419" Type="http://schemas.openxmlformats.org/officeDocument/2006/relationships/hyperlink" Target="mailto:dipen@gisgondal.com" TargetMode="External"/><Relationship Id="rId1420" Type="http://schemas.openxmlformats.org/officeDocument/2006/relationships/hyperlink" Target="mailto:dipen@gisgondal.com" TargetMode="External"/><Relationship Id="rId1421" Type="http://schemas.openxmlformats.org/officeDocument/2006/relationships/hyperlink" Target="mailto:parassharma@gisgondal.com" TargetMode="External"/><Relationship Id="rId1422" Type="http://schemas.openxmlformats.org/officeDocument/2006/relationships/hyperlink" Target="mailto:aruna@ei.study" TargetMode="External"/><Relationship Id="rId1423" Type="http://schemas.openxmlformats.org/officeDocument/2006/relationships/hyperlink" Target="mailto:rekha.chari@gsuite.aditi.edu.in" TargetMode="External"/><Relationship Id="rId1424" Type="http://schemas.openxmlformats.org/officeDocument/2006/relationships/hyperlink" Target="mailto:sjayarajan@aditiblr.org" TargetMode="External"/><Relationship Id="rId1425" Type="http://schemas.openxmlformats.org/officeDocument/2006/relationships/hyperlink" Target="mailto:rekha.chari@gsuite.aditi.edu.in" TargetMode="External"/><Relationship Id="rId1426" Type="http://schemas.openxmlformats.org/officeDocument/2006/relationships/hyperlink" Target="mailto:rekha.chari@gsuite.aditi.edu.in" TargetMode="External"/><Relationship Id="rId1427" Type="http://schemas.openxmlformats.org/officeDocument/2006/relationships/hyperlink" Target="mailto:shruti.chauhan@ei.study" TargetMode="External"/><Relationship Id="rId1428" Type="http://schemas.openxmlformats.org/officeDocument/2006/relationships/hyperlink" Target="mailto:svm.cbse.mds1314@gmail.com" TargetMode="External"/><Relationship Id="rId1429" Type="http://schemas.openxmlformats.org/officeDocument/2006/relationships/hyperlink" Target="mailto:svm.cbse.mds.1314@gmail.com" TargetMode="External"/><Relationship Id="rId1430" Type="http://schemas.openxmlformats.org/officeDocument/2006/relationships/hyperlink" Target="mailto:svm.cbse.mds1314@gmail.com" TargetMode="External"/><Relationship Id="rId1431" Type="http://schemas.openxmlformats.org/officeDocument/2006/relationships/hyperlink" Target="mailto:svm.cbse.mds1314@gmail.com" TargetMode="External"/><Relationship Id="rId1432" Type="http://schemas.openxmlformats.org/officeDocument/2006/relationships/hyperlink" Target="mailto:puneet.khurana@ei.study" TargetMode="External"/><Relationship Id="rId1433" Type="http://schemas.openxmlformats.org/officeDocument/2006/relationships/hyperlink" Target="mailto:principal@dps-gbn.org" TargetMode="External"/><Relationship Id="rId1434" Type="http://schemas.openxmlformats.org/officeDocument/2006/relationships/hyperlink" Target="mailto:info@dps-gbn.org" TargetMode="External"/><Relationship Id="rId1435" Type="http://schemas.openxmlformats.org/officeDocument/2006/relationships/hyperlink" Target="mailto:principal@dps-gbn.org" TargetMode="External"/><Relationship Id="rId1436" Type="http://schemas.openxmlformats.org/officeDocument/2006/relationships/hyperlink" Target="mailto:sonia.s520@dps-gbn.org" TargetMode="External"/><Relationship Id="rId1437" Type="http://schemas.openxmlformats.org/officeDocument/2006/relationships/hyperlink" Target="mailto:zohra.khan@ei.study" TargetMode="External"/><Relationship Id="rId1438" Type="http://schemas.openxmlformats.org/officeDocument/2006/relationships/hyperlink" Target="mailto:vvs_gcs@yahoo.co.in" TargetMode="External"/><Relationship Id="rId1439" Type="http://schemas.openxmlformats.org/officeDocument/2006/relationships/hyperlink" Target="mailto:vvs_gcs@yahoo.co.in" TargetMode="External"/><Relationship Id="rId1440" Type="http://schemas.openxmlformats.org/officeDocument/2006/relationships/hyperlink" Target="mailto:vvs_gcs@yahoo.co.in" TargetMode="External"/><Relationship Id="rId1441" Type="http://schemas.openxmlformats.org/officeDocument/2006/relationships/hyperlink" Target="mailto:vvs_gcs@yahoo.co.in" TargetMode="External"/><Relationship Id="rId1442" Type="http://schemas.openxmlformats.org/officeDocument/2006/relationships/hyperlink" Target="mailto:fayiez.ahmad@ei.study" TargetMode="External"/><Relationship Id="rId1443" Type="http://schemas.openxmlformats.org/officeDocument/2006/relationships/hyperlink" Target="mailto:stmichaelsranchi@gmail.com" TargetMode="External"/><Relationship Id="rId1444" Type="http://schemas.openxmlformats.org/officeDocument/2006/relationships/hyperlink" Target="mailto:st.michaelschoolmuri@gmail.com" TargetMode="External"/><Relationship Id="rId1445" Type="http://schemas.openxmlformats.org/officeDocument/2006/relationships/hyperlink" Target="mailto:stmichaelsranchi@gmail.com" TargetMode="External"/><Relationship Id="rId1446" Type="http://schemas.openxmlformats.org/officeDocument/2006/relationships/hyperlink" Target="mailto:stmichaelsranchi@gmail.com" TargetMode="External"/><Relationship Id="rId1447" Type="http://schemas.openxmlformats.org/officeDocument/2006/relationships/hyperlink" Target="mailto:pooja.kapoor@ei.study" TargetMode="External"/><Relationship Id="rId1448" Type="http://schemas.openxmlformats.org/officeDocument/2006/relationships/hyperlink" Target="mailto:mawmitadutta@gmail.com" TargetMode="External"/><Relationship Id="rId1449" Type="http://schemas.openxmlformats.org/officeDocument/2006/relationships/hyperlink" Target="mailto:mawmitadutta@gmail.com" TargetMode="External"/><Relationship Id="rId1450" Type="http://schemas.openxmlformats.org/officeDocument/2006/relationships/hyperlink" Target="mailto:mawmitadutta@gmail.com" TargetMode="External"/><Relationship Id="rId1451" Type="http://schemas.openxmlformats.org/officeDocument/2006/relationships/hyperlink" Target="mailto:sumidowarah93@gmail.com" TargetMode="External"/><Relationship Id="rId1452" Type="http://schemas.openxmlformats.org/officeDocument/2006/relationships/hyperlink" Target="mailto:laxminarayan.dogayan@ei.study" TargetMode="External"/><Relationship Id="rId1453" Type="http://schemas.openxmlformats.org/officeDocument/2006/relationships/hyperlink" Target="mailto:anandgupta95@yahoo.com" TargetMode="External"/><Relationship Id="rId1454" Type="http://schemas.openxmlformats.org/officeDocument/2006/relationships/hyperlink" Target="mailto:allegiance.academy@gmail.com" TargetMode="External"/><Relationship Id="rId1455" Type="http://schemas.openxmlformats.org/officeDocument/2006/relationships/hyperlink" Target="mailto:allegiance.academy@gmail.com" TargetMode="External"/><Relationship Id="rId1456" Type="http://schemas.openxmlformats.org/officeDocument/2006/relationships/hyperlink" Target="mailto:allegiance.academy@gmail.com" TargetMode="External"/><Relationship Id="rId1457" Type="http://schemas.openxmlformats.org/officeDocument/2006/relationships/hyperlink" Target="mailto:mayukh.chowdhury@ei.study" TargetMode="External"/><Relationship Id="rId1458" Type="http://schemas.openxmlformats.org/officeDocument/2006/relationships/hyperlink" Target="mailto:morningbellsacademy19@gmail.com" TargetMode="External"/><Relationship Id="rId1459" Type="http://schemas.openxmlformats.org/officeDocument/2006/relationships/hyperlink" Target="mailto:morningbellsacademy@yahoo.com" TargetMode="External"/><Relationship Id="rId1460" Type="http://schemas.openxmlformats.org/officeDocument/2006/relationships/hyperlink" Target="mailto:morningbellsacademy19@gmail.com" TargetMode="External"/><Relationship Id="rId1461" Type="http://schemas.openxmlformats.org/officeDocument/2006/relationships/hyperlink" Target="mailto:morningbellsacademy19@gmail.com" TargetMode="External"/><Relationship Id="rId1462" Type="http://schemas.openxmlformats.org/officeDocument/2006/relationships/hyperlink" Target="mailto:banupriya.g@ei.study" TargetMode="External"/><Relationship Id="rId1463" Type="http://schemas.openxmlformats.org/officeDocument/2006/relationships/hyperlink" Target="mailto:principalsv@santhanamcbse.ac.in" TargetMode="External"/><Relationship Id="rId1464" Type="http://schemas.openxmlformats.org/officeDocument/2006/relationships/hyperlink" Target="mailto:santhanamvidhyalaya@gmail.com" TargetMode="External"/><Relationship Id="rId1465" Type="http://schemas.openxmlformats.org/officeDocument/2006/relationships/hyperlink" Target="mailto:principalsv@santhanamcbse.ac.in" TargetMode="External"/><Relationship Id="rId1466" Type="http://schemas.openxmlformats.org/officeDocument/2006/relationships/hyperlink" Target="mailto:sreepallavi@santhanamcbse.ac.in" TargetMode="External"/><Relationship Id="rId1467" Type="http://schemas.openxmlformats.org/officeDocument/2006/relationships/hyperlink" Target="mailto:rajat.saxena@ei.study" TargetMode="External"/><Relationship Id="rId1468" Type="http://schemas.openxmlformats.org/officeDocument/2006/relationships/hyperlink" Target="mailto:principal@mlzsetawah.edu.in" TargetMode="External"/><Relationship Id="rId1469" Type="http://schemas.openxmlformats.org/officeDocument/2006/relationships/hyperlink" Target="mailto:principalmlzsetawah@gmail.com" TargetMode="External"/><Relationship Id="rId1470" Type="http://schemas.openxmlformats.org/officeDocument/2006/relationships/hyperlink" Target="mailto:maruf.shaikh@ei.study" TargetMode="External"/><Relationship Id="rId1471" Type="http://schemas.openxmlformats.org/officeDocument/2006/relationships/hyperlink" Target="mailto:maruf.shaikh@ei.study" TargetMode="External"/><Relationship Id="rId1472" Type="http://schemas.openxmlformats.org/officeDocument/2006/relationships/hyperlink" Target="mailto:praveenkumar.rajamanickam@ei.study" TargetMode="External"/><Relationship Id="rId1473" Type="http://schemas.openxmlformats.org/officeDocument/2006/relationships/hyperlink" Target="mailto:accademiccordinator@tws.com" TargetMode="External"/><Relationship Id="rId1474" Type="http://schemas.openxmlformats.org/officeDocument/2006/relationships/hyperlink" Target="mailto:academiccoordinator@tws.edu.in" TargetMode="External"/><Relationship Id="rId1475" Type="http://schemas.openxmlformats.org/officeDocument/2006/relationships/hyperlink" Target="mailto:accademiccordinator@tws.com" TargetMode="External"/><Relationship Id="rId1476" Type="http://schemas.openxmlformats.org/officeDocument/2006/relationships/hyperlink" Target="mailto:accademiccordinator@tws.com" TargetMode="External"/><Relationship Id="rId1477" Type="http://schemas.openxmlformats.org/officeDocument/2006/relationships/hyperlink" Target="mailto:vaishali.yadav@ei.study" TargetMode="External"/><Relationship Id="rId1478" Type="http://schemas.openxmlformats.org/officeDocument/2006/relationships/hyperlink" Target="mailto:principal@themillenniumschoolgrnoida.com" TargetMode="External"/><Relationship Id="rId1479" Type="http://schemas.openxmlformats.org/officeDocument/2006/relationships/hyperlink" Target="mailto:contact@themillennniumschoolgrnoida.com" TargetMode="External"/><Relationship Id="rId1480" Type="http://schemas.openxmlformats.org/officeDocument/2006/relationships/hyperlink" Target="mailto:principal@themillenniumschoolgrnoida.com" TargetMode="External"/><Relationship Id="rId1481" Type="http://schemas.openxmlformats.org/officeDocument/2006/relationships/hyperlink" Target="mailto:principal@themillenniumschoolgrnoida.com" TargetMode="External"/><Relationship Id="rId1482" Type="http://schemas.openxmlformats.org/officeDocument/2006/relationships/hyperlink" Target="mailto:banupriya.g@ei.study" TargetMode="External"/><Relationship Id="rId1483" Type="http://schemas.openxmlformats.org/officeDocument/2006/relationships/hyperlink" Target="mailto:cbse@roever.edu.in" TargetMode="External"/><Relationship Id="rId1484" Type="http://schemas.openxmlformats.org/officeDocument/2006/relationships/hyperlink" Target="mailto:cbse@roever.edu.in" TargetMode="External"/><Relationship Id="rId1485" Type="http://schemas.openxmlformats.org/officeDocument/2006/relationships/hyperlink" Target="mailto:cbse@roever.edu.in" TargetMode="External"/><Relationship Id="rId1486" Type="http://schemas.openxmlformats.org/officeDocument/2006/relationships/hyperlink" Target="mailto:cbse@roever.edu.in" TargetMode="External"/><Relationship Id="rId1487" Type="http://schemas.openxmlformats.org/officeDocument/2006/relationships/hyperlink" Target="mailto:shrikant.gehlot@ei.study" TargetMode="External"/><Relationship Id="rId1488" Type="http://schemas.openxmlformats.org/officeDocument/2006/relationships/hyperlink" Target="mailto:admin@vistaraworldschool.org" TargetMode="External"/><Relationship Id="rId1489" Type="http://schemas.openxmlformats.org/officeDocument/2006/relationships/hyperlink" Target="mailto:admin@vistaraworldschool.org" TargetMode="External"/><Relationship Id="rId1490" Type="http://schemas.openxmlformats.org/officeDocument/2006/relationships/hyperlink" Target="mailto:director@vistaraworldschool.org" TargetMode="External"/><Relationship Id="rId1491" Type="http://schemas.openxmlformats.org/officeDocument/2006/relationships/hyperlink" Target="mailto:directoracadem@vistaraworldschool.org" TargetMode="External"/><Relationship Id="rId1492" Type="http://schemas.openxmlformats.org/officeDocument/2006/relationships/hyperlink" Target="mailto:gargi.ghosh@ei.study" TargetMode="External"/><Relationship Id="rId1493" Type="http://schemas.openxmlformats.org/officeDocument/2006/relationships/hyperlink" Target="mailto:suparna.chatterjee@bhavansgkvidyamandir.edu.in" TargetMode="External"/><Relationship Id="rId1494" Type="http://schemas.openxmlformats.org/officeDocument/2006/relationships/hyperlink" Target="mailto:bgkv_kolkata@yahoo.com" TargetMode="External"/><Relationship Id="rId1495" Type="http://schemas.openxmlformats.org/officeDocument/2006/relationships/hyperlink" Target="mailto:suparna.chatterjee@bhavansgkvidyamandir.edu.in" TargetMode="External"/><Relationship Id="rId1496" Type="http://schemas.openxmlformats.org/officeDocument/2006/relationships/hyperlink" Target="mailto:suparna.chatterjee@bhavansgkvidyamandir.edu.in" TargetMode="External"/><Relationship Id="rId1497" Type="http://schemas.openxmlformats.org/officeDocument/2006/relationships/hyperlink" Target="mailto:gaurav.muliya@ei.study" TargetMode="External"/><Relationship Id="rId1498" Type="http://schemas.openxmlformats.org/officeDocument/2006/relationships/hyperlink" Target="mailto:dhaval.modi@modischools.edu.in" TargetMode="External"/><Relationship Id="rId1499" Type="http://schemas.openxmlformats.org/officeDocument/2006/relationships/hyperlink" Target="mailto:dhaval.modi@modischools.edu.in" TargetMode="External"/><Relationship Id="rId1500" Type="http://schemas.openxmlformats.org/officeDocument/2006/relationships/hyperlink" Target="mailto:modischoolcbse@gmail.com" TargetMode="External"/><Relationship Id="rId1501" Type="http://schemas.openxmlformats.org/officeDocument/2006/relationships/hyperlink" Target="mailto:banupriya.g@ei.study" TargetMode="External"/><Relationship Id="rId1502" Type="http://schemas.openxmlformats.org/officeDocument/2006/relationships/hyperlink" Target="mailto:rm.mlzscuddalore@gmail.com" TargetMode="External"/><Relationship Id="rId1503" Type="http://schemas.openxmlformats.org/officeDocument/2006/relationships/hyperlink" Target="mailto:rm.mlzscuddalore@gmail.com" TargetMode="External"/><Relationship Id="rId1504" Type="http://schemas.openxmlformats.org/officeDocument/2006/relationships/hyperlink" Target="mailto:rohit.kumar@ei.study" TargetMode="External"/><Relationship Id="rId1505" Type="http://schemas.openxmlformats.org/officeDocument/2006/relationships/hyperlink" Target="mailto:rjha@nr.christelhouseindia.org" TargetMode="External"/><Relationship Id="rId1506" Type="http://schemas.openxmlformats.org/officeDocument/2006/relationships/hyperlink" Target="mailto:eaedu@nr.christelhouseindia.org" TargetMode="External"/><Relationship Id="rId1507" Type="http://schemas.openxmlformats.org/officeDocument/2006/relationships/hyperlink" Target="mailto:priyashrivastava@chan.christelhouseindia.org" TargetMode="External"/><Relationship Id="rId1508" Type="http://schemas.openxmlformats.org/officeDocument/2006/relationships/hyperlink" Target="mailto:eaedu@chan.christelhouseindia.org" TargetMode="External"/><Relationship Id="rId1509" Type="http://schemas.openxmlformats.org/officeDocument/2006/relationships/hyperlink" Target="mailto:zohra.khan@ei.study" TargetMode="External"/><Relationship Id="rId1510" Type="http://schemas.openxmlformats.org/officeDocument/2006/relationships/hyperlink" Target="mailto:maruf.shaikh@ei.study" TargetMode="External"/><Relationship Id="rId1511" Type="http://schemas.openxmlformats.org/officeDocument/2006/relationships/hyperlink" Target="mailto:kleschoolbgm2@gmail.com" TargetMode="External"/><Relationship Id="rId1512" Type="http://schemas.openxmlformats.org/officeDocument/2006/relationships/hyperlink" Target="mailto:maruf.shaikh@ei.study" TargetMode="External"/><Relationship Id="rId1513" Type="http://schemas.openxmlformats.org/officeDocument/2006/relationships/hyperlink" Target="mailto:maruf.shaikh@ei.study" TargetMode="External"/><Relationship Id="rId1514" Type="http://schemas.openxmlformats.org/officeDocument/2006/relationships/hyperlink" Target="mailto:manjeetsingh.ladhad@ei.study" TargetMode="External"/><Relationship Id="rId1515" Type="http://schemas.openxmlformats.org/officeDocument/2006/relationships/hyperlink" Target="mailto:maruf.shaikh@ei.study" TargetMode="External"/><Relationship Id="rId1516" Type="http://schemas.openxmlformats.org/officeDocument/2006/relationships/hyperlink" Target="mailto:mulund@tgaa.in" TargetMode="External"/><Relationship Id="rId1517" Type="http://schemas.openxmlformats.org/officeDocument/2006/relationships/hyperlink" Target="mailto:surendranath.chidambaranath@acresfoundation.org" TargetMode="External"/><Relationship Id="rId1518" Type="http://schemas.openxmlformats.org/officeDocument/2006/relationships/hyperlink" Target="mailto:mulund@tgaa.in" TargetMode="External"/><Relationship Id="rId1519" Type="http://schemas.openxmlformats.org/officeDocument/2006/relationships/hyperlink" Target="mailto:saloni.shah@ei.study" TargetMode="External"/><Relationship Id="rId1520" Type="http://schemas.openxmlformats.org/officeDocument/2006/relationships/hyperlink" Target="mailto:principal@campionmumbai.org" TargetMode="External"/><Relationship Id="rId1521" Type="http://schemas.openxmlformats.org/officeDocument/2006/relationships/hyperlink" Target="mailto:principal@campionmumbai.org" TargetMode="External"/><Relationship Id="rId1522" Type="http://schemas.openxmlformats.org/officeDocument/2006/relationships/hyperlink" Target="mailto:principal@campionmumbai.org" TargetMode="External"/><Relationship Id="rId1523" Type="http://schemas.openxmlformats.org/officeDocument/2006/relationships/hyperlink" Target="mailto:dorothy.dias@campionmumbai.org" TargetMode="External"/><Relationship Id="rId1524" Type="http://schemas.openxmlformats.org/officeDocument/2006/relationships/hyperlink" Target="mailto:jasper.jessie@ei.study" TargetMode="External"/><Relationship Id="rId1525" Type="http://schemas.openxmlformats.org/officeDocument/2006/relationships/hyperlink" Target="mailto:admin.vn@globaledgeschool.com" TargetMode="External"/><Relationship Id="rId1526" Type="http://schemas.openxmlformats.org/officeDocument/2006/relationships/hyperlink" Target="mailto:admin.vn@globaledgeschool.com" TargetMode="External"/><Relationship Id="rId1527" Type="http://schemas.openxmlformats.org/officeDocument/2006/relationships/hyperlink" Target="mailto:admin.vn@globaledgeschool.com" TargetMode="External"/><Relationship Id="rId1528" Type="http://schemas.openxmlformats.org/officeDocument/2006/relationships/hyperlink" Target="mailto:praveenkumar.rajamanickam@ei.study" TargetMode="External"/><Relationship Id="rId1529" Type="http://schemas.openxmlformats.org/officeDocument/2006/relationships/hyperlink" Target="mailto:snsgopi@gmail.com" TargetMode="External"/><Relationship Id="rId1530" Type="http://schemas.openxmlformats.org/officeDocument/2006/relationships/hyperlink" Target="mailto:snsgobi@gmail.com" TargetMode="External"/><Relationship Id="rId1531" Type="http://schemas.openxmlformats.org/officeDocument/2006/relationships/hyperlink" Target="mailto:snsgobi@gmail.com" TargetMode="External"/><Relationship Id="rId1532" Type="http://schemas.openxmlformats.org/officeDocument/2006/relationships/hyperlink" Target="mailto:snsgobi@gmail.com" TargetMode="External"/><Relationship Id="rId1533" Type="http://schemas.openxmlformats.org/officeDocument/2006/relationships/hyperlink" Target="mailto:pankaj.dhiman@ei.study" TargetMode="External"/><Relationship Id="rId1534" Type="http://schemas.openxmlformats.org/officeDocument/2006/relationships/hyperlink" Target="mailto:uday.kanwar@lms.org.in" TargetMode="External"/><Relationship Id="rId1535" Type="http://schemas.openxmlformats.org/officeDocument/2006/relationships/hyperlink" Target="mailto:lalita.kanwar@lms.org.in" TargetMode="External"/><Relationship Id="rId1536" Type="http://schemas.openxmlformats.org/officeDocument/2006/relationships/hyperlink" Target="mailto:lalita.kanwar@lms.org.in" TargetMode="External"/><Relationship Id="rId1537" Type="http://schemas.openxmlformats.org/officeDocument/2006/relationships/hyperlink" Target="mailto:urvashi.pandit@lms.org.in" TargetMode="External"/><Relationship Id="rId1538" Type="http://schemas.openxmlformats.org/officeDocument/2006/relationships/hyperlink" Target="mailto:pankaj.dhiman@ei.study" TargetMode="External"/><Relationship Id="rId1539" Type="http://schemas.openxmlformats.org/officeDocument/2006/relationships/hyperlink" Target="mailto:uday.kanwar@lms.org.in" TargetMode="External"/><Relationship Id="rId1540" Type="http://schemas.openxmlformats.org/officeDocument/2006/relationships/hyperlink" Target="mailto:uday.kanwar@lms.org.in" TargetMode="External"/><Relationship Id="rId1541" Type="http://schemas.openxmlformats.org/officeDocument/2006/relationships/hyperlink" Target="mailto:lalita.kanwar@lms.org.in" TargetMode="External"/><Relationship Id="rId1542" Type="http://schemas.openxmlformats.org/officeDocument/2006/relationships/hyperlink" Target="mailto:urvashi.pandit@lms.org.in" TargetMode="External"/><Relationship Id="rId1543" Type="http://schemas.openxmlformats.org/officeDocument/2006/relationships/hyperlink" Target="mailto:garima.jain@ei.study" TargetMode="External"/><Relationship Id="rId1544" Type="http://schemas.openxmlformats.org/officeDocument/2006/relationships/hyperlink" Target="mailto:hos.kkb@ked.edu.in" TargetMode="External"/><Relationship Id="rId1545" Type="http://schemas.openxmlformats.org/officeDocument/2006/relationships/hyperlink" Target="mailto:info.kkb@ked.edu.in" TargetMode="External"/><Relationship Id="rId1546" Type="http://schemas.openxmlformats.org/officeDocument/2006/relationships/hyperlink" Target="mailto:hos.kkb@ked.edu.in" TargetMode="External"/><Relationship Id="rId1547" Type="http://schemas.openxmlformats.org/officeDocument/2006/relationships/hyperlink" Target="mailto:chhavimathur.kkb@ked.edu.in" TargetMode="External"/><Relationship Id="rId1548" Type="http://schemas.openxmlformats.org/officeDocument/2006/relationships/hyperlink" Target="mailto:partha.das@ei.study" TargetMode="External"/><Relationship Id="rId1549" Type="http://schemas.openxmlformats.org/officeDocument/2006/relationships/hyperlink" Target="mailto:paramountkpg@gmail.com" TargetMode="External"/><Relationship Id="rId1550" Type="http://schemas.openxmlformats.org/officeDocument/2006/relationships/hyperlink" Target="mailto:paramountkpg@gmail.com" TargetMode="External"/><Relationship Id="rId1551" Type="http://schemas.openxmlformats.org/officeDocument/2006/relationships/hyperlink" Target="mailto:paramountkpg@gmail.com" TargetMode="External"/><Relationship Id="rId1552" Type="http://schemas.openxmlformats.org/officeDocument/2006/relationships/hyperlink" Target="mailto:paramountkpg@gmail.com" TargetMode="External"/><Relationship Id="rId1553" Type="http://schemas.openxmlformats.org/officeDocument/2006/relationships/hyperlink" Target="mailto:virender.verma@ei.study" TargetMode="External"/><Relationship Id="rId1554" Type="http://schemas.openxmlformats.org/officeDocument/2006/relationships/hyperlink" Target="mailto:mindtree.ngh@gmail.com" TargetMode="External"/><Relationship Id="rId1555" Type="http://schemas.openxmlformats.org/officeDocument/2006/relationships/hyperlink" Target="mailto:mindtree.ngh@gmail.com" TargetMode="External"/><Relationship Id="rId1556" Type="http://schemas.openxmlformats.org/officeDocument/2006/relationships/hyperlink" Target="mailto:mindtree.ngh@gmail.com" TargetMode="External"/><Relationship Id="rId1557" Type="http://schemas.openxmlformats.org/officeDocument/2006/relationships/hyperlink" Target="mailto:mindtree.ngh@gmail.com" TargetMode="External"/><Relationship Id="rId1558" Type="http://schemas.openxmlformats.org/officeDocument/2006/relationships/hyperlink" Target="mailto:anushka.gupta@ei.study" TargetMode="External"/><Relationship Id="rId1559" Type="http://schemas.openxmlformats.org/officeDocument/2006/relationships/hyperlink" Target="mailto:director@theinfinityschool.org" TargetMode="External"/><Relationship Id="rId1560" Type="http://schemas.openxmlformats.org/officeDocument/2006/relationships/hyperlink" Target="mailto:finance@theinfinityschool.org" TargetMode="External"/><Relationship Id="rId1561" Type="http://schemas.openxmlformats.org/officeDocument/2006/relationships/hyperlink" Target="mailto:charu.johar@theinfinityschool.org" TargetMode="External"/><Relationship Id="rId1562" Type="http://schemas.openxmlformats.org/officeDocument/2006/relationships/hyperlink" Target="mailto:zubair.ahmed@theinfinityschool.org" TargetMode="External"/><Relationship Id="rId1563" Type="http://schemas.openxmlformats.org/officeDocument/2006/relationships/hyperlink" Target="mailto:zohra.khan@ei.study" TargetMode="External"/><Relationship Id="rId1564" Type="http://schemas.openxmlformats.org/officeDocument/2006/relationships/hyperlink" Target="mailto:maruf.shaikh@ei.study" TargetMode="External"/><Relationship Id="rId1565" Type="http://schemas.openxmlformats.org/officeDocument/2006/relationships/hyperlink" Target="mailto:basavaresidentialgirlschool@gmail.com" TargetMode="External"/><Relationship Id="rId1566" Type="http://schemas.openxmlformats.org/officeDocument/2006/relationships/hyperlink" Target="mailto:maruf.shaikh@ei.study" TargetMode="External"/><Relationship Id="rId1567" Type="http://schemas.openxmlformats.org/officeDocument/2006/relationships/hyperlink" Target="mailto:maruf.shaikh@ei.study" TargetMode="External"/><Relationship Id="rId1568" Type="http://schemas.openxmlformats.org/officeDocument/2006/relationships/hyperlink" Target="mailto:vaishali.yadav@ei.study" TargetMode="External"/><Relationship Id="rId1569" Type="http://schemas.openxmlformats.org/officeDocument/2006/relationships/hyperlink" Target="mailto:mridul@prakriti.org.in" TargetMode="External"/><Relationship Id="rId1570" Type="http://schemas.openxmlformats.org/officeDocument/2006/relationships/hyperlink" Target="mailto:info@prakriti.org.in" TargetMode="External"/><Relationship Id="rId1571" Type="http://schemas.openxmlformats.org/officeDocument/2006/relationships/hyperlink" Target="mailto:mridul@prakriti.org.in" TargetMode="External"/><Relationship Id="rId1572" Type="http://schemas.openxmlformats.org/officeDocument/2006/relationships/hyperlink" Target="mailto:mridul@prakriti.org.in" TargetMode="External"/><Relationship Id="rId1573" Type="http://schemas.openxmlformats.org/officeDocument/2006/relationships/hyperlink" Target="mailto:unnati.sharma@ei.study" TargetMode="External"/><Relationship Id="rId1574" Type="http://schemas.openxmlformats.org/officeDocument/2006/relationships/hyperlink" Target="mailto:bntkindergarten@gmail.com" TargetMode="External"/><Relationship Id="rId1575" Type="http://schemas.openxmlformats.org/officeDocument/2006/relationships/hyperlink" Target="mailto:bntkindergarten@gmail.com" TargetMode="External"/><Relationship Id="rId1576" Type="http://schemas.openxmlformats.org/officeDocument/2006/relationships/hyperlink" Target="mailto:bntkindergarten@gmail.com" TargetMode="External"/><Relationship Id="rId1577" Type="http://schemas.openxmlformats.org/officeDocument/2006/relationships/hyperlink" Target="mailto:bntkindergarten@gmail.com" TargetMode="External"/><Relationship Id="rId1578" Type="http://schemas.openxmlformats.org/officeDocument/2006/relationships/hyperlink" Target="mailto:neela.omprakash@ei.study" TargetMode="External"/><Relationship Id="rId1579" Type="http://schemas.openxmlformats.org/officeDocument/2006/relationships/hyperlink" Target="mailto:secondarycoordinator.sfi@springfieldsschool.com" TargetMode="External"/><Relationship Id="rId1580" Type="http://schemas.openxmlformats.org/officeDocument/2006/relationships/hyperlink" Target="mailto:principal_sfi@springfieldsschool.com" TargetMode="External"/><Relationship Id="rId1581" Type="http://schemas.openxmlformats.org/officeDocument/2006/relationships/hyperlink" Target="mailto:principal_sfi@springfieldsschool.com" TargetMode="External"/><Relationship Id="rId1582" Type="http://schemas.openxmlformats.org/officeDocument/2006/relationships/hyperlink" Target="mailto:principal_sfi@springfieldsschool.com" TargetMode="External"/><Relationship Id="rId1583" Type="http://schemas.openxmlformats.org/officeDocument/2006/relationships/hyperlink" Target="mailto:vaishali.yadav@ei.study" TargetMode="External"/><Relationship Id="rId1584" Type="http://schemas.openxmlformats.org/officeDocument/2006/relationships/hyperlink" Target="mailto:ramchand@pragyanschool.com" TargetMode="External"/><Relationship Id="rId1585" Type="http://schemas.openxmlformats.org/officeDocument/2006/relationships/hyperlink" Target="mailto:info@pragyanschool.com" TargetMode="External"/><Relationship Id="rId1586" Type="http://schemas.openxmlformats.org/officeDocument/2006/relationships/hyperlink" Target="mailto:principal@pragyanschool.com" TargetMode="External"/><Relationship Id="rId1587" Type="http://schemas.openxmlformats.org/officeDocument/2006/relationships/hyperlink" Target="mailto:pooja.kapoor@ei.study" TargetMode="External"/><Relationship Id="rId1588" Type="http://schemas.openxmlformats.org/officeDocument/2006/relationships/hyperlink" Target="mailto:littleflower.dib@gmail.com" TargetMode="External"/><Relationship Id="rId1589" Type="http://schemas.openxmlformats.org/officeDocument/2006/relationships/hyperlink" Target="mailto:littleflower.dib@gmail.com" TargetMode="External"/><Relationship Id="rId1590" Type="http://schemas.openxmlformats.org/officeDocument/2006/relationships/hyperlink" Target="mailto:littleflower.dib@gmail.com" TargetMode="External"/><Relationship Id="rId1591" Type="http://schemas.openxmlformats.org/officeDocument/2006/relationships/hyperlink" Target="mailto:littleflower.dib@gmail.com" TargetMode="External"/><Relationship Id="rId1592" Type="http://schemas.openxmlformats.org/officeDocument/2006/relationships/hyperlink" Target="mailto:ishita.jethwa@ei.study" TargetMode="External"/><Relationship Id="rId1593" Type="http://schemas.openxmlformats.org/officeDocument/2006/relationships/hyperlink" Target="mailto:seekingconsultancy@gmail.com" TargetMode="External"/><Relationship Id="rId1594" Type="http://schemas.openxmlformats.org/officeDocument/2006/relationships/hyperlink" Target="mailto:info@thewestwoodschool.co.in" TargetMode="External"/><Relationship Id="rId1595" Type="http://schemas.openxmlformats.org/officeDocument/2006/relationships/hyperlink" Target="mailto:seekingconsultancy@gmail.com" TargetMode="External"/><Relationship Id="rId1596" Type="http://schemas.openxmlformats.org/officeDocument/2006/relationships/hyperlink" Target="mailto:seekingconsultancy@gmail.com" TargetMode="External"/><Relationship Id="rId1597" Type="http://schemas.openxmlformats.org/officeDocument/2006/relationships/hyperlink" Target="mailto:puneet.khurana@ei.study" TargetMode="External"/><Relationship Id="rId1598" Type="http://schemas.openxmlformats.org/officeDocument/2006/relationships/hyperlink" Target="mailto:director.curri@khaitanec.com" TargetMode="External"/><Relationship Id="rId1599" Type="http://schemas.openxmlformats.org/officeDocument/2006/relationships/hyperlink" Target="mailto:admission@khaitanpublicschool.com" TargetMode="External"/><Relationship Id="rId1600" Type="http://schemas.openxmlformats.org/officeDocument/2006/relationships/hyperlink" Target="mailto:director.curri@khaitanec.com" TargetMode="External"/><Relationship Id="rId1601" Type="http://schemas.openxmlformats.org/officeDocument/2006/relationships/hyperlink" Target="mailto:director.curri@khaitanec.com" TargetMode="External"/><Relationship Id="rId1602" Type="http://schemas.openxmlformats.org/officeDocument/2006/relationships/hyperlink" Target="mailto:vaishali.yadav@ei.study" TargetMode="External"/><Relationship Id="rId1603" Type="http://schemas.openxmlformats.org/officeDocument/2006/relationships/hyperlink" Target="mailto:contactus@dlps.co.in" TargetMode="External"/><Relationship Id="rId1604" Type="http://schemas.openxmlformats.org/officeDocument/2006/relationships/hyperlink" Target="mailto:rajat.saxena@ei.study" TargetMode="External"/><Relationship Id="rId1605" Type="http://schemas.openxmlformats.org/officeDocument/2006/relationships/hyperlink" Target="mailto:info.moradabad@millenniumworldschool.com" TargetMode="External"/><Relationship Id="rId1606" Type="http://schemas.openxmlformats.org/officeDocument/2006/relationships/hyperlink" Target="mailto:nidhish.dubey@ei.study" TargetMode="External"/><Relationship Id="rId1607" Type="http://schemas.openxmlformats.org/officeDocument/2006/relationships/hyperlink" Target="mailto:r@jindalworld.in" TargetMode="External"/><Relationship Id="rId1608" Type="http://schemas.openxmlformats.org/officeDocument/2006/relationships/hyperlink" Target="mailto:Jindalworldschool@gmail.com" TargetMode="External"/><Relationship Id="rId1609" Type="http://schemas.openxmlformats.org/officeDocument/2006/relationships/hyperlink" Target="mailto:principal@jindalworld.in" TargetMode="External"/><Relationship Id="rId1610" Type="http://schemas.openxmlformats.org/officeDocument/2006/relationships/hyperlink" Target="mailto:govinda@jindalworld.in" TargetMode="External"/><Relationship Id="rId1611" Type="http://schemas.openxmlformats.org/officeDocument/2006/relationships/hyperlink" Target="mailto:gaurav.muliya@ei.study" TargetMode="External"/><Relationship Id="rId1612" Type="http://schemas.openxmlformats.org/officeDocument/2006/relationships/hyperlink" Target="mailto:dalps@rediffmail.com" TargetMode="External"/><Relationship Id="rId1613" Type="http://schemas.openxmlformats.org/officeDocument/2006/relationships/hyperlink" Target="mailto:dalps@rediffmail.com" TargetMode="External"/><Relationship Id="rId1614" Type="http://schemas.openxmlformats.org/officeDocument/2006/relationships/hyperlink" Target="mailto:dalps@rediffmail.com" TargetMode="External"/><Relationship Id="rId1615" Type="http://schemas.openxmlformats.org/officeDocument/2006/relationships/hyperlink" Target="mailto:dalps@rediffmail.com" TargetMode="External"/><Relationship Id="rId1616" Type="http://schemas.openxmlformats.org/officeDocument/2006/relationships/hyperlink" Target="mailto:srikanta.rout@ei.study" TargetMode="External"/><Relationship Id="rId1617" Type="http://schemas.openxmlformats.org/officeDocument/2006/relationships/hyperlink" Target="mailto:rinku.banerjee@adityabirla.com" TargetMode="External"/><Relationship Id="rId1618" Type="http://schemas.openxmlformats.org/officeDocument/2006/relationships/hyperlink" Target="mailto:rinku.banerjee@adityabirla.com" TargetMode="External"/><Relationship Id="rId1619" Type="http://schemas.openxmlformats.org/officeDocument/2006/relationships/hyperlink" Target="mailto:rinku.banerjee@adityabirla.com" TargetMode="External"/><Relationship Id="rId1620" Type="http://schemas.openxmlformats.org/officeDocument/2006/relationships/hyperlink" Target="mailto:rinku.banerjee@adityabirla.com" TargetMode="External"/><Relationship Id="rId1621" Type="http://schemas.openxmlformats.org/officeDocument/2006/relationships/hyperlink" Target="mailto:gargi.ghosh@ei.study" TargetMode="External"/><Relationship Id="rId1622" Type="http://schemas.openxmlformats.org/officeDocument/2006/relationships/hyperlink" Target="mailto:principal.apexacademy@gmail.com" TargetMode="External"/><Relationship Id="rId1623" Type="http://schemas.openxmlformats.org/officeDocument/2006/relationships/hyperlink" Target="mailto:principal.apexacademy@gmail.com" TargetMode="External"/><Relationship Id="rId1624" Type="http://schemas.openxmlformats.org/officeDocument/2006/relationships/hyperlink" Target="mailto:principal.apexacademy@gmail.com" TargetMode="External"/><Relationship Id="rId1625" Type="http://schemas.openxmlformats.org/officeDocument/2006/relationships/hyperlink" Target="mailto:nisha.murali@ei.study" TargetMode="External"/><Relationship Id="rId1626" Type="http://schemas.openxmlformats.org/officeDocument/2006/relationships/hyperlink" Target="mailto:brookfieldhigh9@brookfieldhigh.com" TargetMode="External"/><Relationship Id="rId1627" Type="http://schemas.openxmlformats.org/officeDocument/2006/relationships/hyperlink" Target="mailto:careers@brookfieldhigh.com" TargetMode="External"/><Relationship Id="rId1628" Type="http://schemas.openxmlformats.org/officeDocument/2006/relationships/hyperlink" Target="mailto:brookfieldhigh9@brookfieldhigh.com" TargetMode="External"/><Relationship Id="rId1629" Type="http://schemas.openxmlformats.org/officeDocument/2006/relationships/hyperlink" Target="mailto:brookfieldhigh9@brookfieldhigh.com" TargetMode="External"/><Relationship Id="rId1630" Type="http://schemas.openxmlformats.org/officeDocument/2006/relationships/hyperlink" Target="mailto:shrikant.gehlot@ei.study" TargetMode="External"/><Relationship Id="rId1631" Type="http://schemas.openxmlformats.org/officeDocument/2006/relationships/hyperlink" Target="mailto:arti.sharma@dpsnashik.in" TargetMode="External"/><Relationship Id="rId1632" Type="http://schemas.openxmlformats.org/officeDocument/2006/relationships/hyperlink" Target="mailto:dean@dpsnashik.in" TargetMode="External"/><Relationship Id="rId1633" Type="http://schemas.openxmlformats.org/officeDocument/2006/relationships/hyperlink" Target="mailto:dean@dpsnashik.in" TargetMode="External"/><Relationship Id="rId1634" Type="http://schemas.openxmlformats.org/officeDocument/2006/relationships/hyperlink" Target="mailto:arti.sharma@dpsnashik.in" TargetMode="External"/><Relationship Id="rId1635" Type="http://schemas.openxmlformats.org/officeDocument/2006/relationships/hyperlink" Target="mailto:virender.verma@ei.study" TargetMode="External"/><Relationship Id="rId1636" Type="http://schemas.openxmlformats.org/officeDocument/2006/relationships/hyperlink" Target="mailto:gems.exam321@gmail.com" TargetMode="External"/><Relationship Id="rId1637" Type="http://schemas.openxmlformats.org/officeDocument/2006/relationships/hyperlink" Target="mailto:gemsschoolindia@gmail.com" TargetMode="External"/><Relationship Id="rId1638" Type="http://schemas.openxmlformats.org/officeDocument/2006/relationships/hyperlink" Target="mailto:gems.exam321@gmail.com" TargetMode="External"/><Relationship Id="rId1639" Type="http://schemas.openxmlformats.org/officeDocument/2006/relationships/hyperlink" Target="mailto:gems.exam321@gmail.com" TargetMode="External"/><Relationship Id="rId1640" Type="http://schemas.openxmlformats.org/officeDocument/2006/relationships/hyperlink" Target="mailto:banupriya.g@ei.study" TargetMode="External"/><Relationship Id="rId1641" Type="http://schemas.openxmlformats.org/officeDocument/2006/relationships/hyperlink" Target="mailto:GOLGENGATES@GMAIL.COM" TargetMode="External"/><Relationship Id="rId1642" Type="http://schemas.openxmlformats.org/officeDocument/2006/relationships/hyperlink" Target="mailto:ggvidhyashram@gmail.com" TargetMode="External"/><Relationship Id="rId1643" Type="http://schemas.openxmlformats.org/officeDocument/2006/relationships/hyperlink" Target="mailto:principal@goldengatesvidhyashram.com" TargetMode="External"/><Relationship Id="rId1644" Type="http://schemas.openxmlformats.org/officeDocument/2006/relationships/hyperlink" Target="mailto:principal@goldengatesvidhyashram.com" TargetMode="External"/><Relationship Id="rId1645" Type="http://schemas.openxmlformats.org/officeDocument/2006/relationships/hyperlink" Target="mailto:garima.jain@ei.study" TargetMode="External"/><Relationship Id="rId1646" Type="http://schemas.openxmlformats.org/officeDocument/2006/relationships/hyperlink" Target="mailto:vijaykumarbislehalli@gmail.com" TargetMode="External"/><Relationship Id="rId1647" Type="http://schemas.openxmlformats.org/officeDocument/2006/relationships/hyperlink" Target="mailto:vijaykumarbislehalli@gmail.com" TargetMode="External"/><Relationship Id="rId1648" Type="http://schemas.openxmlformats.org/officeDocument/2006/relationships/hyperlink" Target="mailto:vijaykumarbislehalli@gmail.com" TargetMode="External"/><Relationship Id="rId1649" Type="http://schemas.openxmlformats.org/officeDocument/2006/relationships/hyperlink" Target="mailto:vijaykumarbislehalli@gmail.com" TargetMode="External"/><Relationship Id="rId1650" Type="http://schemas.openxmlformats.org/officeDocument/2006/relationships/hyperlink" Target="mailto:sanjeet.das@ei.study" TargetMode="External"/><Relationship Id="rId1651" Type="http://schemas.openxmlformats.org/officeDocument/2006/relationships/hyperlink" Target="mailto:gkrvidyalaya@gmail.com" TargetMode="External"/><Relationship Id="rId1652" Type="http://schemas.openxmlformats.org/officeDocument/2006/relationships/hyperlink" Target="mailto:gkrvidyalaya@gmail.com" TargetMode="External"/><Relationship Id="rId1653" Type="http://schemas.openxmlformats.org/officeDocument/2006/relationships/hyperlink" Target="mailto:gkrvidyalaya@gmail.com" TargetMode="External"/><Relationship Id="rId1654" Type="http://schemas.openxmlformats.org/officeDocument/2006/relationships/hyperlink" Target="mailto:gkrvidyalaya@gmail.com" TargetMode="External"/><Relationship Id="rId1655" Type="http://schemas.openxmlformats.org/officeDocument/2006/relationships/hyperlink" Target="mailto:vineeth.v@ei.study" TargetMode="External"/><Relationship Id="rId1656" Type="http://schemas.openxmlformats.org/officeDocument/2006/relationships/hyperlink" Target="mailto:maruf.shaikh@ei.study" TargetMode="External"/><Relationship Id="rId1657" Type="http://schemas.openxmlformats.org/officeDocument/2006/relationships/hyperlink" Target="mailto:office@heritagevidhyalaya.com" TargetMode="External"/><Relationship Id="rId1658" Type="http://schemas.openxmlformats.org/officeDocument/2006/relationships/hyperlink" Target="mailto:maruf.shaikh@ei.study" TargetMode="External"/><Relationship Id="rId1659" Type="http://schemas.openxmlformats.org/officeDocument/2006/relationships/hyperlink" Target="mailto:maruf.shaikh@ei.study" TargetMode="External"/><Relationship Id="rId1660" Type="http://schemas.openxmlformats.org/officeDocument/2006/relationships/hyperlink" Target="mailto:pankaj.dhiman@ei.study" TargetMode="External"/><Relationship Id="rId1661" Type="http://schemas.openxmlformats.org/officeDocument/2006/relationships/hyperlink" Target="mailto:director@himacademy.com" TargetMode="External"/><Relationship Id="rId1662" Type="http://schemas.openxmlformats.org/officeDocument/2006/relationships/hyperlink" Target="mailto:hapsvn@himacademy.com" TargetMode="External"/><Relationship Id="rId1663" Type="http://schemas.openxmlformats.org/officeDocument/2006/relationships/hyperlink" Target="mailto:hapsvn@himacademy.com" TargetMode="External"/><Relationship Id="rId1664" Type="http://schemas.openxmlformats.org/officeDocument/2006/relationships/hyperlink" Target="mailto:hapsvn@himacademy.com" TargetMode="External"/><Relationship Id="rId1665" Type="http://schemas.openxmlformats.org/officeDocument/2006/relationships/hyperlink" Target="mailto:anita.kamath@ei.study" TargetMode="External"/><Relationship Id="rId1666" Type="http://schemas.openxmlformats.org/officeDocument/2006/relationships/hyperlink" Target="mailto:gnsahay1947@gmail.com" TargetMode="External"/><Relationship Id="rId1667" Type="http://schemas.openxmlformats.org/officeDocument/2006/relationships/hyperlink" Target="mailto:hindzincvidyalaya@gmail.com" TargetMode="External"/><Relationship Id="rId1668" Type="http://schemas.openxmlformats.org/officeDocument/2006/relationships/hyperlink" Target="mailto:gnsahay1947@gmail.com" TargetMode="External"/><Relationship Id="rId1669" Type="http://schemas.openxmlformats.org/officeDocument/2006/relationships/hyperlink" Target="mailto:hindzincvidyalaya@gmail.com" TargetMode="External"/><Relationship Id="rId1670" Type="http://schemas.openxmlformats.org/officeDocument/2006/relationships/hyperlink" Target="mailto:shahista.shaikh@ei.study" TargetMode="External"/><Relationship Id="rId1671" Type="http://schemas.openxmlformats.org/officeDocument/2006/relationships/hyperlink" Target="mailto:info@holywritschool.in" TargetMode="External"/><Relationship Id="rId1672" Type="http://schemas.openxmlformats.org/officeDocument/2006/relationships/hyperlink" Target="mailto:shrikant.gehlot@ei.study" TargetMode="External"/><Relationship Id="rId1673" Type="http://schemas.openxmlformats.org/officeDocument/2006/relationships/hyperlink" Target="mailto:shrikant.gehlot@ei.study" TargetMode="External"/><Relationship Id="rId1674" Type="http://schemas.openxmlformats.org/officeDocument/2006/relationships/hyperlink" Target="mailto:LexiconInternationalSchoolWagholi3993947@gmail.com" TargetMode="External"/><Relationship Id="rId1675" Type="http://schemas.openxmlformats.org/officeDocument/2006/relationships/hyperlink" Target="mailto:amit.pawar@ei.study" TargetMode="External"/><Relationship Id="rId1676" Type="http://schemas.openxmlformats.org/officeDocument/2006/relationships/hyperlink" Target="mailto:amit.pawar@ei.study" TargetMode="External"/><Relationship Id="rId1677" Type="http://schemas.openxmlformats.org/officeDocument/2006/relationships/hyperlink" Target="mailto:pooja.kapoor@ei.study" TargetMode="External"/><Relationship Id="rId1678" Type="http://schemas.openxmlformats.org/officeDocument/2006/relationships/hyperlink" Target="mailto:principal@sfsguwahati.ac.in" TargetMode="External"/><Relationship Id="rId1679" Type="http://schemas.openxmlformats.org/officeDocument/2006/relationships/hyperlink" Target="mailto:principal@sfsnarengi.ac.in" TargetMode="External"/><Relationship Id="rId1680" Type="http://schemas.openxmlformats.org/officeDocument/2006/relationships/hyperlink" Target="mailto:principal@sfsguwahati.ac.in" TargetMode="External"/><Relationship Id="rId1681" Type="http://schemas.openxmlformats.org/officeDocument/2006/relationships/hyperlink" Target="mailto:academicdirector@sfsguwahati.ac.in" TargetMode="External"/><Relationship Id="rId1682" Type="http://schemas.openxmlformats.org/officeDocument/2006/relationships/hyperlink" Target="mailto:fayiez.ahmad@ei.study" TargetMode="External"/><Relationship Id="rId1683" Type="http://schemas.openxmlformats.org/officeDocument/2006/relationships/hyperlink" Target="mailto:akshayagrawal18@gmail.com" TargetMode="External"/><Relationship Id="rId1684" Type="http://schemas.openxmlformats.org/officeDocument/2006/relationships/hyperlink" Target="mailto:akshayagrawal18@gmail.com" TargetMode="External"/><Relationship Id="rId1685" Type="http://schemas.openxmlformats.org/officeDocument/2006/relationships/hyperlink" Target="mailto:akshayagrawal18@gmail.com" TargetMode="External"/><Relationship Id="rId1686" Type="http://schemas.openxmlformats.org/officeDocument/2006/relationships/hyperlink" Target="mailto:akshayagrawal18@gmail.com" TargetMode="External"/><Relationship Id="rId1687" Type="http://schemas.openxmlformats.org/officeDocument/2006/relationships/hyperlink" Target="mailto:praveenkumar.rajamanickam@ei.study" TargetMode="External"/><Relationship Id="rId1688" Type="http://schemas.openxmlformats.org/officeDocument/2006/relationships/hyperlink" Target="mailto:info@sjnshool.com" TargetMode="External"/><Relationship Id="rId1689" Type="http://schemas.openxmlformats.org/officeDocument/2006/relationships/hyperlink" Target="mailto:info@sjnshool.com" TargetMode="External"/><Relationship Id="rId1690" Type="http://schemas.openxmlformats.org/officeDocument/2006/relationships/hyperlink" Target="mailto:principalsjn@gmail.com" TargetMode="External"/><Relationship Id="rId1691" Type="http://schemas.openxmlformats.org/officeDocument/2006/relationships/hyperlink" Target="mailto:principalsjn@gmail.com" TargetMode="External"/><Relationship Id="rId1692" Type="http://schemas.openxmlformats.org/officeDocument/2006/relationships/hyperlink" Target="mailto:rudra.mishra@ei.study" TargetMode="External"/><Relationship Id="rId1693" Type="http://schemas.openxmlformats.org/officeDocument/2006/relationships/hyperlink" Target="mailto:snacademy1993@gmail.com" TargetMode="External"/><Relationship Id="rId1694" Type="http://schemas.openxmlformats.org/officeDocument/2006/relationships/hyperlink" Target="mailto:info@satyanarayanacademy.in" TargetMode="External"/><Relationship Id="rId1695" Type="http://schemas.openxmlformats.org/officeDocument/2006/relationships/hyperlink" Target="mailto:snacademy1993@gmail.com" TargetMode="External"/><Relationship Id="rId1696" Type="http://schemas.openxmlformats.org/officeDocument/2006/relationships/hyperlink" Target="mailto:snacademy1993@gmail.com" TargetMode="External"/><Relationship Id="rId1697" Type="http://schemas.openxmlformats.org/officeDocument/2006/relationships/hyperlink" Target="mailto:satvinder.singh@ei.study" TargetMode="External"/><Relationship Id="rId1698" Type="http://schemas.openxmlformats.org/officeDocument/2006/relationships/hyperlink" Target="mailto:md@scholarsabode.info" TargetMode="External"/><Relationship Id="rId1699" Type="http://schemas.openxmlformats.org/officeDocument/2006/relationships/hyperlink" Target="mailto:md@scholarsabode.info" TargetMode="External"/><Relationship Id="rId1700" Type="http://schemas.openxmlformats.org/officeDocument/2006/relationships/hyperlink" Target="mailto:smritimeeta@gmail.com" TargetMode="External"/><Relationship Id="rId1701" Type="http://schemas.openxmlformats.org/officeDocument/2006/relationships/hyperlink" Target="mailto:smritimeeta@gmail.com" TargetMode="External"/><Relationship Id="rId1702" Type="http://schemas.openxmlformats.org/officeDocument/2006/relationships/hyperlink" Target="mailto:pankaj.dhiman@ei.study" TargetMode="External"/><Relationship Id="rId1703" Type="http://schemas.openxmlformats.org/officeDocument/2006/relationships/hyperlink" Target="mailto:sevenstar.internationalschool@gmail.com" TargetMode="External"/><Relationship Id="rId1704" Type="http://schemas.openxmlformats.org/officeDocument/2006/relationships/hyperlink" Target="mailto:sevenstar.internationalschool@gmail.com" TargetMode="External"/><Relationship Id="rId1705" Type="http://schemas.openxmlformats.org/officeDocument/2006/relationships/hyperlink" Target="mailto:sevenstar.internationalschool@gmail.com" TargetMode="External"/><Relationship Id="rId1706" Type="http://schemas.openxmlformats.org/officeDocument/2006/relationships/hyperlink" Target="mailto:santosh1banyal@gmail.com" TargetMode="External"/><Relationship Id="rId1707" Type="http://schemas.openxmlformats.org/officeDocument/2006/relationships/hyperlink" Target="mailto:shrikant.gehlot@ei.study" TargetMode="External"/><Relationship Id="rId1708" Type="http://schemas.openxmlformats.org/officeDocument/2006/relationships/hyperlink" Target="mailto:shriabpes@gmail.com" TargetMode="External"/><Relationship Id="rId1709" Type="http://schemas.openxmlformats.org/officeDocument/2006/relationships/hyperlink" Target="mailto:ShriA.B.PatilEnglishSchool3997396@gmail.com" TargetMode="External"/><Relationship Id="rId1710" Type="http://schemas.openxmlformats.org/officeDocument/2006/relationships/hyperlink" Target="mailto:shriabpes@gmail.com" TargetMode="External"/><Relationship Id="rId1711" Type="http://schemas.openxmlformats.org/officeDocument/2006/relationships/hyperlink" Target="mailto:shriabpes@gmail.com" TargetMode="External"/><Relationship Id="rId1712" Type="http://schemas.openxmlformats.org/officeDocument/2006/relationships/hyperlink" Target="mailto:nisha.murali@ei.study" TargetMode="External"/><Relationship Id="rId1713" Type="http://schemas.openxmlformats.org/officeDocument/2006/relationships/hyperlink" Target="mailto:netps.office@gmail.com" TargetMode="External"/><Relationship Id="rId1714" Type="http://schemas.openxmlformats.org/officeDocument/2006/relationships/hyperlink" Target="mailto:SriSarvajnaPublicSchool_3998030@gmail.com" TargetMode="External"/><Relationship Id="rId1715" Type="http://schemas.openxmlformats.org/officeDocument/2006/relationships/hyperlink" Target="mailto:netps.office@gmail.com" TargetMode="External"/><Relationship Id="rId1716" Type="http://schemas.openxmlformats.org/officeDocument/2006/relationships/hyperlink" Target="mailto:netps.office@gmail.com" TargetMode="External"/><Relationship Id="rId1717" Type="http://schemas.openxmlformats.org/officeDocument/2006/relationships/hyperlink" Target="mailto:nisha.murali@ei.study" TargetMode="External"/><Relationship Id="rId1718" Type="http://schemas.openxmlformats.org/officeDocument/2006/relationships/hyperlink" Target="mailto:sathishkumars@st-michaelsacademy.com" TargetMode="External"/><Relationship Id="rId1719" Type="http://schemas.openxmlformats.org/officeDocument/2006/relationships/hyperlink" Target="mailto:admission@st-michaelsacademy.com" TargetMode="External"/><Relationship Id="rId1720" Type="http://schemas.openxmlformats.org/officeDocument/2006/relationships/hyperlink" Target="mailto:principal@st-michaelsacademy.com" TargetMode="External"/><Relationship Id="rId1721" Type="http://schemas.openxmlformats.org/officeDocument/2006/relationships/hyperlink" Target="mailto:principal@st-michaelsacademy.com" TargetMode="External"/><Relationship Id="rId1722" Type="http://schemas.openxmlformats.org/officeDocument/2006/relationships/hyperlink" Target="mailto:pankaj.dhiman@ei.study" TargetMode="External"/><Relationship Id="rId1723" Type="http://schemas.openxmlformats.org/officeDocument/2006/relationships/hyperlink" Target="mailto:takshilamandimail@gmail.com" TargetMode="External"/><Relationship Id="rId1724" Type="http://schemas.openxmlformats.org/officeDocument/2006/relationships/hyperlink" Target="mailto:takshila_intl@yahoo.com" TargetMode="External"/><Relationship Id="rId1725" Type="http://schemas.openxmlformats.org/officeDocument/2006/relationships/hyperlink" Target="mailto:takshilamandimail@gmail.com" TargetMode="External"/><Relationship Id="rId1726" Type="http://schemas.openxmlformats.org/officeDocument/2006/relationships/hyperlink" Target="mailto:takshilamandimail@gmail.com" TargetMode="External"/><Relationship Id="rId1727" Type="http://schemas.openxmlformats.org/officeDocument/2006/relationships/hyperlink" Target="mailto:rana.singh@ei.study" TargetMode="External"/><Relationship Id="rId1728" Type="http://schemas.openxmlformats.org/officeDocument/2006/relationships/hyperlink" Target="mailto:bluebellsjsg@gmail.com" TargetMode="External"/><Relationship Id="rId1729" Type="http://schemas.openxmlformats.org/officeDocument/2006/relationships/hyperlink" Target="mailto:bluebellsjsg@gmail.com" TargetMode="External"/><Relationship Id="rId1730" Type="http://schemas.openxmlformats.org/officeDocument/2006/relationships/hyperlink" Target="mailto:bluebellsjsg@gmail.com" TargetMode="External"/><Relationship Id="rId1731" Type="http://schemas.openxmlformats.org/officeDocument/2006/relationships/hyperlink" Target="mailto:alledash.1986@gmail.com" TargetMode="External"/><Relationship Id="rId1732" Type="http://schemas.openxmlformats.org/officeDocument/2006/relationships/hyperlink" Target="mailto:virender.verma@ei.study" TargetMode="External"/><Relationship Id="rId1733" Type="http://schemas.openxmlformats.org/officeDocument/2006/relationships/hyperlink" Target="mailto:manu@theskyschool.com" TargetMode="External"/><Relationship Id="rId1734" Type="http://schemas.openxmlformats.org/officeDocument/2006/relationships/hyperlink" Target="mailto:admissions@theskyschool.com" TargetMode="External"/><Relationship Id="rId1735" Type="http://schemas.openxmlformats.org/officeDocument/2006/relationships/hyperlink" Target="mailto:manu@theskyschool.com" TargetMode="External"/><Relationship Id="rId1736" Type="http://schemas.openxmlformats.org/officeDocument/2006/relationships/hyperlink" Target="mailto:navneet.kaur@theskyschool.com" TargetMode="External"/><Relationship Id="rId1737" Type="http://schemas.openxmlformats.org/officeDocument/2006/relationships/hyperlink" Target="mailto:makara.jyothi@ei.study" TargetMode="External"/><Relationship Id="rId1738" Type="http://schemas.openxmlformats.org/officeDocument/2006/relationships/hyperlink" Target="mailto:Vidyapeetam82@gmail.com" TargetMode="External"/><Relationship Id="rId1739" Type="http://schemas.openxmlformats.org/officeDocument/2006/relationships/hyperlink" Target="mailto:vidyapeetam82@gmail.com" TargetMode="External"/><Relationship Id="rId1740" Type="http://schemas.openxmlformats.org/officeDocument/2006/relationships/hyperlink" Target="mailto:vidyapeetam82@vidyapeetam.ac.in" TargetMode="External"/><Relationship Id="rId1741" Type="http://schemas.openxmlformats.org/officeDocument/2006/relationships/hyperlink" Target="mailto:vidyapeetam82@vidyapeetam.ac.in" TargetMode="External"/><Relationship Id="rId1742" Type="http://schemas.openxmlformats.org/officeDocument/2006/relationships/hyperlink" Target="mailto:bhaskararao.kureddy@ei.study" TargetMode="External"/><Relationship Id="rId1743" Type="http://schemas.openxmlformats.org/officeDocument/2006/relationships/hyperlink" Target="mailto:sanchin97@gmail.com" TargetMode="External"/><Relationship Id="rId1744" Type="http://schemas.openxmlformats.org/officeDocument/2006/relationships/hyperlink" Target="mailto:contact@wisewoods.org" TargetMode="External"/><Relationship Id="rId1745" Type="http://schemas.openxmlformats.org/officeDocument/2006/relationships/hyperlink" Target="mailto:principal@wisewoods.org" TargetMode="External"/><Relationship Id="rId1746" Type="http://schemas.openxmlformats.org/officeDocument/2006/relationships/hyperlink" Target="mailto:contact@wisewoods.org" TargetMode="External"/><Relationship Id="rId1747" Type="http://schemas.openxmlformats.org/officeDocument/2006/relationships/hyperlink" Target="mailto:shruti.chauhan@ei.study" TargetMode="External"/><Relationship Id="rId1748" Type="http://schemas.openxmlformats.org/officeDocument/2006/relationships/hyperlink" Target="mailto:prempis@gmail.com" TargetMode="External"/><Relationship Id="rId1749" Type="http://schemas.openxmlformats.org/officeDocument/2006/relationships/hyperlink" Target="mailto:prempis21@gmail.com" TargetMode="External"/><Relationship Id="rId1750" Type="http://schemas.openxmlformats.org/officeDocument/2006/relationships/hyperlink" Target="mailto:prempis@gmail.com" TargetMode="External"/><Relationship Id="rId1751" Type="http://schemas.openxmlformats.org/officeDocument/2006/relationships/hyperlink" Target="mailto:prempis@gmail.com" TargetMode="External"/><Relationship Id="rId1752" Type="http://schemas.openxmlformats.org/officeDocument/2006/relationships/hyperlink" Target="mailto:rana.singh@ei.study" TargetMode="External"/><Relationship Id="rId1753" Type="http://schemas.openxmlformats.org/officeDocument/2006/relationships/hyperlink" Target="mailto:principal.khandagiri@mothers.edu.in" TargetMode="External"/><Relationship Id="rId1754" Type="http://schemas.openxmlformats.org/officeDocument/2006/relationships/hyperlink" Target="mailto:mothers.khandagiri@mothers.edu.in" TargetMode="External"/><Relationship Id="rId1755" Type="http://schemas.openxmlformats.org/officeDocument/2006/relationships/hyperlink" Target="mailto:principal.khandagiri@mothers.edu.in" TargetMode="External"/><Relationship Id="rId1756" Type="http://schemas.openxmlformats.org/officeDocument/2006/relationships/hyperlink" Target="mailto:principal.khandagiri@mothers.edu.in" TargetMode="External"/><Relationship Id="rId1757" Type="http://schemas.openxmlformats.org/officeDocument/2006/relationships/hyperlink" Target="mailto:lopamudra.das@ei.study" TargetMode="External"/><Relationship Id="rId1758" Type="http://schemas.openxmlformats.org/officeDocument/2006/relationships/hyperlink" Target="mailto:pmi.kolkata59@gmail.com" TargetMode="External"/><Relationship Id="rId1759" Type="http://schemas.openxmlformats.org/officeDocument/2006/relationships/hyperlink" Target="mailto:pmi.kolkata59@gmail.com" TargetMode="External"/><Relationship Id="rId1760" Type="http://schemas.openxmlformats.org/officeDocument/2006/relationships/hyperlink" Target="mailto:pmi.kolkata59@gmail.com" TargetMode="External"/><Relationship Id="rId1761" Type="http://schemas.openxmlformats.org/officeDocument/2006/relationships/hyperlink" Target="mailto:pmi.kolkata59@gmail.com" TargetMode="External"/><Relationship Id="rId1762" Type="http://schemas.openxmlformats.org/officeDocument/2006/relationships/hyperlink" Target="mailto:vikrant.behal@ei.study" TargetMode="External"/><Relationship Id="rId1763" Type="http://schemas.openxmlformats.org/officeDocument/2006/relationships/hyperlink" Target="mailto:richmonddconvent@gmail.com" TargetMode="External"/><Relationship Id="rId1764" Type="http://schemas.openxmlformats.org/officeDocument/2006/relationships/hyperlink" Target="mailto:richmonddconvent@gmail.com" TargetMode="External"/><Relationship Id="rId1765" Type="http://schemas.openxmlformats.org/officeDocument/2006/relationships/hyperlink" Target="mailto:richmonddconvent@gmail.com" TargetMode="External"/><Relationship Id="rId1766" Type="http://schemas.openxmlformats.org/officeDocument/2006/relationships/hyperlink" Target="mailto:richmonddconvent@gmail.com" TargetMode="External"/><Relationship Id="rId1767" Type="http://schemas.openxmlformats.org/officeDocument/2006/relationships/hyperlink" Target="mailto:nakul.swamy@ei.study" TargetMode="External"/><Relationship Id="rId1768" Type="http://schemas.openxmlformats.org/officeDocument/2006/relationships/hyperlink" Target="mailto:ultravision04@yahoo.in" TargetMode="External"/><Relationship Id="rId1769" Type="http://schemas.openxmlformats.org/officeDocument/2006/relationships/hyperlink" Target="mailto:info@greenvalley.org.in" TargetMode="External"/><Relationship Id="rId1770" Type="http://schemas.openxmlformats.org/officeDocument/2006/relationships/hyperlink" Target="mailto:gvschool2@gmail.com" TargetMode="External"/><Relationship Id="rId1771" Type="http://schemas.openxmlformats.org/officeDocument/2006/relationships/hyperlink" Target="mailto:gvschool2@gmail.com" TargetMode="External"/><Relationship Id="rId1772" Type="http://schemas.openxmlformats.org/officeDocument/2006/relationships/hyperlink" Target="mailto:shrikant.gehlot@ei.study" TargetMode="External"/><Relationship Id="rId1773" Type="http://schemas.openxmlformats.org/officeDocument/2006/relationships/hyperlink" Target="mailto:pgosm05@gmail.com" TargetMode="External"/><Relationship Id="rId1774" Type="http://schemas.openxmlformats.org/officeDocument/2006/relationships/hyperlink" Target="mailto:pgosm05@gmail.com" TargetMode="External"/><Relationship Id="rId1775" Type="http://schemas.openxmlformats.org/officeDocument/2006/relationships/hyperlink" Target="mailto:pgosm05@gmail.com" TargetMode="External"/><Relationship Id="rId1776" Type="http://schemas.openxmlformats.org/officeDocument/2006/relationships/hyperlink" Target="mailto:pgosm05@gmail.com" TargetMode="External"/><Relationship Id="rId1777" Type="http://schemas.openxmlformats.org/officeDocument/2006/relationships/hyperlink" Target="mailto:virender.verma@ei.study" TargetMode="External"/><Relationship Id="rId1778" Type="http://schemas.openxmlformats.org/officeDocument/2006/relationships/hyperlink" Target="mailto:cisp.principal@gmail.com" TargetMode="External"/><Relationship Id="rId1779" Type="http://schemas.openxmlformats.org/officeDocument/2006/relationships/hyperlink" Target="mailto:palampur.cambridge@gmail.com" TargetMode="External"/><Relationship Id="rId1780" Type="http://schemas.openxmlformats.org/officeDocument/2006/relationships/hyperlink" Target="mailto:cisp.principal@gmail.com" TargetMode="External"/><Relationship Id="rId1781" Type="http://schemas.openxmlformats.org/officeDocument/2006/relationships/hyperlink" Target="mailto:cisp.principal@gmail.com" TargetMode="External"/><Relationship Id="rId1782" Type="http://schemas.openxmlformats.org/officeDocument/2006/relationships/hyperlink" Target="mailto:sanjay.rai@ei.study" TargetMode="External"/><Relationship Id="rId1783" Type="http://schemas.openxmlformats.org/officeDocument/2006/relationships/hyperlink" Target="mailto:principal@theorientalschool.com" TargetMode="External"/><Relationship Id="rId1784" Type="http://schemas.openxmlformats.org/officeDocument/2006/relationships/hyperlink" Target="mailto:school@oriental.ac.in" TargetMode="External"/><Relationship Id="rId1785" Type="http://schemas.openxmlformats.org/officeDocument/2006/relationships/hyperlink" Target="mailto:principaltos@oriental.ac.in" TargetMode="External"/><Relationship Id="rId1786" Type="http://schemas.openxmlformats.org/officeDocument/2006/relationships/hyperlink" Target="mailto:principal@theorientalschool.com" TargetMode="External"/><Relationship Id="rId1787" Type="http://schemas.openxmlformats.org/officeDocument/2006/relationships/hyperlink" Target="mailto:srikanta.rout@ei.study" TargetMode="External"/><Relationship Id="rId1788" Type="http://schemas.openxmlformats.org/officeDocument/2006/relationships/hyperlink" Target="mailto:debasmitasahu02@gmail.com" TargetMode="External"/><Relationship Id="rId1789" Type="http://schemas.openxmlformats.org/officeDocument/2006/relationships/hyperlink" Target="mailto:info.vyasanagarps@gmail.com" TargetMode="External"/><Relationship Id="rId1790" Type="http://schemas.openxmlformats.org/officeDocument/2006/relationships/hyperlink" Target="mailto:debasmitasahu02@gmail.com" TargetMode="External"/><Relationship Id="rId1791" Type="http://schemas.openxmlformats.org/officeDocument/2006/relationships/hyperlink" Target="mailto:vyasanagarps@gmail.com" TargetMode="External"/><Relationship Id="rId1792" Type="http://schemas.openxmlformats.org/officeDocument/2006/relationships/hyperlink" Target="mailto:virender.verma@ei.study" TargetMode="External"/><Relationship Id="rId1793" Type="http://schemas.openxmlformats.org/officeDocument/2006/relationships/hyperlink" Target="mailto:gunmeetb@gmail.com" TargetMode="External"/><Relationship Id="rId1794" Type="http://schemas.openxmlformats.org/officeDocument/2006/relationships/hyperlink" Target="mailto:info@dpsrajpura.com" TargetMode="External"/><Relationship Id="rId1795" Type="http://schemas.openxmlformats.org/officeDocument/2006/relationships/hyperlink" Target="mailto:info@dpsrajpura.com" TargetMode="External"/><Relationship Id="rId1796" Type="http://schemas.openxmlformats.org/officeDocument/2006/relationships/hyperlink" Target="mailto:info@dpsrajpura.com" TargetMode="External"/><Relationship Id="rId1797" Type="http://schemas.openxmlformats.org/officeDocument/2006/relationships/hyperlink" Target="mailto:shruti.chauhan@ei.study" TargetMode="External"/><Relationship Id="rId1798" Type="http://schemas.openxmlformats.org/officeDocument/2006/relationships/hyperlink" Target="mailto:lalita.singh@shishukunj.in" TargetMode="External"/><Relationship Id="rId1799" Type="http://schemas.openxmlformats.org/officeDocument/2006/relationships/hyperlink" Target="mailto:Info.north@shishukunjindore.in" TargetMode="External"/><Relationship Id="rId1800" Type="http://schemas.openxmlformats.org/officeDocument/2006/relationships/hyperlink" Target="mailto:lalita.singh@shishukunj.in" TargetMode="External"/><Relationship Id="rId1801" Type="http://schemas.openxmlformats.org/officeDocument/2006/relationships/hyperlink" Target="mailto:lalita.singh@shishukunj.in" TargetMode="External"/><Relationship Id="rId1802" Type="http://schemas.openxmlformats.org/officeDocument/2006/relationships/hyperlink" Target="mailto:mayukh.chowdhury@ei.study" TargetMode="External"/><Relationship Id="rId1803" Type="http://schemas.openxmlformats.org/officeDocument/2006/relationships/hyperlink" Target="mailto:wbacademichead@narayanagroup.com" TargetMode="External"/><Relationship Id="rId1804" Type="http://schemas.openxmlformats.org/officeDocument/2006/relationships/hyperlink" Target="mailto:WBANDUL.ETECHNO@NARAYANAGROUP.COM" TargetMode="External"/><Relationship Id="rId1805" Type="http://schemas.openxmlformats.org/officeDocument/2006/relationships/hyperlink" Target="mailto:wbacademichead@narayanagroup.com" TargetMode="External"/><Relationship Id="rId1806" Type="http://schemas.openxmlformats.org/officeDocument/2006/relationships/hyperlink" Target="mailto:wbacademichead@narayanagroup.com" TargetMode="External"/><Relationship Id="rId1807" Type="http://schemas.openxmlformats.org/officeDocument/2006/relationships/hyperlink" Target="mailto:nisha.murali@ei.study" TargetMode="External"/><Relationship Id="rId1808" Type="http://schemas.openxmlformats.org/officeDocument/2006/relationships/hyperlink" Target="mailto:meenakshimyer@inventureacademy.com" TargetMode="External"/><Relationship Id="rId1809" Type="http://schemas.openxmlformats.org/officeDocument/2006/relationships/hyperlink" Target="mailto:info1@inventureacademy.com" TargetMode="External"/><Relationship Id="rId1810" Type="http://schemas.openxmlformats.org/officeDocument/2006/relationships/hyperlink" Target="mailto:meenakshimyer@inventureacademy.com" TargetMode="External"/><Relationship Id="rId1811" Type="http://schemas.openxmlformats.org/officeDocument/2006/relationships/hyperlink" Target="mailto:meenakshimyer@inventureacademy.com" TargetMode="External"/><Relationship Id="rId1812" Type="http://schemas.openxmlformats.org/officeDocument/2006/relationships/hyperlink" Target="mailto:heena.kumar@ei.study" TargetMode="External"/><Relationship Id="rId1813" Type="http://schemas.openxmlformats.org/officeDocument/2006/relationships/hyperlink" Target="mailto:drarchanam@navrachana.edu.in" TargetMode="External"/><Relationship Id="rId1814" Type="http://schemas.openxmlformats.org/officeDocument/2006/relationships/hyperlink" Target="mailto:vidyani@navrachana.edu.in" TargetMode="External"/><Relationship Id="rId1815" Type="http://schemas.openxmlformats.org/officeDocument/2006/relationships/hyperlink" Target="mailto:drarchanam@navrachana.edu.in" TargetMode="External"/><Relationship Id="rId1816" Type="http://schemas.openxmlformats.org/officeDocument/2006/relationships/hyperlink" Target="mailto:drarchanam@navrachana.edu.in" TargetMode="External"/><Relationship Id="rId1817" Type="http://schemas.openxmlformats.org/officeDocument/2006/relationships/hyperlink" Target="mailto:soumodeep.ghosh@ei.study" TargetMode="External"/><Relationship Id="rId1818" Type="http://schemas.openxmlformats.org/officeDocument/2006/relationships/hyperlink" Target="mailto:stjoseph_1861@yahoo.co.in" TargetMode="External"/><Relationship Id="rId1819" Type="http://schemas.openxmlformats.org/officeDocument/2006/relationships/hyperlink" Target="mailto:stjoseph_1861@yahoo.co.in" TargetMode="External"/><Relationship Id="rId1820" Type="http://schemas.openxmlformats.org/officeDocument/2006/relationships/hyperlink" Target="mailto:stjoseph_1861@yahoo.co.in" TargetMode="External"/><Relationship Id="rId1821" Type="http://schemas.openxmlformats.org/officeDocument/2006/relationships/hyperlink" Target="mailto:stjoseph_1861@yahoo.co.in" TargetMode="External"/><Relationship Id="rId1822" Type="http://schemas.openxmlformats.org/officeDocument/2006/relationships/hyperlink" Target="mailto:vaishali.yadav@ei.study" TargetMode="External"/><Relationship Id="rId1823" Type="http://schemas.openxmlformats.org/officeDocument/2006/relationships/hyperlink" Target="mailto:contactus@dlps.co.in" TargetMode="External"/><Relationship Id="rId1824" Type="http://schemas.openxmlformats.org/officeDocument/2006/relationships/hyperlink" Target="mailto:anushka.gupta@ei.study" TargetMode="External"/><Relationship Id="rId1825" Type="http://schemas.openxmlformats.org/officeDocument/2006/relationships/hyperlink" Target="mailto:psr@dishaindiaeducation.org" TargetMode="External"/><Relationship Id="rId1826" Type="http://schemas.openxmlformats.org/officeDocument/2006/relationships/hyperlink" Target="mailto:psr@dishaindiaeducation.org" TargetMode="External"/><Relationship Id="rId1827" Type="http://schemas.openxmlformats.org/officeDocument/2006/relationships/hyperlink" Target="mailto:psr@dishaindiaeducation.org" TargetMode="External"/><Relationship Id="rId1828" Type="http://schemas.openxmlformats.org/officeDocument/2006/relationships/hyperlink" Target="mailto:psr@dishaindiaeducation.org" TargetMode="External"/><Relationship Id="rId1829" Type="http://schemas.openxmlformats.org/officeDocument/2006/relationships/hyperlink" Target="mailto:bhaskararao.kureddy@ei.study" TargetMode="External"/><Relationship Id="rId1830" Type="http://schemas.openxmlformats.org/officeDocument/2006/relationships/hyperlink" Target="mailto:principal@bwis.edu.in" TargetMode="External"/><Relationship Id="rId1831" Type="http://schemas.openxmlformats.org/officeDocument/2006/relationships/hyperlink" Target="mailto:info@bellwetherinternationaltnk.com" TargetMode="External"/><Relationship Id="rId1832" Type="http://schemas.openxmlformats.org/officeDocument/2006/relationships/hyperlink" Target="mailto:principal@bwis.edu.in" TargetMode="External"/><Relationship Id="rId1833" Type="http://schemas.openxmlformats.org/officeDocument/2006/relationships/hyperlink" Target="mailto:principal@bwis.edu.in" TargetMode="External"/><Relationship Id="rId1834" Type="http://schemas.openxmlformats.org/officeDocument/2006/relationships/hyperlink" Target="mailto:rudra.mishra@ei.study" TargetMode="External"/><Relationship Id="rId1835" Type="http://schemas.openxmlformats.org/officeDocument/2006/relationships/hyperlink" Target="mailto:dbskalyani@gmail.com" TargetMode="External"/><Relationship Id="rId1836" Type="http://schemas.openxmlformats.org/officeDocument/2006/relationships/hyperlink" Target="mailto:dbskalyani@gmail.com" TargetMode="External"/><Relationship Id="rId1837" Type="http://schemas.openxmlformats.org/officeDocument/2006/relationships/hyperlink" Target="mailto:dbskalyani@gmail.com" TargetMode="External"/><Relationship Id="rId1838" Type="http://schemas.openxmlformats.org/officeDocument/2006/relationships/hyperlink" Target="mailto:dbskalyani@gmail.com" TargetMode="External"/><Relationship Id="rId1839" Type="http://schemas.openxmlformats.org/officeDocument/2006/relationships/hyperlink" Target="mailto:shramana.mukherjee@ei.study" TargetMode="External"/><Relationship Id="rId1840" Type="http://schemas.openxmlformats.org/officeDocument/2006/relationships/hyperlink" Target="mailto:principal@dwpsbarasat.com" TargetMode="External"/><Relationship Id="rId1841" Type="http://schemas.openxmlformats.org/officeDocument/2006/relationships/hyperlink" Target="mailto:info@dwpsbarasat.com" TargetMode="External"/><Relationship Id="rId1842" Type="http://schemas.openxmlformats.org/officeDocument/2006/relationships/hyperlink" Target="mailto:principal@dwpsbarasat.com" TargetMode="External"/><Relationship Id="rId1843" Type="http://schemas.openxmlformats.org/officeDocument/2006/relationships/hyperlink" Target="mailto:principal@dwpsbarasat.com" TargetMode="External"/><Relationship Id="rId1844" Type="http://schemas.openxmlformats.org/officeDocument/2006/relationships/hyperlink" Target="mailto:pooja.kapoor@ei.study" TargetMode="External"/><Relationship Id="rId1845" Type="http://schemas.openxmlformats.org/officeDocument/2006/relationships/hyperlink" Target="mailto:ashutosh.aggarwal@sanskritithegurukul.in" TargetMode="External"/><Relationship Id="rId1846" Type="http://schemas.openxmlformats.org/officeDocument/2006/relationships/hyperlink" Target="mailto:ashutosh.aggarwal@sanskritithegurukul.in" TargetMode="External"/><Relationship Id="rId1847" Type="http://schemas.openxmlformats.org/officeDocument/2006/relationships/hyperlink" Target="mailto:ashutosh.aggarwal@sanskritithegurukul.in" TargetMode="External"/><Relationship Id="rId1848" Type="http://schemas.openxmlformats.org/officeDocument/2006/relationships/hyperlink" Target="mailto:ashutosh.aggarwal@sanskritithegurukul.in" TargetMode="External"/><Relationship Id="rId1849" Type="http://schemas.openxmlformats.org/officeDocument/2006/relationships/hyperlink" Target="mailto:nisha.murali@ei.study" TargetMode="External"/><Relationship Id="rId1850" Type="http://schemas.openxmlformats.org/officeDocument/2006/relationships/hyperlink" Target="mailto:principal@greenwoodhigh.edu.in" TargetMode="External"/><Relationship Id="rId1851" Type="http://schemas.openxmlformats.org/officeDocument/2006/relationships/hyperlink" Target="mailto:principal@greenwoodhigh.edu.in" TargetMode="External"/><Relationship Id="rId1852" Type="http://schemas.openxmlformats.org/officeDocument/2006/relationships/hyperlink" Target="mailto:principal@greenwoodhigh.edu.in" TargetMode="External"/><Relationship Id="rId1853" Type="http://schemas.openxmlformats.org/officeDocument/2006/relationships/hyperlink" Target="mailto:principal@greenwoodhigh.edu.in" TargetMode="External"/><Relationship Id="rId1854" Type="http://schemas.openxmlformats.org/officeDocument/2006/relationships/hyperlink" Target="mailto:virender.verma@ei.study" TargetMode="External"/><Relationship Id="rId1855" Type="http://schemas.openxmlformats.org/officeDocument/2006/relationships/hyperlink" Target="mailto:ed.adv@stkabir.co.in" TargetMode="External"/><Relationship Id="rId1856" Type="http://schemas.openxmlformats.org/officeDocument/2006/relationships/hyperlink" Target="mailto:contact@stkabir.co.in" TargetMode="External"/><Relationship Id="rId1857" Type="http://schemas.openxmlformats.org/officeDocument/2006/relationships/hyperlink" Target="mailto:principal@stkabir.co.in" TargetMode="External"/><Relationship Id="rId1858" Type="http://schemas.openxmlformats.org/officeDocument/2006/relationships/hyperlink" Target="mailto:ed.adv@stkabir.co.in" TargetMode="External"/><Relationship Id="rId1859" Type="http://schemas.openxmlformats.org/officeDocument/2006/relationships/hyperlink" Target="mailto:gaurav.muliya@ei.study" TargetMode="External"/><Relationship Id="rId1860" Type="http://schemas.openxmlformats.org/officeDocument/2006/relationships/hyperlink" Target="mailto:muliyagaurav@gmail.com" TargetMode="External"/><Relationship Id="rId1861" Type="http://schemas.openxmlformats.org/officeDocument/2006/relationships/hyperlink" Target="mailto:nvn.nvn@redffmail.com" TargetMode="External"/><Relationship Id="rId1862" Type="http://schemas.openxmlformats.org/officeDocument/2006/relationships/hyperlink" Target="mailto:principal.nvnjamnagar@gmail.com" TargetMode="External"/><Relationship Id="rId1863" Type="http://schemas.openxmlformats.org/officeDocument/2006/relationships/hyperlink" Target="mailto:principal.nvnjamnagar@gmail.com" TargetMode="External"/><Relationship Id="rId1864" Type="http://schemas.openxmlformats.org/officeDocument/2006/relationships/hyperlink" Target="mailto:pooja.kapoor@ei.study" TargetMode="External"/><Relationship Id="rId1865" Type="http://schemas.openxmlformats.org/officeDocument/2006/relationships/hyperlink" Target="mailto:hollotolischool@gmail.com" TargetMode="External"/><Relationship Id="rId1866" Type="http://schemas.openxmlformats.org/officeDocument/2006/relationships/hyperlink" Target="mailto:hollotolischool@gmail.com" TargetMode="External"/><Relationship Id="rId1867" Type="http://schemas.openxmlformats.org/officeDocument/2006/relationships/hyperlink" Target="mailto:hollotolischool@gmail.com" TargetMode="External"/><Relationship Id="rId1868" Type="http://schemas.openxmlformats.org/officeDocument/2006/relationships/hyperlink" Target="mailto:hollotolischool@gmail.com" TargetMode="External"/><Relationship Id="rId1869" Type="http://schemas.openxmlformats.org/officeDocument/2006/relationships/hyperlink" Target="mailto:srikanta.rout@ei.study" TargetMode="External"/><Relationship Id="rId1870" Type="http://schemas.openxmlformats.org/officeDocument/2006/relationships/hyperlink" Target="mailto:vimalaconventschool1976@gmail.com" TargetMode="External"/><Relationship Id="rId1871" Type="http://schemas.openxmlformats.org/officeDocument/2006/relationships/hyperlink" Target="mailto:vimalaconventschool@yahoo.com" TargetMode="External"/><Relationship Id="rId1872" Type="http://schemas.openxmlformats.org/officeDocument/2006/relationships/hyperlink" Target="mailto:vimalaconventschool1976@gmail.com" TargetMode="External"/><Relationship Id="rId1873" Type="http://schemas.openxmlformats.org/officeDocument/2006/relationships/hyperlink" Target="mailto:vimalaconventschool1976@gmail.com" TargetMode="External"/><Relationship Id="rId1874" Type="http://schemas.openxmlformats.org/officeDocument/2006/relationships/hyperlink" Target="mailto:partha.das@ei.study" TargetMode="External"/><Relationship Id="rId1875" Type="http://schemas.openxmlformats.org/officeDocument/2006/relationships/hyperlink" Target="mailto:ctewari05@gmail.com" TargetMode="External"/><Relationship Id="rId1876" Type="http://schemas.openxmlformats.org/officeDocument/2006/relationships/hyperlink" Target="mailto:anthonyschool_kur@yahoo.com" TargetMode="External"/><Relationship Id="rId1877" Type="http://schemas.openxmlformats.org/officeDocument/2006/relationships/hyperlink" Target="mailto:ctewari05@gmail.com" TargetMode="External"/><Relationship Id="rId1878" Type="http://schemas.openxmlformats.org/officeDocument/2006/relationships/hyperlink" Target="mailto:ctewari05@gmail.com" TargetMode="External"/><Relationship Id="rId1879" Type="http://schemas.openxmlformats.org/officeDocument/2006/relationships/hyperlink" Target="mailto:anushka.gupta@ei.study" TargetMode="External"/><Relationship Id="rId1880" Type="http://schemas.openxmlformats.org/officeDocument/2006/relationships/hyperlink" Target="mailto:stgeorgeschool_alaknanda@yahoo.com" TargetMode="External"/><Relationship Id="rId1881" Type="http://schemas.openxmlformats.org/officeDocument/2006/relationships/hyperlink" Target="mailto:info@sgs.edu.in" TargetMode="External"/><Relationship Id="rId1882" Type="http://schemas.openxmlformats.org/officeDocument/2006/relationships/hyperlink" Target="mailto:stgeorgeschool_alaknanda@yahoo.com" TargetMode="External"/><Relationship Id="rId1883" Type="http://schemas.openxmlformats.org/officeDocument/2006/relationships/hyperlink" Target="mailto:preetha.sajan@sgs.edu.in" TargetMode="External"/><Relationship Id="rId1884" Type="http://schemas.openxmlformats.org/officeDocument/2006/relationships/hyperlink" Target="mailto:contactus@gear.ac.in" TargetMode="External"/><Relationship Id="rId1885" Type="http://schemas.openxmlformats.org/officeDocument/2006/relationships/hyperlink" Target="mailto:tanya.brooks@ei.study" TargetMode="External"/><Relationship Id="rId1886" Type="http://schemas.openxmlformats.org/officeDocument/2006/relationships/hyperlink" Target="mailto:vandana.pamecha@gmail.com" TargetMode="External"/><Relationship Id="rId1887" Type="http://schemas.openxmlformats.org/officeDocument/2006/relationships/hyperlink" Target="mailto:vimukti_school@yahoo.co.in" TargetMode="External"/><Relationship Id="rId1888" Type="http://schemas.openxmlformats.org/officeDocument/2006/relationships/hyperlink" Target="mailto:vandana.pamecha@gmail.com" TargetMode="External"/><Relationship Id="rId1889" Type="http://schemas.openxmlformats.org/officeDocument/2006/relationships/hyperlink" Target="mailto:vandana.pamecha@gmail.com" TargetMode="External"/><Relationship Id="rId1890" Type="http://schemas.openxmlformats.org/officeDocument/2006/relationships/hyperlink" Target="mailto:nisha.murali@ei.study" TargetMode="External"/><Relationship Id="rId1891" Type="http://schemas.openxmlformats.org/officeDocument/2006/relationships/hyperlink" Target="mailto:pushkala.parasuraman@kumarans.org" TargetMode="External"/><Relationship Id="rId1892" Type="http://schemas.openxmlformats.org/officeDocument/2006/relationships/hyperlink" Target="mailto:cbse@kumarans.org" TargetMode="External"/><Relationship Id="rId1893" Type="http://schemas.openxmlformats.org/officeDocument/2006/relationships/hyperlink" Target="mailto:pushkala.parasuraman@kumarans.org" TargetMode="External"/><Relationship Id="rId1894" Type="http://schemas.openxmlformats.org/officeDocument/2006/relationships/hyperlink" Target="mailto:manasa.m@kumarans.org" TargetMode="External"/><Relationship Id="rId1895" Type="http://schemas.openxmlformats.org/officeDocument/2006/relationships/hyperlink" Target="mailto:nisha.murali@ei.study" TargetMode="External"/><Relationship Id="rId1896" Type="http://schemas.openxmlformats.org/officeDocument/2006/relationships/hyperlink" Target="mailto:chandrakala.k@kumarans.org" TargetMode="External"/><Relationship Id="rId1897" Type="http://schemas.openxmlformats.org/officeDocument/2006/relationships/hyperlink" Target="mailto:chandrakala.k@kumarans.org" TargetMode="External"/><Relationship Id="rId1898" Type="http://schemas.openxmlformats.org/officeDocument/2006/relationships/hyperlink" Target="mailto:chandrakala.k@kumarans.org" TargetMode="External"/><Relationship Id="rId1899" Type="http://schemas.openxmlformats.org/officeDocument/2006/relationships/hyperlink" Target="mailto:sheela.sujith@kumarans.org" TargetMode="External"/><Relationship Id="rId1900" Type="http://schemas.openxmlformats.org/officeDocument/2006/relationships/hyperlink" Target="mailto:ratan.mishra@ei.study" TargetMode="External"/><Relationship Id="rId1901" Type="http://schemas.openxmlformats.org/officeDocument/2006/relationships/hyperlink" Target="mailto:gurukulpuneprincipal@gmail.com" TargetMode="External"/><Relationship Id="rId1902" Type="http://schemas.openxmlformats.org/officeDocument/2006/relationships/hyperlink" Target="mailto:gurukulprincipal@gmail.com" TargetMode="External"/><Relationship Id="rId1903" Type="http://schemas.openxmlformats.org/officeDocument/2006/relationships/hyperlink" Target="mailto:gurukulpuneprincipal@gmail.com" TargetMode="External"/><Relationship Id="rId1904" Type="http://schemas.openxmlformats.org/officeDocument/2006/relationships/hyperlink" Target="mailto:gurukulpuneprincipal@gmail.com" TargetMode="External"/><Relationship Id="rId1905" Type="http://schemas.openxmlformats.org/officeDocument/2006/relationships/hyperlink" Target="mailto:partha.das@ei.study" TargetMode="External"/><Relationship Id="rId1906" Type="http://schemas.openxmlformats.org/officeDocument/2006/relationships/hyperlink" Target="mailto:himalischool@gmail.com" TargetMode="External"/><Relationship Id="rId1907" Type="http://schemas.openxmlformats.org/officeDocument/2006/relationships/hyperlink" Target="mailto:himalischool@gmail.com" TargetMode="External"/><Relationship Id="rId1908" Type="http://schemas.openxmlformats.org/officeDocument/2006/relationships/hyperlink" Target="mailto:himalischool@gmail.com" TargetMode="External"/><Relationship Id="rId1909" Type="http://schemas.openxmlformats.org/officeDocument/2006/relationships/hyperlink" Target="mailto:himalischool@gmail.com" TargetMode="External"/><Relationship Id="rId1910" Type="http://schemas.openxmlformats.org/officeDocument/2006/relationships/hyperlink" Target="mailto:vijay.tejpal@ei.study" TargetMode="External"/><Relationship Id="rId1911" Type="http://schemas.openxmlformats.org/officeDocument/2006/relationships/hyperlink" Target="mailto:ashwin@sondara.in" TargetMode="External"/><Relationship Id="rId1912" Type="http://schemas.openxmlformats.org/officeDocument/2006/relationships/hyperlink" Target="mailto:reachus@sondara.in" TargetMode="External"/><Relationship Id="rId1913" Type="http://schemas.openxmlformats.org/officeDocument/2006/relationships/hyperlink" Target="mailto:ashwin@sondara.in" TargetMode="External"/><Relationship Id="rId1914" Type="http://schemas.openxmlformats.org/officeDocument/2006/relationships/hyperlink" Target="mailto:ashwin@sondara.in" TargetMode="External"/><Relationship Id="rId1915" Type="http://schemas.openxmlformats.org/officeDocument/2006/relationships/hyperlink" Target="mailto:zohra.khan@ei.study" TargetMode="External"/><Relationship Id="rId1916" Type="http://schemas.openxmlformats.org/officeDocument/2006/relationships/hyperlink" Target="mailto:maruf.shaikh@ei.study" TargetMode="External"/><Relationship Id="rId1917" Type="http://schemas.openxmlformats.org/officeDocument/2006/relationships/hyperlink" Target="mailto:admissions.blr@thehdfcschool.com" TargetMode="External"/><Relationship Id="rId1918" Type="http://schemas.openxmlformats.org/officeDocument/2006/relationships/hyperlink" Target="mailto:rohit@thehdfcschoolblr.com" TargetMode="External"/><Relationship Id="rId1919" Type="http://schemas.openxmlformats.org/officeDocument/2006/relationships/hyperlink" Target="mailto:nisha@thehdfcschool.com" TargetMode="External"/><Relationship Id="rId1920" Type="http://schemas.openxmlformats.org/officeDocument/2006/relationships/hyperlink" Target="mailto:zohra.khan@ei.study" TargetMode="External"/><Relationship Id="rId1921" Type="http://schemas.openxmlformats.org/officeDocument/2006/relationships/hyperlink" Target="mailto:maruf.shaikh@ei.study" TargetMode="External"/><Relationship Id="rId1922" Type="http://schemas.openxmlformats.org/officeDocument/2006/relationships/hyperlink" Target="mailto:4charityschool@gmail.com" TargetMode="External"/><Relationship Id="rId1923" Type="http://schemas.openxmlformats.org/officeDocument/2006/relationships/hyperlink" Target="mailto:ratan.mishra@ei.study" TargetMode="External"/><Relationship Id="rId1924" Type="http://schemas.openxmlformats.org/officeDocument/2006/relationships/hyperlink" Target="mailto:ncsgoa@yahoo.co.in" TargetMode="External"/><Relationship Id="rId1925" Type="http://schemas.openxmlformats.org/officeDocument/2006/relationships/hyperlink" Target="mailto:ncsgoa@yahoo.co.in" TargetMode="External"/><Relationship Id="rId1926" Type="http://schemas.openxmlformats.org/officeDocument/2006/relationships/hyperlink" Target="mailto:ncsgoa@yahoo.co.in" TargetMode="External"/><Relationship Id="rId1927" Type="http://schemas.openxmlformats.org/officeDocument/2006/relationships/hyperlink" Target="mailto:ncsgoa@yahoo.co.in" TargetMode="External"/><Relationship Id="rId1928" Type="http://schemas.openxmlformats.org/officeDocument/2006/relationships/hyperlink" Target="mailto:vaishali.yadav@ei.study" TargetMode="External"/><Relationship Id="rId1929" Type="http://schemas.openxmlformats.org/officeDocument/2006/relationships/hyperlink" Target="mailto:malarastogi86@gmail.com" TargetMode="External"/><Relationship Id="rId1930" Type="http://schemas.openxmlformats.org/officeDocument/2006/relationships/hyperlink" Target="mailto:ddgic123@gmail.com" TargetMode="External"/><Relationship Id="rId1931" Type="http://schemas.openxmlformats.org/officeDocument/2006/relationships/hyperlink" Target="mailto:malarastogi86@gmail.com" TargetMode="External"/><Relationship Id="rId1932" Type="http://schemas.openxmlformats.org/officeDocument/2006/relationships/hyperlink" Target="mailto:malarastogi86@gmail.com" TargetMode="External"/><Relationship Id="rId1933" Type="http://schemas.openxmlformats.org/officeDocument/2006/relationships/hyperlink" Target="mailto:chaitanya.kolluri@ei.study" TargetMode="External"/><Relationship Id="rId1934" Type="http://schemas.openxmlformats.org/officeDocument/2006/relationships/hyperlink" Target="mailto:head-operations@thepremiaacademy.com" TargetMode="External"/><Relationship Id="rId1935" Type="http://schemas.openxmlformats.org/officeDocument/2006/relationships/hyperlink" Target="mailto:na@gmail.com" TargetMode="External"/><Relationship Id="rId1936" Type="http://schemas.openxmlformats.org/officeDocument/2006/relationships/hyperlink" Target="mailto:principal@thepremiaacademy.com" TargetMode="External"/><Relationship Id="rId1937" Type="http://schemas.openxmlformats.org/officeDocument/2006/relationships/hyperlink" Target="mailto:hm@thepremiaacademy.com" TargetMode="External"/><Relationship Id="rId1938" Type="http://schemas.openxmlformats.org/officeDocument/2006/relationships/hyperlink" Target="mailto:vineeth.v@ei.study" TargetMode="External"/><Relationship Id="rId1939" Type="http://schemas.openxmlformats.org/officeDocument/2006/relationships/hyperlink" Target="mailto:school@ksnschool.in" TargetMode="External"/><Relationship Id="rId1940" Type="http://schemas.openxmlformats.org/officeDocument/2006/relationships/hyperlink" Target="mailto:school@ksnschool.in" TargetMode="External"/><Relationship Id="rId1941" Type="http://schemas.openxmlformats.org/officeDocument/2006/relationships/hyperlink" Target="mailto:school@ksnschool.in" TargetMode="External"/><Relationship Id="rId1942" Type="http://schemas.openxmlformats.org/officeDocument/2006/relationships/hyperlink" Target="mailto:sckganit@gmail.com" TargetMode="External"/><Relationship Id="rId1943" Type="http://schemas.openxmlformats.org/officeDocument/2006/relationships/hyperlink" Target="mailto:vibhor.tyagi@ei.study" TargetMode="External"/><Relationship Id="rId1944" Type="http://schemas.openxmlformats.org/officeDocument/2006/relationships/hyperlink" Target="mailto:maruf.shaikh@ei.study" TargetMode="External"/><Relationship Id="rId1945" Type="http://schemas.openxmlformats.org/officeDocument/2006/relationships/hyperlink" Target="mailto:principal@dpsrohini.com" TargetMode="External"/><Relationship Id="rId1946" Type="http://schemas.openxmlformats.org/officeDocument/2006/relationships/hyperlink" Target="mailto:principal@dpsrohini.com" TargetMode="External"/><Relationship Id="rId1947" Type="http://schemas.openxmlformats.org/officeDocument/2006/relationships/hyperlink" Target="mailto:principal@dpsrohini.com" TargetMode="External"/><Relationship Id="rId1948" Type="http://schemas.openxmlformats.org/officeDocument/2006/relationships/hyperlink" Target="mailto:ishita.jethwa@ei.study" TargetMode="External"/><Relationship Id="rId1949" Type="http://schemas.openxmlformats.org/officeDocument/2006/relationships/hyperlink" Target="mailto:bharatmavadia@baps.edu.in" TargetMode="External"/><Relationship Id="rId1950" Type="http://schemas.openxmlformats.org/officeDocument/2006/relationships/hyperlink" Target="mailto:info.svmrandesan@in.baps.org" TargetMode="External"/><Relationship Id="rId1951" Type="http://schemas.openxmlformats.org/officeDocument/2006/relationships/hyperlink" Target="mailto:bharatmavadia@baps.edu.in" TargetMode="External"/><Relationship Id="rId1952" Type="http://schemas.openxmlformats.org/officeDocument/2006/relationships/hyperlink" Target="mailto:bharatmavadia@baps.edu.in" TargetMode="External"/><Relationship Id="rId1953" Type="http://schemas.openxmlformats.org/officeDocument/2006/relationships/hyperlink" Target="mailto:ishita.jethwa@ei.study" TargetMode="External"/><Relationship Id="rId1954" Type="http://schemas.openxmlformats.org/officeDocument/2006/relationships/hyperlink" Target="mailto:tapasviinternationalschool@gmail.com" TargetMode="External"/><Relationship Id="rId1955" Type="http://schemas.openxmlformats.org/officeDocument/2006/relationships/hyperlink" Target="mailto:tapasviinternationalschool@gmail.com" TargetMode="External"/><Relationship Id="rId1956" Type="http://schemas.openxmlformats.org/officeDocument/2006/relationships/hyperlink" Target="mailto:tapasviinternationalschool@gmail.com" TargetMode="External"/><Relationship Id="rId1957" Type="http://schemas.openxmlformats.org/officeDocument/2006/relationships/hyperlink" Target="mailto:tapasviinternationalschool@gmail.com" TargetMode="External"/><Relationship Id="rId1958" Type="http://schemas.openxmlformats.org/officeDocument/2006/relationships/hyperlink" Target="mailto:baskaran.p1@ei.study" TargetMode="External"/><Relationship Id="rId1959" Type="http://schemas.openxmlformats.org/officeDocument/2006/relationships/hyperlink" Target="mailto:principalnisbbk@gmail.com" TargetMode="External"/><Relationship Id="rId1960" Type="http://schemas.openxmlformats.org/officeDocument/2006/relationships/hyperlink" Target="mailto:nisbbkdesk@nutureschool.com" TargetMode="External"/><Relationship Id="rId1961" Type="http://schemas.openxmlformats.org/officeDocument/2006/relationships/hyperlink" Target="mailto:principalnisbbk@gmail.com" TargetMode="External"/><Relationship Id="rId1962" Type="http://schemas.openxmlformats.org/officeDocument/2006/relationships/hyperlink" Target="mailto:principalnisbbk@gmail.com" TargetMode="External"/><Relationship Id="rId1963" Type="http://schemas.openxmlformats.org/officeDocument/2006/relationships/hyperlink" Target="mailto:fagun.saraiya@ei.study" TargetMode="External"/><Relationship Id="rId1964" Type="http://schemas.openxmlformats.org/officeDocument/2006/relationships/hyperlink" Target="mailto:fagun.saraiya@ei.study" TargetMode="External"/><Relationship Id="rId1965" Type="http://schemas.openxmlformats.org/officeDocument/2006/relationships/hyperlink" Target="mailto:amrutvahininis@gmail.com" TargetMode="External"/><Relationship Id="rId1966" Type="http://schemas.openxmlformats.org/officeDocument/2006/relationships/hyperlink" Target="mailto:principaldirector@amrutavahininido.org" TargetMode="External"/><Relationship Id="rId1967" Type="http://schemas.openxmlformats.org/officeDocument/2006/relationships/hyperlink" Target="mailto:rajnirupwate.anis@gmail.com" TargetMode="External"/><Relationship Id="rId1968" Type="http://schemas.openxmlformats.org/officeDocument/2006/relationships/hyperlink" Target="mailto:hetal.parmar@ei.study" TargetMode="External"/><Relationship Id="rId1969" Type="http://schemas.openxmlformats.org/officeDocument/2006/relationships/hyperlink" Target="mailto:ptvicse@gmail.com" TargetMode="External"/><Relationship Id="rId1970" Type="http://schemas.openxmlformats.org/officeDocument/2006/relationships/hyperlink" Target="mailto:ptvicse@gmail.com" TargetMode="External"/><Relationship Id="rId1971" Type="http://schemas.openxmlformats.org/officeDocument/2006/relationships/hyperlink" Target="mailto:ptvicse@gmail.com" TargetMode="External"/><Relationship Id="rId1972" Type="http://schemas.openxmlformats.org/officeDocument/2006/relationships/hyperlink" Target="mailto:ptvicse@gmail.com" TargetMode="External"/><Relationship Id="rId1973" Type="http://schemas.openxmlformats.org/officeDocument/2006/relationships/hyperlink" Target="mailto:shrikant.gehlot@ei.study" TargetMode="External"/><Relationship Id="rId1974" Type="http://schemas.openxmlformats.org/officeDocument/2006/relationships/hyperlink" Target="mailto:pemsbhosari2018@gmail.com" TargetMode="External"/><Relationship Id="rId1975" Type="http://schemas.openxmlformats.org/officeDocument/2006/relationships/hyperlink" Target="mailto:pgosm05@gmail.com" TargetMode="External"/><Relationship Id="rId1976" Type="http://schemas.openxmlformats.org/officeDocument/2006/relationships/hyperlink" Target="mailto:pgosm05@gmail.com" TargetMode="External"/><Relationship Id="rId1977" Type="http://schemas.openxmlformats.org/officeDocument/2006/relationships/hyperlink" Target="mailto:shrikant.gehlot@ei.study" TargetMode="External"/><Relationship Id="rId1978" Type="http://schemas.openxmlformats.org/officeDocument/2006/relationships/hyperlink" Target="mailto:cbse.principalpriyadarshani@gmail.com" TargetMode="External"/><Relationship Id="rId1979" Type="http://schemas.openxmlformats.org/officeDocument/2006/relationships/hyperlink" Target="mailto:shilpi.shukla@priyadarshanischools.org" TargetMode="External"/><Relationship Id="rId1980" Type="http://schemas.openxmlformats.org/officeDocument/2006/relationships/hyperlink" Target="mailto:cbse.principalpriyadarshani@gmail.com" TargetMode="External"/><Relationship Id="rId1981" Type="http://schemas.openxmlformats.org/officeDocument/2006/relationships/hyperlink" Target="mailto:cbse.principalpriyadarshani@gmail.com" TargetMode="External"/><Relationship Id="rId1982" Type="http://schemas.openxmlformats.org/officeDocument/2006/relationships/hyperlink" Target="mailto:aarti.iyer@ei.study" TargetMode="External"/><Relationship Id="rId1983" Type="http://schemas.openxmlformats.org/officeDocument/2006/relationships/hyperlink" Target="mailto:principal.bavdhan@myggis.org" TargetMode="External"/><Relationship Id="rId1984" Type="http://schemas.openxmlformats.org/officeDocument/2006/relationships/hyperlink" Target="mailto:principal.bavdhan@myggis.org" TargetMode="External"/><Relationship Id="rId1985" Type="http://schemas.openxmlformats.org/officeDocument/2006/relationships/hyperlink" Target="mailto:principal.bavdhan@myggis.org" TargetMode="External"/><Relationship Id="rId1986" Type="http://schemas.openxmlformats.org/officeDocument/2006/relationships/hyperlink" Target="mailto:as.bh@myggis.org" TargetMode="External"/><Relationship Id="rId1987" Type="http://schemas.openxmlformats.org/officeDocument/2006/relationships/hyperlink" Target="mailto:hetal.parmar@ei.study" TargetMode="External"/><Relationship Id="rId1988" Type="http://schemas.openxmlformats.org/officeDocument/2006/relationships/hyperlink" Target="mailto:sudarshan.kulkarni@amnaikschool.in" TargetMode="External"/><Relationship Id="rId1989" Type="http://schemas.openxmlformats.org/officeDocument/2006/relationships/hyperlink" Target="mailto:vibhor.tyagi@ei.study" TargetMode="External"/><Relationship Id="rId1990" Type="http://schemas.openxmlformats.org/officeDocument/2006/relationships/hyperlink" Target="mailto:maruf.shaikh@ei.study" TargetMode="External"/><Relationship Id="rId1991" Type="http://schemas.openxmlformats.org/officeDocument/2006/relationships/hyperlink" Target="mailto:admin@dpskpv.com" TargetMode="External"/><Relationship Id="rId1992" Type="http://schemas.openxmlformats.org/officeDocument/2006/relationships/hyperlink" Target="mailto:principal@dpsgrnoida.com" TargetMode="External"/><Relationship Id="rId1993" Type="http://schemas.openxmlformats.org/officeDocument/2006/relationships/hyperlink" Target="mailto:principal@dpsgrnoida.com" TargetMode="External"/><Relationship Id="rId1994" Type="http://schemas.openxmlformats.org/officeDocument/2006/relationships/hyperlink" Target="mailto:gaurav.muliya@ei.study" TargetMode="External"/><Relationship Id="rId1995" Type="http://schemas.openxmlformats.org/officeDocument/2006/relationships/hyperlink" Target="mailto:Husain2u@gmail.com" TargetMode="External"/><Relationship Id="rId1996" Type="http://schemas.openxmlformats.org/officeDocument/2006/relationships/hyperlink" Target="mailto:msbrajkot@gmail.com" TargetMode="External"/><Relationship Id="rId1997" Type="http://schemas.openxmlformats.org/officeDocument/2006/relationships/hyperlink" Target="mailto:Husain2u@gmail.com" TargetMode="External"/><Relationship Id="rId1998" Type="http://schemas.openxmlformats.org/officeDocument/2006/relationships/hyperlink" Target="mailto:Husain2u@gmail.com" TargetMode="External"/><Relationship Id="rId1999" Type="http://schemas.openxmlformats.org/officeDocument/2006/relationships/hyperlink" Target="mailto:puneet.khurana@ei.study" TargetMode="External"/><Relationship Id="rId2000" Type="http://schemas.openxmlformats.org/officeDocument/2006/relationships/hyperlink" Target="mailto:principal.gnoida@jaipuria.school" TargetMode="External"/><Relationship Id="rId2001" Type="http://schemas.openxmlformats.org/officeDocument/2006/relationships/hyperlink" Target="mailto:admission.gnoida@jaipuria.school" TargetMode="External"/><Relationship Id="rId2002" Type="http://schemas.openxmlformats.org/officeDocument/2006/relationships/hyperlink" Target="mailto:principal.gnoida@jaipuria.school" TargetMode="External"/><Relationship Id="rId2003" Type="http://schemas.openxmlformats.org/officeDocument/2006/relationships/hyperlink" Target="mailto:hm@jaipuriaschoolsgnoida.com" TargetMode="External"/><Relationship Id="rId2004" Type="http://schemas.openxmlformats.org/officeDocument/2006/relationships/hyperlink" Target="mailto:vaishali.yadav@ei.study" TargetMode="External"/><Relationship Id="rId2005" Type="http://schemas.openxmlformats.org/officeDocument/2006/relationships/hyperlink" Target="mailto:administrator@mayoorschooljaipur.org" TargetMode="External"/><Relationship Id="rId2006" Type="http://schemas.openxmlformats.org/officeDocument/2006/relationships/hyperlink" Target="mailto:administrator@mayoorschooljaipur.org" TargetMode="External"/><Relationship Id="rId2007" Type="http://schemas.openxmlformats.org/officeDocument/2006/relationships/hyperlink" Target="mailto:principal@mayoorschooljaipur.org" TargetMode="External"/><Relationship Id="rId2008" Type="http://schemas.openxmlformats.org/officeDocument/2006/relationships/hyperlink" Target="mailto:babusha.mittal@mayoorschooljaipur.org" TargetMode="External"/><Relationship Id="rId2009" Type="http://schemas.openxmlformats.org/officeDocument/2006/relationships/hyperlink" Target="mailto:vikrant.behal@ei.study" TargetMode="External"/><Relationship Id="rId2010" Type="http://schemas.openxmlformats.org/officeDocument/2006/relationships/hyperlink" Target="mailto:director@himacademy.com" TargetMode="External"/><Relationship Id="rId2011" Type="http://schemas.openxmlformats.org/officeDocument/2006/relationships/hyperlink" Target="mailto:hapshn@himacademy.com" TargetMode="External"/><Relationship Id="rId2012" Type="http://schemas.openxmlformats.org/officeDocument/2006/relationships/hyperlink" Target="mailto:himanshuaaryan@gmail.com" TargetMode="External"/><Relationship Id="rId2013" Type="http://schemas.openxmlformats.org/officeDocument/2006/relationships/hyperlink" Target="mailto:sriram.subramaniam@ei.study" TargetMode="External"/><Relationship Id="rId2014" Type="http://schemas.openxmlformats.org/officeDocument/2006/relationships/hyperlink" Target="mailto:sboaglobal@gmail.com" TargetMode="External"/><Relationship Id="rId2015" Type="http://schemas.openxmlformats.org/officeDocument/2006/relationships/hyperlink" Target="mailto:principal.sboaglobal@gmail.com" TargetMode="External"/><Relationship Id="rId2016" Type="http://schemas.openxmlformats.org/officeDocument/2006/relationships/hyperlink" Target="mailto:sboaglobal@gmail.com" TargetMode="External"/><Relationship Id="rId2017" Type="http://schemas.openxmlformats.org/officeDocument/2006/relationships/hyperlink" Target="mailto:sboaglobal@gmail.com" TargetMode="External"/><Relationship Id="rId2018" Type="http://schemas.openxmlformats.org/officeDocument/2006/relationships/hyperlink" Target="mailto:sudhi.malhotra@ei.study" TargetMode="External"/><Relationship Id="rId2019" Type="http://schemas.openxmlformats.org/officeDocument/2006/relationships/hyperlink" Target="mailto:jayeeta@jainfuturisticacademy.com" TargetMode="External"/><Relationship Id="rId2020" Type="http://schemas.openxmlformats.org/officeDocument/2006/relationships/hyperlink" Target="mailto:info@jfaedu.com" TargetMode="External"/><Relationship Id="rId2021" Type="http://schemas.openxmlformats.org/officeDocument/2006/relationships/hyperlink" Target="mailto:jayeeta@jainfuturisticacademy.com" TargetMode="External"/><Relationship Id="rId2022" Type="http://schemas.openxmlformats.org/officeDocument/2006/relationships/hyperlink" Target="mailto:jayeeta@jainfuturisticacademy.com" TargetMode="External"/><Relationship Id="rId2023" Type="http://schemas.openxmlformats.org/officeDocument/2006/relationships/hyperlink" Target="mailto:sriram.subramaniam@ei.study" TargetMode="External"/><Relationship Id="rId2024" Type="http://schemas.openxmlformats.org/officeDocument/2006/relationships/hyperlink" Target="mailto:admissions@absglobalkt.com" TargetMode="External"/><Relationship Id="rId2025" Type="http://schemas.openxmlformats.org/officeDocument/2006/relationships/hyperlink" Target="mailto:ktadmin@absglobal.org" TargetMode="External"/><Relationship Id="rId2026" Type="http://schemas.openxmlformats.org/officeDocument/2006/relationships/hyperlink" Target="mailto:admissions@absglobalkt.com" TargetMode="External"/><Relationship Id="rId2027" Type="http://schemas.openxmlformats.org/officeDocument/2006/relationships/hyperlink" Target="mailto:admissions@absglobalkt.com" TargetMode="External"/><Relationship Id="rId2028" Type="http://schemas.openxmlformats.org/officeDocument/2006/relationships/hyperlink" Target="mailto:anushka.gupta@ei.study" TargetMode="External"/><Relationship Id="rId2029" Type="http://schemas.openxmlformats.org/officeDocument/2006/relationships/hyperlink" Target="mailto:info@srbps.com" TargetMode="External"/><Relationship Id="rId2030" Type="http://schemas.openxmlformats.org/officeDocument/2006/relationships/hyperlink" Target="mailto:info@srbps.com" TargetMode="External"/><Relationship Id="rId2031" Type="http://schemas.openxmlformats.org/officeDocument/2006/relationships/hyperlink" Target="mailto:info@srbps.com" TargetMode="External"/><Relationship Id="rId2032" Type="http://schemas.openxmlformats.org/officeDocument/2006/relationships/hyperlink" Target="mailto:info@srbps.com" TargetMode="External"/><Relationship Id="rId2033" Type="http://schemas.openxmlformats.org/officeDocument/2006/relationships/hyperlink" Target="mailto:jasper.jessie@ei.study" TargetMode="External"/><Relationship Id="rId2034" Type="http://schemas.openxmlformats.org/officeDocument/2006/relationships/hyperlink" Target="mailto:principal@odl.silveroaks.co.in" TargetMode="External"/><Relationship Id="rId2035" Type="http://schemas.openxmlformats.org/officeDocument/2006/relationships/hyperlink" Target="mailto:principal@odl.silveroaks.co.in" TargetMode="External"/><Relationship Id="rId2036" Type="http://schemas.openxmlformats.org/officeDocument/2006/relationships/hyperlink" Target="mailto:principal@odl.silveroaks.co.in" TargetMode="External"/><Relationship Id="rId2037" Type="http://schemas.openxmlformats.org/officeDocument/2006/relationships/hyperlink" Target="mailto:principal@odl.silveroaks.co.in" TargetMode="External"/><Relationship Id="rId2038" Type="http://schemas.openxmlformats.org/officeDocument/2006/relationships/hyperlink" Target="mailto:jasper.jessie@ei.study" TargetMode="External"/><Relationship Id="rId2039" Type="http://schemas.openxmlformats.org/officeDocument/2006/relationships/hyperlink" Target="mailto:balabhadra.sahoo@meruinternationalschool.com" TargetMode="External"/><Relationship Id="rId2040" Type="http://schemas.openxmlformats.org/officeDocument/2006/relationships/hyperlink" Target="mailto:accountsmanager@meruinternationalschool.com" TargetMode="External"/><Relationship Id="rId2041" Type="http://schemas.openxmlformats.org/officeDocument/2006/relationships/hyperlink" Target="mailto:prasanti.mv@meruinternationalschool.com" TargetMode="External"/><Relationship Id="rId2042" Type="http://schemas.openxmlformats.org/officeDocument/2006/relationships/hyperlink" Target="mailto:pooja.kapoor@ei.study" TargetMode="External"/><Relationship Id="rId2043" Type="http://schemas.openxmlformats.org/officeDocument/2006/relationships/hyperlink" Target="mailto:maruf.shaikh@ei.study" TargetMode="External"/><Relationship Id="rId2044" Type="http://schemas.openxmlformats.org/officeDocument/2006/relationships/hyperlink" Target="mailto:sameer.arora@sns.edu.in" TargetMode="External"/><Relationship Id="rId2045" Type="http://schemas.openxmlformats.org/officeDocument/2006/relationships/hyperlink" Target="mailto:sameer.arora@sns.edu.in" TargetMode="External"/><Relationship Id="rId2046" Type="http://schemas.openxmlformats.org/officeDocument/2006/relationships/hyperlink" Target="mailto:meenu.ohlyan@sns.edu.in" TargetMode="External"/><Relationship Id="rId2047" Type="http://schemas.openxmlformats.org/officeDocument/2006/relationships/hyperlink" Target="mailto:balabhadra.sahoo@meruinternationalschool.com" TargetMode="External"/><Relationship Id="rId2048" Type="http://schemas.openxmlformats.org/officeDocument/2006/relationships/hyperlink" Target="mailto:accountsmanager@meruinternationalschool.com" TargetMode="External"/><Relationship Id="rId2049" Type="http://schemas.openxmlformats.org/officeDocument/2006/relationships/hyperlink" Target="mailto:prasanti.mv@meruinternationalschool.com" TargetMode="External"/><Relationship Id="rId2050" Type="http://schemas.openxmlformats.org/officeDocument/2006/relationships/hyperlink" Target="mailto:rana.singh@ei.study" TargetMode="External"/><Relationship Id="rId2051" Type="http://schemas.openxmlformats.org/officeDocument/2006/relationships/hyperlink" Target="mailto:aryavartaa.krd@gmail.com" TargetMode="External"/><Relationship Id="rId2052" Type="http://schemas.openxmlformats.org/officeDocument/2006/relationships/hyperlink" Target="mailto:info@aaaschool.in" TargetMode="External"/><Relationship Id="rId2053" Type="http://schemas.openxmlformats.org/officeDocument/2006/relationships/hyperlink" Target="mailto:aryavartaa.krd@gmail.com" TargetMode="External"/><Relationship Id="rId2054" Type="http://schemas.openxmlformats.org/officeDocument/2006/relationships/hyperlink" Target="mailto:aryavartaa.krd@gmail.com" TargetMode="External"/><Relationship Id="rId2055" Type="http://schemas.openxmlformats.org/officeDocument/2006/relationships/hyperlink" Target="mailto:lopamudra.das@ei.study" TargetMode="External"/><Relationship Id="rId2056" Type="http://schemas.openxmlformats.org/officeDocument/2006/relationships/hyperlink" Target="mailto:swoyan@odmegroup.org" TargetMode="External"/><Relationship Id="rId2057" Type="http://schemas.openxmlformats.org/officeDocument/2006/relationships/hyperlink" Target="mailto:principal.ogs@odmegroup.org" TargetMode="External"/><Relationship Id="rId2058" Type="http://schemas.openxmlformats.org/officeDocument/2006/relationships/hyperlink" Target="mailto:academic-admin-coordinator.ogs@odmegroup.org" TargetMode="External"/><Relationship Id="rId2059" Type="http://schemas.openxmlformats.org/officeDocument/2006/relationships/hyperlink" Target="mailto:chaitanya.kolluri@ei.study" TargetMode="External"/><Relationship Id="rId2060" Type="http://schemas.openxmlformats.org/officeDocument/2006/relationships/hyperlink" Target="mailto:admission.principal@globalindianinternationalschool.org" TargetMode="External"/><Relationship Id="rId2061" Type="http://schemas.openxmlformats.org/officeDocument/2006/relationships/hyperlink" Target="mailto:admissions.nagpur@globalindianschool.org" TargetMode="External"/><Relationship Id="rId2062" Type="http://schemas.openxmlformats.org/officeDocument/2006/relationships/hyperlink" Target="mailto:maruf.shaikh@ei.study" TargetMode="External"/><Relationship Id="rId2063" Type="http://schemas.openxmlformats.org/officeDocument/2006/relationships/hyperlink" Target="mailto:maruf.shaikh@ei.study" TargetMode="External"/><Relationship Id="rId2064" Type="http://schemas.openxmlformats.org/officeDocument/2006/relationships/hyperlink" Target="mailto:jasper.jessie@ei.study" TargetMode="External"/><Relationship Id="rId2065" Type="http://schemas.openxmlformats.org/officeDocument/2006/relationships/hyperlink" Target="mailto:principal@discoveroaks.org" TargetMode="External"/><Relationship Id="rId2066" Type="http://schemas.openxmlformats.org/officeDocument/2006/relationships/hyperlink" Target="mailto:principal@discoveroaks.org" TargetMode="External"/><Relationship Id="rId2067" Type="http://schemas.openxmlformats.org/officeDocument/2006/relationships/hyperlink" Target="mailto:principal@discoveroaks.org" TargetMode="External"/><Relationship Id="rId2068" Type="http://schemas.openxmlformats.org/officeDocument/2006/relationships/hyperlink" Target="mailto:principal@discoveroaks.org" TargetMode="External"/><Relationship Id="rId2069" Type="http://schemas.openxmlformats.org/officeDocument/2006/relationships/hyperlink" Target="mailto:gargi.ghosh@ei.study" TargetMode="External"/><Relationship Id="rId2070" Type="http://schemas.openxmlformats.org/officeDocument/2006/relationships/hyperlink" Target="mailto:principal@gdgoenkaranchi.com" TargetMode="External"/><Relationship Id="rId2071" Type="http://schemas.openxmlformats.org/officeDocument/2006/relationships/hyperlink" Target="mailto:sunilkumar1812@gmail.com" TargetMode="External"/><Relationship Id="rId2072" Type="http://schemas.openxmlformats.org/officeDocument/2006/relationships/hyperlink" Target="mailto:principal@gdgoenkaranchi.com" TargetMode="External"/><Relationship Id="rId2073" Type="http://schemas.openxmlformats.org/officeDocument/2006/relationships/hyperlink" Target="mailto:principal@gdgoenkaranchi.com" TargetMode="External"/><Relationship Id="rId2074" Type="http://schemas.openxmlformats.org/officeDocument/2006/relationships/hyperlink" Target="mailto:nisha.murali@ei.study" TargetMode="External"/><Relationship Id="rId2075" Type="http://schemas.openxmlformats.org/officeDocument/2006/relationships/hyperlink" Target="mailto:preet@inventureacademy.com" TargetMode="External"/><Relationship Id="rId2076" Type="http://schemas.openxmlformats.org/officeDocument/2006/relationships/hyperlink" Target="mailto:infoypr@inventureacademy.com" TargetMode="External"/><Relationship Id="rId2077" Type="http://schemas.openxmlformats.org/officeDocument/2006/relationships/hyperlink" Target="mailto:preet@inventureacademy.com" TargetMode="External"/><Relationship Id="rId2078" Type="http://schemas.openxmlformats.org/officeDocument/2006/relationships/hyperlink" Target="mailto:preet@inventureacademy.com" TargetMode="External"/><Relationship Id="rId2079" Type="http://schemas.openxmlformats.org/officeDocument/2006/relationships/hyperlink" Target="mailto:vibhor.tyagi@ei.study" TargetMode="External"/><Relationship Id="rId2080" Type="http://schemas.openxmlformats.org/officeDocument/2006/relationships/hyperlink" Target="mailto:maruf.shaikh@ei.study" TargetMode="External"/><Relationship Id="rId2081" Type="http://schemas.openxmlformats.org/officeDocument/2006/relationships/hyperlink" Target="mailto:principal@dps122noida.com" TargetMode="External"/><Relationship Id="rId2082" Type="http://schemas.openxmlformats.org/officeDocument/2006/relationships/hyperlink" Target="mailto:mail@dps122noida.com" TargetMode="External"/><Relationship Id="rId2083" Type="http://schemas.openxmlformats.org/officeDocument/2006/relationships/hyperlink" Target="mailto:mail@dps122noida.com" TargetMode="External"/><Relationship Id="rId2084" Type="http://schemas.openxmlformats.org/officeDocument/2006/relationships/hyperlink" Target="mailto:sudhi.malhotra@ei.study" TargetMode="External"/><Relationship Id="rId2085" Type="http://schemas.openxmlformats.org/officeDocument/2006/relationships/hyperlink" Target="mailto:arnab.chandra@vms.edu.in" TargetMode="External"/><Relationship Id="rId2086" Type="http://schemas.openxmlformats.org/officeDocument/2006/relationships/hyperlink" Target="mailto:arnab.chandra@vms.edu.in" TargetMode="External"/><Relationship Id="rId2087" Type="http://schemas.openxmlformats.org/officeDocument/2006/relationships/hyperlink" Target="mailto:arnab.chandra@vms.edu.in" TargetMode="External"/><Relationship Id="rId2088" Type="http://schemas.openxmlformats.org/officeDocument/2006/relationships/hyperlink" Target="mailto:arnab.chandra@vms.edu.in" TargetMode="External"/><Relationship Id="rId2089" Type="http://schemas.openxmlformats.org/officeDocument/2006/relationships/hyperlink" Target="mailto:shrikant.gehlot@ei.study" TargetMode="External"/><Relationship Id="rId2090" Type="http://schemas.openxmlformats.org/officeDocument/2006/relationships/hyperlink" Target="mailto:arti.sharma@dpsnashik.in" TargetMode="External"/><Relationship Id="rId2091" Type="http://schemas.openxmlformats.org/officeDocument/2006/relationships/hyperlink" Target="mailto:arti.sharma@dpsnashik.in" TargetMode="External"/><Relationship Id="rId2092" Type="http://schemas.openxmlformats.org/officeDocument/2006/relationships/hyperlink" Target="mailto:dean@dpshinjawadi.com" TargetMode="External"/><Relationship Id="rId2093" Type="http://schemas.openxmlformats.org/officeDocument/2006/relationships/hyperlink" Target="mailto:arti.sharma@dpsnashik.in" TargetMode="External"/><Relationship Id="rId2094" Type="http://schemas.openxmlformats.org/officeDocument/2006/relationships/hyperlink" Target="mailto:anita.kamath@ei.study" TargetMode="External"/><Relationship Id="rId2095" Type="http://schemas.openxmlformats.org/officeDocument/2006/relationships/hyperlink" Target="mailto:tyronedbrass1960@gmail.com" TargetMode="External"/><Relationship Id="rId2096" Type="http://schemas.openxmlformats.org/officeDocument/2006/relationships/hyperlink" Target="mailto:tyronedbrass1960@gmail.com" TargetMode="External"/><Relationship Id="rId2097" Type="http://schemas.openxmlformats.org/officeDocument/2006/relationships/hyperlink" Target="mailto:tyronedbrass1960@gmail.com" TargetMode="External"/><Relationship Id="rId2098" Type="http://schemas.openxmlformats.org/officeDocument/2006/relationships/hyperlink" Target="mailto:tyronedbrass1960@gmail.com" TargetMode="External"/><Relationship Id="rId2099" Type="http://schemas.openxmlformats.org/officeDocument/2006/relationships/hyperlink" Target="mailto:gaurav.muliya@ei.study" TargetMode="External"/><Relationship Id="rId2100" Type="http://schemas.openxmlformats.org/officeDocument/2006/relationships/hyperlink" Target="mailto:mehulb.saraswati@gmail.com" TargetMode="External"/><Relationship Id="rId2101" Type="http://schemas.openxmlformats.org/officeDocument/2006/relationships/hyperlink" Target="mailto:Bijalt.saraswati@gmail.com" TargetMode="External"/><Relationship Id="rId2102" Type="http://schemas.openxmlformats.org/officeDocument/2006/relationships/hyperlink" Target="mailto:mehulb.saraswati@gmail.com" TargetMode="External"/><Relationship Id="rId2103" Type="http://schemas.openxmlformats.org/officeDocument/2006/relationships/hyperlink" Target="mailto:mehulb.saraswati@gmail.com" TargetMode="External"/><Relationship Id="rId2104" Type="http://schemas.openxmlformats.org/officeDocument/2006/relationships/hyperlink" Target="mailto:praveenkumar.rajamanickam@ei.study" TargetMode="External"/><Relationship Id="rId2105" Type="http://schemas.openxmlformats.org/officeDocument/2006/relationships/hyperlink" Target="mailto:info@thamaraischools.org" TargetMode="External"/><Relationship Id="rId2106" Type="http://schemas.openxmlformats.org/officeDocument/2006/relationships/hyperlink" Target="mailto:info@thamaraischools.org" TargetMode="External"/><Relationship Id="rId2107" Type="http://schemas.openxmlformats.org/officeDocument/2006/relationships/hyperlink" Target="mailto:info@thamaraischools.org" TargetMode="External"/><Relationship Id="rId2108" Type="http://schemas.openxmlformats.org/officeDocument/2006/relationships/hyperlink" Target="mailto:info@thamaraischools.org" TargetMode="External"/><Relationship Id="rId2109" Type="http://schemas.openxmlformats.org/officeDocument/2006/relationships/hyperlink" Target="mailto:banupriya.g@ei.study" TargetMode="External"/><Relationship Id="rId2110" Type="http://schemas.openxmlformats.org/officeDocument/2006/relationships/hyperlink" Target="mailto:office@kamalaniketan.com" TargetMode="External"/><Relationship Id="rId2111" Type="http://schemas.openxmlformats.org/officeDocument/2006/relationships/hyperlink" Target="mailto:office@kamalaniketan.com" TargetMode="External"/><Relationship Id="rId2112" Type="http://schemas.openxmlformats.org/officeDocument/2006/relationships/hyperlink" Target="mailto:swamimatricschool@gmail.com" TargetMode="External"/><Relationship Id="rId2113" Type="http://schemas.openxmlformats.org/officeDocument/2006/relationships/hyperlink" Target="mailto:swamimatricschool@gmail.com" TargetMode="External"/><Relationship Id="rId2114" Type="http://schemas.openxmlformats.org/officeDocument/2006/relationships/hyperlink" Target="mailto:puneet.khurana@ei.study" TargetMode="External"/><Relationship Id="rId2115" Type="http://schemas.openxmlformats.org/officeDocument/2006/relationships/hyperlink" Target="mailto:director.curri@khaitanec.com" TargetMode="External"/><Relationship Id="rId2116" Type="http://schemas.openxmlformats.org/officeDocument/2006/relationships/hyperlink" Target="mailto:director.curri@khaitanec.com" TargetMode="External"/><Relationship Id="rId2117" Type="http://schemas.openxmlformats.org/officeDocument/2006/relationships/hyperlink" Target="mailto:head.senior@khaitanworld.com" TargetMode="External"/><Relationship Id="rId2118" Type="http://schemas.openxmlformats.org/officeDocument/2006/relationships/hyperlink" Target="mailto:head.senior@khaitanworld.com" TargetMode="External"/><Relationship Id="rId2119" Type="http://schemas.openxmlformats.org/officeDocument/2006/relationships/hyperlink" Target="mailto:praveenkumar.rajamanickam@ei.study" TargetMode="External"/><Relationship Id="rId2120" Type="http://schemas.openxmlformats.org/officeDocument/2006/relationships/hyperlink" Target="mailto:aalayaacademy@gmail.com" TargetMode="External"/><Relationship Id="rId2121" Type="http://schemas.openxmlformats.org/officeDocument/2006/relationships/hyperlink" Target="mailto:aalayaacademy@gmail.com" TargetMode="External"/><Relationship Id="rId2122" Type="http://schemas.openxmlformats.org/officeDocument/2006/relationships/hyperlink" Target="mailto:aalayaacademy@gmail.com" TargetMode="External"/><Relationship Id="rId2123" Type="http://schemas.openxmlformats.org/officeDocument/2006/relationships/hyperlink" Target="mailto:aalayaacademy@gmail.com" TargetMode="External"/><Relationship Id="rId2124" Type="http://schemas.openxmlformats.org/officeDocument/2006/relationships/hyperlink" Target="mailto:neela.omprakash@ei.study" TargetMode="External"/><Relationship Id="rId2125" Type="http://schemas.openxmlformats.org/officeDocument/2006/relationships/hyperlink" Target="mailto:ramasahayamparvathi@gmail.com" TargetMode="External"/><Relationship Id="rId2126" Type="http://schemas.openxmlformats.org/officeDocument/2006/relationships/hyperlink" Target="mailto:kishlay.bhojwani@ei.study" TargetMode="External"/><Relationship Id="rId2127" Type="http://schemas.openxmlformats.org/officeDocument/2006/relationships/hyperlink" Target="mailto:maruf.shaikh@ei.study" TargetMode="External"/><Relationship Id="rId2128" Type="http://schemas.openxmlformats.org/officeDocument/2006/relationships/hyperlink" Target="mailto:kotamasool@msbinstitute.com" TargetMode="External"/><Relationship Id="rId2129" Type="http://schemas.openxmlformats.org/officeDocument/2006/relationships/hyperlink" Target="mailto:kotamasool@msbinstitute.com" TargetMode="External"/><Relationship Id="rId2130" Type="http://schemas.openxmlformats.org/officeDocument/2006/relationships/hyperlink" Target="mailto:kotamasool@msbinstitute.com" TargetMode="External"/><Relationship Id="rId2131" Type="http://schemas.openxmlformats.org/officeDocument/2006/relationships/hyperlink" Target="mailto:soumodeep.ghosh@ei.study" TargetMode="External"/><Relationship Id="rId2132" Type="http://schemas.openxmlformats.org/officeDocument/2006/relationships/hyperlink" Target="mailto:debashism@gmail.com" TargetMode="External"/><Relationship Id="rId2133" Type="http://schemas.openxmlformats.org/officeDocument/2006/relationships/hyperlink" Target="mailto:principal@iempublicschoolnewtown.com" TargetMode="External"/><Relationship Id="rId2134" Type="http://schemas.openxmlformats.org/officeDocument/2006/relationships/hyperlink" Target="mailto:debashism@gmail.com" TargetMode="External"/><Relationship Id="rId2135" Type="http://schemas.openxmlformats.org/officeDocument/2006/relationships/hyperlink" Target="mailto:debashism@gmail.com" TargetMode="External"/><Relationship Id="rId2136" Type="http://schemas.openxmlformats.org/officeDocument/2006/relationships/hyperlink" Target="mailto:garima.jain@ei.study" TargetMode="External"/><Relationship Id="rId2137" Type="http://schemas.openxmlformats.org/officeDocument/2006/relationships/hyperlink" Target="mailto:karnikasrinivas@gmail.com" TargetMode="External"/><Relationship Id="rId2138" Type="http://schemas.openxmlformats.org/officeDocument/2006/relationships/hyperlink" Target="mailto:info@mtms.edu.in" TargetMode="External"/><Relationship Id="rId2139" Type="http://schemas.openxmlformats.org/officeDocument/2006/relationships/hyperlink" Target="mailto:principal@mtms.edu.in" TargetMode="External"/><Relationship Id="rId2140" Type="http://schemas.openxmlformats.org/officeDocument/2006/relationships/hyperlink" Target="mailto:principal@mtms.edu.in" TargetMode="External"/><Relationship Id="rId2141" Type="http://schemas.openxmlformats.org/officeDocument/2006/relationships/hyperlink" Target="mailto:jasper.jessie@ei.study" TargetMode="External"/><Relationship Id="rId2142" Type="http://schemas.openxmlformats.org/officeDocument/2006/relationships/hyperlink" Target="mailto:balabhadra.sahoo@meruinternationalschool.com" TargetMode="External"/><Relationship Id="rId2143" Type="http://schemas.openxmlformats.org/officeDocument/2006/relationships/hyperlink" Target="mailto:accountsmanager@meruinternationalschool.com" TargetMode="External"/><Relationship Id="rId2144" Type="http://schemas.openxmlformats.org/officeDocument/2006/relationships/hyperlink" Target="mailto:accountsmanager@meruinternationalschool.com" TargetMode="External"/><Relationship Id="rId2145" Type="http://schemas.openxmlformats.org/officeDocument/2006/relationships/hyperlink" Target="mailto:prasanti.mv@meruinternationalschool.com" TargetMode="External"/><Relationship Id="rId2146" Type="http://schemas.openxmlformats.org/officeDocument/2006/relationships/hyperlink" Target="mailto:svm.cbse.mds1314@gmail.com" TargetMode="External"/><Relationship Id="rId2147" Type="http://schemas.openxmlformats.org/officeDocument/2006/relationships/hyperlink" Target="mailto:shrikant.gehlot@ei.study" TargetMode="External"/><Relationship Id="rId2148" Type="http://schemas.openxmlformats.org/officeDocument/2006/relationships/hyperlink" Target="mailto:savitasingh.coordinator@priyadarshanischools.org" TargetMode="External"/><Relationship Id="rId2149" Type="http://schemas.openxmlformats.org/officeDocument/2006/relationships/hyperlink" Target="mailto:savitasingh.coordinator@priyadarshanischools.org" TargetMode="External"/><Relationship Id="rId2150" Type="http://schemas.openxmlformats.org/officeDocument/2006/relationships/hyperlink" Target="mailto:savitasingh.coordinator@priyadarshanischools.org" TargetMode="External"/><Relationship Id="rId2151" Type="http://schemas.openxmlformats.org/officeDocument/2006/relationships/hyperlink" Target="mailto:savitasingh.coordinator@priyadarshanischools.org" TargetMode="External"/><Relationship Id="rId2152" Type="http://schemas.openxmlformats.org/officeDocument/2006/relationships/hyperlink" Target="mailto:jaisson.simon@ei.study" TargetMode="External"/><Relationship Id="rId2153" Type="http://schemas.openxmlformats.org/officeDocument/2006/relationships/hyperlink" Target="mailto:principal@npskengeri.com" TargetMode="External"/><Relationship Id="rId2154" Type="http://schemas.openxmlformats.org/officeDocument/2006/relationships/hyperlink" Target="mailto:principal@npskengeri.com" TargetMode="External"/><Relationship Id="rId2155" Type="http://schemas.openxmlformats.org/officeDocument/2006/relationships/hyperlink" Target="mailto:principal@npskengeri.com" TargetMode="External"/><Relationship Id="rId2156" Type="http://schemas.openxmlformats.org/officeDocument/2006/relationships/hyperlink" Target="mailto:principal@npskengeri.com" TargetMode="External"/><Relationship Id="rId2157" Type="http://schemas.openxmlformats.org/officeDocument/2006/relationships/hyperlink" Target="mailto:vineeth.v@ei.study" TargetMode="External"/><Relationship Id="rId2158" Type="http://schemas.openxmlformats.org/officeDocument/2006/relationships/hyperlink" Target="mailto:sathia_55@yahoo.com" TargetMode="External"/><Relationship Id="rId2159" Type="http://schemas.openxmlformats.org/officeDocument/2006/relationships/hyperlink" Target="mailto:office@kamalaniketan.com" TargetMode="External"/><Relationship Id="rId2160" Type="http://schemas.openxmlformats.org/officeDocument/2006/relationships/hyperlink" Target="mailto:principal@kamalaniketan.com" TargetMode="External"/><Relationship Id="rId2161" Type="http://schemas.openxmlformats.org/officeDocument/2006/relationships/hyperlink" Target="mailto:bhuvaneswari.g@kamalaniketan.com" TargetMode="External"/><Relationship Id="rId2162" Type="http://schemas.openxmlformats.org/officeDocument/2006/relationships/hyperlink" Target="mailto:manjeetsingh.ladhad@ei.study" TargetMode="External"/><Relationship Id="rId2163" Type="http://schemas.openxmlformats.org/officeDocument/2006/relationships/hyperlink" Target="mailto:principal@cathedral-school.com" TargetMode="External"/><Relationship Id="rId2164" Type="http://schemas.openxmlformats.org/officeDocument/2006/relationships/hyperlink" Target="mailto:principal@cathedral-school.com" TargetMode="External"/><Relationship Id="rId2165" Type="http://schemas.openxmlformats.org/officeDocument/2006/relationships/hyperlink" Target="mailto:principal@cathedral-school.com" TargetMode="External"/><Relationship Id="rId2166" Type="http://schemas.openxmlformats.org/officeDocument/2006/relationships/hyperlink" Target="mailto:s.tamhankar@cathedralschool.com" TargetMode="External"/><Relationship Id="rId2167" Type="http://schemas.openxmlformats.org/officeDocument/2006/relationships/hyperlink" Target="mailto:neela.omprakash@ei.study" TargetMode="External"/><Relationship Id="rId2168" Type="http://schemas.openxmlformats.org/officeDocument/2006/relationships/hyperlink" Target="mailto:principal.lbnagar@birlaopenminds.com" TargetMode="External"/><Relationship Id="rId2169" Type="http://schemas.openxmlformats.org/officeDocument/2006/relationships/hyperlink" Target="mailto:principal.lbnagar@birlaopenminds.com" TargetMode="External"/><Relationship Id="rId2170" Type="http://schemas.openxmlformats.org/officeDocument/2006/relationships/hyperlink" Target="mailto:principal.lbnagar@birlaopenminds.com" TargetMode="External"/><Relationship Id="rId2171" Type="http://schemas.openxmlformats.org/officeDocument/2006/relationships/hyperlink" Target="mailto:rose.math@bomis-lbnagar.com" TargetMode="External"/><Relationship Id="rId2172" Type="http://schemas.openxmlformats.org/officeDocument/2006/relationships/hyperlink" Target="mailto:nakul.swamy@ei.study" TargetMode="External"/><Relationship Id="rId2173" Type="http://schemas.openxmlformats.org/officeDocument/2006/relationships/hyperlink" Target="mailto:gokul.paravoor@tges.org" TargetMode="External"/><Relationship Id="rId2174" Type="http://schemas.openxmlformats.org/officeDocument/2006/relationships/hyperlink" Target="mailto:nirav.mehta@tges.org" TargetMode="External"/><Relationship Id="rId2175" Type="http://schemas.openxmlformats.org/officeDocument/2006/relationships/hyperlink" Target="mailto:gokul.paravoor@tges.org" TargetMode="External"/><Relationship Id="rId2176" Type="http://schemas.openxmlformats.org/officeDocument/2006/relationships/hyperlink" Target="mailto:gokul.paravoor@tges.org" TargetMode="External"/><Relationship Id="rId2177" Type="http://schemas.openxmlformats.org/officeDocument/2006/relationships/hyperlink" Target="mailto:nakul.swamy@ei.study" TargetMode="External"/><Relationship Id="rId2178" Type="http://schemas.openxmlformats.org/officeDocument/2006/relationships/hyperlink" Target="mailto:gokul.paravoor@tges.org" TargetMode="External"/><Relationship Id="rId2179" Type="http://schemas.openxmlformats.org/officeDocument/2006/relationships/hyperlink" Target="mailto:nirav.mehta@tges.org" TargetMode="External"/><Relationship Id="rId2180" Type="http://schemas.openxmlformats.org/officeDocument/2006/relationships/hyperlink" Target="mailto:gokul.paravoor@tges.org" TargetMode="External"/><Relationship Id="rId2181" Type="http://schemas.openxmlformats.org/officeDocument/2006/relationships/hyperlink" Target="mailto:gokul.paravoor@tges.org" TargetMode="External"/><Relationship Id="rId2182" Type="http://schemas.openxmlformats.org/officeDocument/2006/relationships/hyperlink" Target="mailto:nakul.swamy@ei.study" TargetMode="External"/><Relationship Id="rId2183" Type="http://schemas.openxmlformats.org/officeDocument/2006/relationships/hyperlink" Target="mailto:gokul.paravoor@tges.org" TargetMode="External"/><Relationship Id="rId2184" Type="http://schemas.openxmlformats.org/officeDocument/2006/relationships/hyperlink" Target="mailto:nirav.mehta@tges.org" TargetMode="External"/><Relationship Id="rId2185" Type="http://schemas.openxmlformats.org/officeDocument/2006/relationships/hyperlink" Target="mailto:gokul.paravoor@tges.org" TargetMode="External"/><Relationship Id="rId2186" Type="http://schemas.openxmlformats.org/officeDocument/2006/relationships/hyperlink" Target="mailto:gokul.paravoor@tges.org" TargetMode="External"/><Relationship Id="rId2187" Type="http://schemas.openxmlformats.org/officeDocument/2006/relationships/hyperlink" Target="mailto:shruti.chauhan@ei.study" TargetMode="External"/><Relationship Id="rId2188" Type="http://schemas.openxmlformats.org/officeDocument/2006/relationships/hyperlink" Target="mailto:vandana.pamecha@gmail.com" TargetMode="External"/><Relationship Id="rId2189" Type="http://schemas.openxmlformats.org/officeDocument/2006/relationships/hyperlink" Target="mailto:vandana.pamecha@gmail.com" TargetMode="External"/><Relationship Id="rId2190" Type="http://schemas.openxmlformats.org/officeDocument/2006/relationships/hyperlink" Target="mailto:vandana.pamecha@gmail.com" TargetMode="External"/><Relationship Id="rId2191" Type="http://schemas.openxmlformats.org/officeDocument/2006/relationships/hyperlink" Target="mailto:vandana.pamecha@gmail.com" TargetMode="External"/><Relationship Id="rId2192" Type="http://schemas.openxmlformats.org/officeDocument/2006/relationships/hyperlink" Target="mailto:devansh.desai@ei.study" TargetMode="External"/><Relationship Id="rId2193" Type="http://schemas.openxmlformats.org/officeDocument/2006/relationships/hyperlink" Target="mailto:jyothi@aarthuniversalschool.org" TargetMode="External"/><Relationship Id="rId2194" Type="http://schemas.openxmlformats.org/officeDocument/2006/relationships/hyperlink" Target="mailto:contact@aarthuniversalschool.org" TargetMode="External"/><Relationship Id="rId2195" Type="http://schemas.openxmlformats.org/officeDocument/2006/relationships/hyperlink" Target="mailto:jyothi@aarthuniversalschool.org" TargetMode="External"/><Relationship Id="rId2196" Type="http://schemas.openxmlformats.org/officeDocument/2006/relationships/hyperlink" Target="mailto:ismail.baggia@aarthuniversalschool.org" TargetMode="External"/><Relationship Id="rId2197" Type="http://schemas.openxmlformats.org/officeDocument/2006/relationships/hyperlink" Target="mailto:jasper.jessie@ei.study" TargetMode="External"/><Relationship Id="rId2198" Type="http://schemas.openxmlformats.org/officeDocument/2006/relationships/hyperlink" Target="mailto:hakim.kanchwala@ei.study" TargetMode="External"/><Relationship Id="rId2199" Type="http://schemas.openxmlformats.org/officeDocument/2006/relationships/hyperlink" Target="mailto:Vaseem_mirza@yahoo.co.in" TargetMode="External"/><Relationship Id="rId2200" Type="http://schemas.openxmlformats.org/officeDocument/2006/relationships/hyperlink" Target="mailto:Vaseem_mirza@yahoo.co.in" TargetMode="External"/><Relationship Id="rId2201" Type="http://schemas.openxmlformats.org/officeDocument/2006/relationships/hyperlink" Target="mailto:jasper.jessie@ei.study" TargetMode="External"/><Relationship Id="rId2202" Type="http://schemas.openxmlformats.org/officeDocument/2006/relationships/hyperlink" Target="mailto:maruf.shaikh@ei.study" TargetMode="External"/><Relationship Id="rId2203" Type="http://schemas.openxmlformats.org/officeDocument/2006/relationships/hyperlink" Target="mailto:Vaseem_mirza@yahoo.co.in" TargetMode="External"/><Relationship Id="rId2204" Type="http://schemas.openxmlformats.org/officeDocument/2006/relationships/hyperlink" Target="mailto:Vaseem_mirza@yahoo.co.in" TargetMode="External"/><Relationship Id="rId2205" Type="http://schemas.openxmlformats.org/officeDocument/2006/relationships/hyperlink" Target="mailto:rudra.mishra@ei.study" TargetMode="External"/><Relationship Id="rId2206" Type="http://schemas.openxmlformats.org/officeDocument/2006/relationships/hyperlink" Target="mailto:debashism@gmail.com" TargetMode="External"/><Relationship Id="rId2207" Type="http://schemas.openxmlformats.org/officeDocument/2006/relationships/hyperlink" Target="mailto:debashis.m@gmail.com" TargetMode="External"/><Relationship Id="rId2208" Type="http://schemas.openxmlformats.org/officeDocument/2006/relationships/hyperlink" Target="mailto:debashism@gmail.com" TargetMode="External"/><Relationship Id="rId2209" Type="http://schemas.openxmlformats.org/officeDocument/2006/relationships/hyperlink" Target="mailto:debashism@gmail.com" TargetMode="External"/><Relationship Id="rId2210" Type="http://schemas.openxmlformats.org/officeDocument/2006/relationships/hyperlink" Target="mailto:pooja.kapoor@ei.study" TargetMode="External"/><Relationship Id="rId2211" Type="http://schemas.openxmlformats.org/officeDocument/2006/relationships/hyperlink" Target="mailto:maruf.shaikh@ei.study" TargetMode="External"/><Relationship Id="rId2212" Type="http://schemas.openxmlformats.org/officeDocument/2006/relationships/hyperlink" Target="mailto:principal.noida@sns.edu.in" TargetMode="External"/><Relationship Id="rId2213" Type="http://schemas.openxmlformats.org/officeDocument/2006/relationships/hyperlink" Target="mailto:anju@sns.edu.in" TargetMode="External"/><Relationship Id="rId2214" Type="http://schemas.openxmlformats.org/officeDocument/2006/relationships/hyperlink" Target="mailto:deepika.joshi@sns.edu.in" TargetMode="External"/><Relationship Id="rId2215" Type="http://schemas.openxmlformats.org/officeDocument/2006/relationships/hyperlink" Target="mailto:pooja.kapoor@ei.study" TargetMode="External"/><Relationship Id="rId2216" Type="http://schemas.openxmlformats.org/officeDocument/2006/relationships/hyperlink" Target="mailto:maruf.shaikh@ei.study" TargetMode="External"/><Relationship Id="rId2217" Type="http://schemas.openxmlformats.org/officeDocument/2006/relationships/hyperlink" Target="mailto:principal.noida@sns.edu.in" TargetMode="External"/><Relationship Id="rId2218" Type="http://schemas.openxmlformats.org/officeDocument/2006/relationships/hyperlink" Target="mailto:anju@sns.edu.in" TargetMode="External"/><Relationship Id="rId2219" Type="http://schemas.openxmlformats.org/officeDocument/2006/relationships/hyperlink" Target="mailto:deepika.joshi@sns.edu.in" TargetMode="External"/><Relationship Id="rId2220" Type="http://schemas.openxmlformats.org/officeDocument/2006/relationships/hyperlink" Target="mailto:pooja.kapoor@ei.study" TargetMode="External"/><Relationship Id="rId2221" Type="http://schemas.openxmlformats.org/officeDocument/2006/relationships/hyperlink" Target="mailto:maruf.shaikh@ei.study" TargetMode="External"/><Relationship Id="rId2222" Type="http://schemas.openxmlformats.org/officeDocument/2006/relationships/hyperlink" Target="mailto:deblina.chakraborty@sns.edu.in" TargetMode="External"/><Relationship Id="rId2223" Type="http://schemas.openxmlformats.org/officeDocument/2006/relationships/hyperlink" Target="mailto:deblina.chakraborty@sns.edu.in" TargetMode="External"/><Relationship Id="rId2224" Type="http://schemas.openxmlformats.org/officeDocument/2006/relationships/hyperlink" Target="mailto:vaishali.khurana@sns.edu.in" TargetMode="External"/><Relationship Id="rId2225" Type="http://schemas.openxmlformats.org/officeDocument/2006/relationships/hyperlink" Target="mailto:pooja.kapoor@ei.study" TargetMode="External"/><Relationship Id="rId2226" Type="http://schemas.openxmlformats.org/officeDocument/2006/relationships/hyperlink" Target="mailto:maruf.shaikh@ei.study" TargetMode="External"/><Relationship Id="rId2227" Type="http://schemas.openxmlformats.org/officeDocument/2006/relationships/hyperlink" Target="mailto:deblina.chakraborty@sns.edu.in" TargetMode="External"/><Relationship Id="rId2228" Type="http://schemas.openxmlformats.org/officeDocument/2006/relationships/hyperlink" Target="mailto:deblina.chakraborty@sns.edu.in" TargetMode="External"/><Relationship Id="rId2229" Type="http://schemas.openxmlformats.org/officeDocument/2006/relationships/hyperlink" Target="mailto:vaishali.khurana@sns.edu.in" TargetMode="External"/><Relationship Id="rId2230" Type="http://schemas.openxmlformats.org/officeDocument/2006/relationships/hyperlink" Target="mailto:pooja.kapoor@ei.study" TargetMode="External"/><Relationship Id="rId2231" Type="http://schemas.openxmlformats.org/officeDocument/2006/relationships/hyperlink" Target="mailto:maruf.shaikh@ei.study" TargetMode="External"/><Relationship Id="rId2232" Type="http://schemas.openxmlformats.org/officeDocument/2006/relationships/hyperlink" Target="mailto:sameer.arora@sns.edu.in" TargetMode="External"/><Relationship Id="rId2233" Type="http://schemas.openxmlformats.org/officeDocument/2006/relationships/hyperlink" Target="mailto:sameer.arora@sns.edu.in" TargetMode="External"/><Relationship Id="rId2234" Type="http://schemas.openxmlformats.org/officeDocument/2006/relationships/hyperlink" Target="mailto:meenu.ohlyan@sns.edu.in" TargetMode="External"/><Relationship Id="rId2235" Type="http://schemas.openxmlformats.org/officeDocument/2006/relationships/hyperlink" Target="mailto:pooja.kapoor@ei.study" TargetMode="External"/><Relationship Id="rId2236" Type="http://schemas.openxmlformats.org/officeDocument/2006/relationships/hyperlink" Target="mailto:tamanna.kapur@sns.edu.in" TargetMode="External"/><Relationship Id="rId2237" Type="http://schemas.openxmlformats.org/officeDocument/2006/relationships/hyperlink" Target="mailto:anju.wal@sns.edu.in" TargetMode="External"/><Relationship Id="rId2238" Type="http://schemas.openxmlformats.org/officeDocument/2006/relationships/hyperlink" Target="mailto:tamanna.kapur@sns.edu.in" TargetMode="External"/><Relationship Id="rId2239" Type="http://schemas.openxmlformats.org/officeDocument/2006/relationships/hyperlink" Target="mailto:principal@km.silveroaks.co.in" TargetMode="External"/><Relationship Id="rId2240" Type="http://schemas.openxmlformats.org/officeDocument/2006/relationships/hyperlink" Target="mailto:ao@km.silveroaks.co.in" TargetMode="External"/><Relationship Id="rId2241" Type="http://schemas.openxmlformats.org/officeDocument/2006/relationships/hyperlink" Target="mailto:principal@km.silveroaks.co.in" TargetMode="External"/><Relationship Id="rId2242" Type="http://schemas.openxmlformats.org/officeDocument/2006/relationships/hyperlink" Target="mailto:principal@km.silveroaks.co.in" TargetMode="External"/><Relationship Id="rId2243" Type="http://schemas.openxmlformats.org/officeDocument/2006/relationships/hyperlink" Target="mailto:sriram.subramaniam@ei.study" TargetMode="External"/><Relationship Id="rId2244" Type="http://schemas.openxmlformats.org/officeDocument/2006/relationships/hyperlink" Target="mailto:coordinatorav@absgroupschools.com" TargetMode="External"/><Relationship Id="rId2245" Type="http://schemas.openxmlformats.org/officeDocument/2006/relationships/hyperlink" Target="mailto:coordinatorav@absgroupschools.com" TargetMode="External"/><Relationship Id="rId2246" Type="http://schemas.openxmlformats.org/officeDocument/2006/relationships/hyperlink" Target="mailto:coordinatorav@absgroupschools.com" TargetMode="External"/><Relationship Id="rId2247" Type="http://schemas.openxmlformats.org/officeDocument/2006/relationships/hyperlink" Target="mailto:coordinatorav@absgroupschools.com" TargetMode="External"/><Relationship Id="rId2248" Type="http://schemas.openxmlformats.org/officeDocument/2006/relationships/hyperlink" Target="mailto:pooja.kapoor@ei.study" TargetMode="External"/><Relationship Id="rId2249" Type="http://schemas.openxmlformats.org/officeDocument/2006/relationships/hyperlink" Target="mailto:maruf.shaikh@ei.study" TargetMode="External"/><Relationship Id="rId2250" Type="http://schemas.openxmlformats.org/officeDocument/2006/relationships/hyperlink" Target="mailto:maruf.shaikh@ei.study" TargetMode="External"/><Relationship Id="rId2251" Type="http://schemas.openxmlformats.org/officeDocument/2006/relationships/hyperlink" Target="mailto:maruf.shaikh@ei.study" TargetMode="External"/><Relationship Id="rId2252" Type="http://schemas.openxmlformats.org/officeDocument/2006/relationships/hyperlink" Target="mailto:pooja.kapoor@ei.study" TargetMode="External"/><Relationship Id="rId2253" Type="http://schemas.openxmlformats.org/officeDocument/2006/relationships/hyperlink" Target="mailto:maruf.shaikh@ei.study" TargetMode="External"/><Relationship Id="rId2254" Type="http://schemas.openxmlformats.org/officeDocument/2006/relationships/hyperlink" Target="mailto:maruf.shaikh@ei.study" TargetMode="External"/><Relationship Id="rId2255" Type="http://schemas.openxmlformats.org/officeDocument/2006/relationships/hyperlink" Target="mailto:maruf.shaikh@ei.study" TargetMode="External"/><Relationship Id="rId2256" Type="http://schemas.openxmlformats.org/officeDocument/2006/relationships/hyperlink" Target="mailto:pooja.kapoor@ei.study" TargetMode="External"/><Relationship Id="rId2257" Type="http://schemas.openxmlformats.org/officeDocument/2006/relationships/hyperlink" Target="mailto:maruf.shaikh@ei.study" TargetMode="External"/><Relationship Id="rId2258" Type="http://schemas.openxmlformats.org/officeDocument/2006/relationships/hyperlink" Target="mailto:maruf.shaikh@ei.study" TargetMode="External"/><Relationship Id="rId2259" Type="http://schemas.openxmlformats.org/officeDocument/2006/relationships/hyperlink" Target="mailto:maruf.shaikh@ei.study" TargetMode="External"/><Relationship Id="rId2260" Type="http://schemas.openxmlformats.org/officeDocument/2006/relationships/hyperlink" Target="mailto:soumya.subudhi@ei.study" TargetMode="External"/><Relationship Id="rId2261" Type="http://schemas.openxmlformats.org/officeDocument/2006/relationships/hyperlink" Target="mailto:daa@auts.ac.in" TargetMode="External"/><Relationship Id="rId2262" Type="http://schemas.openxmlformats.org/officeDocument/2006/relationships/hyperlink" Target="mailto:info@auts.ac.in" TargetMode="External"/><Relationship Id="rId2263" Type="http://schemas.openxmlformats.org/officeDocument/2006/relationships/hyperlink" Target="mailto:daa@auts.ac.in" TargetMode="External"/><Relationship Id="rId2264" Type="http://schemas.openxmlformats.org/officeDocument/2006/relationships/hyperlink" Target="mailto:jitendra@jiriko.com" TargetMode="External"/><Relationship Id="rId2265" Type="http://schemas.openxmlformats.org/officeDocument/2006/relationships/hyperlink" Target="mailto:vibhor.tyagi@ei.study" TargetMode="External"/><Relationship Id="rId2266" Type="http://schemas.openxmlformats.org/officeDocument/2006/relationships/hyperlink" Target="mailto:maruf.shaikh@ei.study" TargetMode="External"/><Relationship Id="rId2267" Type="http://schemas.openxmlformats.org/officeDocument/2006/relationships/hyperlink" Target="mailto:dpsnoida30@gmail.com" TargetMode="External"/><Relationship Id="rId2268" Type="http://schemas.openxmlformats.org/officeDocument/2006/relationships/hyperlink" Target="mailto:dpsnprincipal@gmail.com" TargetMode="External"/><Relationship Id="rId2269" Type="http://schemas.openxmlformats.org/officeDocument/2006/relationships/hyperlink" Target="mailto:dpsnprincipal@gmail.com" TargetMode="External"/><Relationship Id="rId2270" Type="http://schemas.openxmlformats.org/officeDocument/2006/relationships/hyperlink" Target="mailto:vibhor.tyagi@ei.study" TargetMode="External"/><Relationship Id="rId2271" Type="http://schemas.openxmlformats.org/officeDocument/2006/relationships/hyperlink" Target="mailto:maruf.shaikh@ei.study" TargetMode="External"/><Relationship Id="rId2272" Type="http://schemas.openxmlformats.org/officeDocument/2006/relationships/hyperlink" Target="mailto:dpsnm@dpsnavimumbai.edu.in" TargetMode="External"/><Relationship Id="rId2273" Type="http://schemas.openxmlformats.org/officeDocument/2006/relationships/hyperlink" Target="mailto:dpsnm@dpsnavimumbai.edu.in" TargetMode="External"/><Relationship Id="rId2274" Type="http://schemas.openxmlformats.org/officeDocument/2006/relationships/hyperlink" Target="mailto:dpsnm@dpsnavimumbai.edu.in" TargetMode="External"/><Relationship Id="rId2275" Type="http://schemas.openxmlformats.org/officeDocument/2006/relationships/hyperlink" Target="mailto:vibhor.tyagi@ei.study" TargetMode="External"/><Relationship Id="rId2276" Type="http://schemas.openxmlformats.org/officeDocument/2006/relationships/hyperlink" Target="mailto:maruf.shaikh@ei.study" TargetMode="External"/><Relationship Id="rId2277" Type="http://schemas.openxmlformats.org/officeDocument/2006/relationships/hyperlink" Target="mailto:secretary@dpsfamiily.org" TargetMode="External"/><Relationship Id="rId2278" Type="http://schemas.openxmlformats.org/officeDocument/2006/relationships/hyperlink" Target="mailto:seretary@dpsfamily.org" TargetMode="External"/><Relationship Id="rId2279" Type="http://schemas.openxmlformats.org/officeDocument/2006/relationships/hyperlink" Target="mailto:seretary@dpsfamily.org" TargetMode="External"/><Relationship Id="rId2280" Type="http://schemas.openxmlformats.org/officeDocument/2006/relationships/hyperlink" Target="mailto:rudra.mishra@ei.study" TargetMode="External"/><Relationship Id="rId2281" Type="http://schemas.openxmlformats.org/officeDocument/2006/relationships/hyperlink" Target="mailto:ck_gomes@yahoo.co.in" TargetMode="External"/><Relationship Id="rId2282" Type="http://schemas.openxmlformats.org/officeDocument/2006/relationships/hyperlink" Target="mailto:ck_gomes@yahoo.co.in" TargetMode="External"/><Relationship Id="rId2283" Type="http://schemas.openxmlformats.org/officeDocument/2006/relationships/hyperlink" Target="mailto:scms28896@gmail.com" TargetMode="External"/><Relationship Id="rId2284" Type="http://schemas.openxmlformats.org/officeDocument/2006/relationships/hyperlink" Target="mailto:scms28896@gmail.com" TargetMode="External"/><Relationship Id="rId2285" Type="http://schemas.openxmlformats.org/officeDocument/2006/relationships/hyperlink" Target="mailto:rudra.mishra@ei.study" TargetMode="External"/><Relationship Id="rId2286" Type="http://schemas.openxmlformats.org/officeDocument/2006/relationships/hyperlink" Target="mailto:simisharma141281@gmail.com" TargetMode="External"/><Relationship Id="rId2287" Type="http://schemas.openxmlformats.org/officeDocument/2006/relationships/hyperlink" Target="mailto:stjosephskatwa@yahoo.in" TargetMode="External"/><Relationship Id="rId2288" Type="http://schemas.openxmlformats.org/officeDocument/2006/relationships/hyperlink" Target="mailto:simisharma141281@gmail.com" TargetMode="External"/><Relationship Id="rId2289" Type="http://schemas.openxmlformats.org/officeDocument/2006/relationships/hyperlink" Target="mailto:simisharma141281@gmail.com" TargetMode="External"/><Relationship Id="rId2290" Type="http://schemas.openxmlformats.org/officeDocument/2006/relationships/hyperlink" Target="mailto:pankaj.dhiman@ei.study" TargetMode="External"/><Relationship Id="rId2291" Type="http://schemas.openxmlformats.org/officeDocument/2006/relationships/hyperlink" Target="mailto:themagnethamirpur2014@gmail.com" TargetMode="External"/><Relationship Id="rId2292" Type="http://schemas.openxmlformats.org/officeDocument/2006/relationships/hyperlink" Target="mailto:themagnethamirpur2014@gmail.com" TargetMode="External"/><Relationship Id="rId2293" Type="http://schemas.openxmlformats.org/officeDocument/2006/relationships/hyperlink" Target="mailto:themagnethamirpur2014@gmail.com" TargetMode="External"/><Relationship Id="rId2294" Type="http://schemas.openxmlformats.org/officeDocument/2006/relationships/hyperlink" Target="mailto:themagnethamirpur2014@gmail.com" TargetMode="External"/><Relationship Id="rId2295" Type="http://schemas.openxmlformats.org/officeDocument/2006/relationships/hyperlink" Target="mailto:ravi.tangadagi@ei.study" TargetMode="External"/><Relationship Id="rId2296" Type="http://schemas.openxmlformats.org/officeDocument/2006/relationships/hyperlink" Target="mailto:maruf.shaikh@ei.study" TargetMode="External"/><Relationship Id="rId2297" Type="http://schemas.openxmlformats.org/officeDocument/2006/relationships/hyperlink" Target="mailto:principal@acschool.edu.in" TargetMode="External"/><Relationship Id="rId2298" Type="http://schemas.openxmlformats.org/officeDocument/2006/relationships/hyperlink" Target="mailto:maruf.shaikh@ei.study" TargetMode="External"/><Relationship Id="rId2299" Type="http://schemas.openxmlformats.org/officeDocument/2006/relationships/hyperlink" Target="mailto:maruf.shaikh@ei.study" TargetMode="External"/><Relationship Id="rId2300" Type="http://schemas.openxmlformats.org/officeDocument/2006/relationships/hyperlink" Target="mailto:vaishali.yadav@ei.study" TargetMode="External"/><Relationship Id="rId2301" Type="http://schemas.openxmlformats.org/officeDocument/2006/relationships/hyperlink" Target="mailto:malarastogi86@gmail.com" TargetMode="External"/><Relationship Id="rId2302" Type="http://schemas.openxmlformats.org/officeDocument/2006/relationships/hyperlink" Target="mailto:ddgic123@gmail.com" TargetMode="External"/><Relationship Id="rId2303" Type="http://schemas.openxmlformats.org/officeDocument/2006/relationships/hyperlink" Target="mailto:malarastogi86@gmail.com" TargetMode="External"/><Relationship Id="rId2304" Type="http://schemas.openxmlformats.org/officeDocument/2006/relationships/hyperlink" Target="mailto:malarastogi86@gmail.com" TargetMode="External"/><Relationship Id="rId2305" Type="http://schemas.openxmlformats.org/officeDocument/2006/relationships/hyperlink" Target="mailto:manjeetsingh.ladhad@ei.study" TargetMode="External"/><Relationship Id="rId2306" Type="http://schemas.openxmlformats.org/officeDocument/2006/relationships/hyperlink" Target="mailto:surendranath.chidambaranath@acresfoundation.org" TargetMode="External"/><Relationship Id="rId2307" Type="http://schemas.openxmlformats.org/officeDocument/2006/relationships/hyperlink" Target="mailto:surendranath.chidambaranath@acresfoundation.org" TargetMode="External"/><Relationship Id="rId2308" Type="http://schemas.openxmlformats.org/officeDocument/2006/relationships/hyperlink" Target="mailto:jehangir.hilloona@acresfoundation.org" TargetMode="External"/><Relationship Id="rId2309" Type="http://schemas.openxmlformats.org/officeDocument/2006/relationships/hyperlink" Target="mailto:surendranath.chidambaranath@acresfoundation.org" TargetMode="External"/><Relationship Id="rId2310" Type="http://schemas.openxmlformats.org/officeDocument/2006/relationships/hyperlink" Target="mailto:gaurav.muliya@ei.study" TargetMode="External"/><Relationship Id="rId2311" Type="http://schemas.openxmlformats.org/officeDocument/2006/relationships/hyperlink" Target="mailto:chuhanprakashr@gmail.com" TargetMode="External"/><Relationship Id="rId2312" Type="http://schemas.openxmlformats.org/officeDocument/2006/relationships/hyperlink" Target="mailto:contact@vedantgroupofschools.com" TargetMode="External"/><Relationship Id="rId2313" Type="http://schemas.openxmlformats.org/officeDocument/2006/relationships/hyperlink" Target="mailto:richa.vedant01@gmail.com" TargetMode="External"/><Relationship Id="rId2314" Type="http://schemas.openxmlformats.org/officeDocument/2006/relationships/hyperlink" Target="mailto:richa.vedant01@gmail.com" TargetMode="External"/><Relationship Id="rId2315" Type="http://schemas.openxmlformats.org/officeDocument/2006/relationships/hyperlink" Target="mailto:jasper.jessie@ei.study" TargetMode="External"/><Relationship Id="rId2316" Type="http://schemas.openxmlformats.org/officeDocument/2006/relationships/hyperlink" Target="mailto:principal@bt.silveroaks.co.in" TargetMode="External"/><Relationship Id="rId2317" Type="http://schemas.openxmlformats.org/officeDocument/2006/relationships/hyperlink" Target="mailto:principal@bt.silveroaks.co.in" TargetMode="External"/><Relationship Id="rId2318" Type="http://schemas.openxmlformats.org/officeDocument/2006/relationships/hyperlink" Target="mailto:principal@bt.silveroaks.co.in" TargetMode="External"/><Relationship Id="rId2319" Type="http://schemas.openxmlformats.org/officeDocument/2006/relationships/hyperlink" Target="mailto:principal@bt.silveroaks.co.in" TargetMode="External"/><Relationship Id="rId2320" Type="http://schemas.openxmlformats.org/officeDocument/2006/relationships/hyperlink" Target="mailto:manjeetsingh.ladhad@ei.study" TargetMode="External"/><Relationship Id="rId2321" Type="http://schemas.openxmlformats.org/officeDocument/2006/relationships/hyperlink" Target="mailto:maruf.shaikh@ei.study" TargetMode="External"/><Relationship Id="rId2322" Type="http://schemas.openxmlformats.org/officeDocument/2006/relationships/hyperlink" Target="mailto:kalyan@tgaa.in" TargetMode="External"/><Relationship Id="rId2323" Type="http://schemas.openxmlformats.org/officeDocument/2006/relationships/hyperlink" Target="mailto:surendranath.chidambaranath@acresfoundation.org" TargetMode="External"/><Relationship Id="rId2324" Type="http://schemas.openxmlformats.org/officeDocument/2006/relationships/hyperlink" Target="mailto:kalyan@tgaa.in" TargetMode="External"/><Relationship Id="rId2325" Type="http://schemas.openxmlformats.org/officeDocument/2006/relationships/hyperlink" Target="mailto:mohd.saqib@ei.study" TargetMode="External"/><Relationship Id="rId2326" Type="http://schemas.openxmlformats.org/officeDocument/2006/relationships/hyperlink" Target="mailto:skmis2002@gmail.com" TargetMode="External"/><Relationship Id="rId2327" Type="http://schemas.openxmlformats.org/officeDocument/2006/relationships/hyperlink" Target="mailto:skmis2002@gmail.com" TargetMode="External"/><Relationship Id="rId2328" Type="http://schemas.openxmlformats.org/officeDocument/2006/relationships/hyperlink" Target="mailto:skmis2002@gmail.com" TargetMode="External"/><Relationship Id="rId2329" Type="http://schemas.openxmlformats.org/officeDocument/2006/relationships/hyperlink" Target="mailto:skmis2002@gmail.com" TargetMode="External"/><Relationship Id="rId2330" Type="http://schemas.openxmlformats.org/officeDocument/2006/relationships/hyperlink" Target="mailto:clement.navamani@ei.study" TargetMode="External"/><Relationship Id="rId2331" Type="http://schemas.openxmlformats.org/officeDocument/2006/relationships/hyperlink" Target="mailto:krs_cbse@krs.edu.in" TargetMode="External"/><Relationship Id="rId2332" Type="http://schemas.openxmlformats.org/officeDocument/2006/relationships/hyperlink" Target="mailto:krs_cbse@krs.edu.in" TargetMode="External"/><Relationship Id="rId2333" Type="http://schemas.openxmlformats.org/officeDocument/2006/relationships/hyperlink" Target="mailto:krs_cbse@krs.edu.in" TargetMode="External"/><Relationship Id="rId2334" Type="http://schemas.openxmlformats.org/officeDocument/2006/relationships/hyperlink" Target="mailto:krs_cbse@krs.edu.in" TargetMode="External"/><Relationship Id="rId2335" Type="http://schemas.openxmlformats.org/officeDocument/2006/relationships/hyperlink" Target="mailto:ravi.tangadagi@ei.study" TargetMode="External"/><Relationship Id="rId2336" Type="http://schemas.openxmlformats.org/officeDocument/2006/relationships/hyperlink" Target="mailto:khannurwhatsapp@gmail.com" TargetMode="External"/><Relationship Id="rId2337" Type="http://schemas.openxmlformats.org/officeDocument/2006/relationships/hyperlink" Target="mailto:4590@cbseshiksha.in" TargetMode="External"/><Relationship Id="rId2338" Type="http://schemas.openxmlformats.org/officeDocument/2006/relationships/hyperlink" Target="mailto:khannurwhatsapp@gmail.com" TargetMode="External"/><Relationship Id="rId2339" Type="http://schemas.openxmlformats.org/officeDocument/2006/relationships/hyperlink" Target="mailto:khannurwhatsapp@gmail.com" TargetMode="External"/><Relationship Id="rId2340" Type="http://schemas.openxmlformats.org/officeDocument/2006/relationships/hyperlink" Target="mailto:puneet.khurana@ei.study" TargetMode="External"/><Relationship Id="rId2341" Type="http://schemas.openxmlformats.org/officeDocument/2006/relationships/hyperlink" Target="mailto:holyangelshgrdn@gmail.com" TargetMode="External"/><Relationship Id="rId2342" Type="http://schemas.openxmlformats.org/officeDocument/2006/relationships/hyperlink" Target="mailto:holyangelshgrdn@gmail.com" TargetMode="External"/><Relationship Id="rId2343" Type="http://schemas.openxmlformats.org/officeDocument/2006/relationships/hyperlink" Target="mailto:ravi.tangadagi@ei.study" TargetMode="External"/><Relationship Id="rId2344" Type="http://schemas.openxmlformats.org/officeDocument/2006/relationships/hyperlink" Target="mailto:breschoolmnr@gmail.com" TargetMode="External"/><Relationship Id="rId2345" Type="http://schemas.openxmlformats.org/officeDocument/2006/relationships/hyperlink" Target="mailto:breschoolmnr@gmail.com" TargetMode="External"/><Relationship Id="rId2346" Type="http://schemas.openxmlformats.org/officeDocument/2006/relationships/hyperlink" Target="mailto:breschoolmnr@gmail.com" TargetMode="External"/><Relationship Id="rId2347" Type="http://schemas.openxmlformats.org/officeDocument/2006/relationships/hyperlink" Target="mailto:breschoolmnr@gmail.com" TargetMode="External"/><Relationship Id="rId2348" Type="http://schemas.openxmlformats.org/officeDocument/2006/relationships/hyperlink" Target="mailto:banupriya.g@ei.study" TargetMode="External"/><Relationship Id="rId2349" Type="http://schemas.openxmlformats.org/officeDocument/2006/relationships/hyperlink" Target="mailto:swamimatric@gmail.com" TargetMode="External"/><Relationship Id="rId2350" Type="http://schemas.openxmlformats.org/officeDocument/2006/relationships/hyperlink" Target="mailto:swamimatric@gmail.com" TargetMode="External"/><Relationship Id="rId2351" Type="http://schemas.openxmlformats.org/officeDocument/2006/relationships/hyperlink" Target="mailto:swamimatricschool@gmail.com" TargetMode="External"/><Relationship Id="rId2352" Type="http://schemas.openxmlformats.org/officeDocument/2006/relationships/hyperlink" Target="mailto:swamimatricschool@gmail.com" TargetMode="External"/><Relationship Id="rId2353" Type="http://schemas.openxmlformats.org/officeDocument/2006/relationships/hyperlink" Target="mailto:clement.navamani@ei.study" TargetMode="External"/><Relationship Id="rId2354" Type="http://schemas.openxmlformats.org/officeDocument/2006/relationships/hyperlink" Target="mailto:mahatmacambridge17@gmail.com" TargetMode="External"/><Relationship Id="rId2355" Type="http://schemas.openxmlformats.org/officeDocument/2006/relationships/hyperlink" Target="mailto:mahatmacambridge17@gmail.com" TargetMode="External"/><Relationship Id="rId2356" Type="http://schemas.openxmlformats.org/officeDocument/2006/relationships/hyperlink" Target="mailto:mahatmacambridge17@gmail.com" TargetMode="External"/><Relationship Id="rId2357" Type="http://schemas.openxmlformats.org/officeDocument/2006/relationships/hyperlink" Target="mailto:mahatmacambridge17@gmail.com" TargetMode="External"/><Relationship Id="rId2358" Type="http://schemas.openxmlformats.org/officeDocument/2006/relationships/hyperlink" Target="mailto:rudra.mishra@ei.study" TargetMode="External"/><Relationship Id="rId2359" Type="http://schemas.openxmlformats.org/officeDocument/2006/relationships/hyperlink" Target="mailto:info@theheritageschool.org.in" TargetMode="External"/><Relationship Id="rId2360" Type="http://schemas.openxmlformats.org/officeDocument/2006/relationships/hyperlink" Target="mailto:jaisson.simon@ei.study" TargetMode="External"/><Relationship Id="rId2361" Type="http://schemas.openxmlformats.org/officeDocument/2006/relationships/hyperlink" Target="mailto:principal@greenvalleyenglishschool.com" TargetMode="External"/><Relationship Id="rId2362" Type="http://schemas.openxmlformats.org/officeDocument/2006/relationships/hyperlink" Target="mailto:principal@greenvalleyenglishschool.com" TargetMode="External"/><Relationship Id="rId2363" Type="http://schemas.openxmlformats.org/officeDocument/2006/relationships/hyperlink" Target="mailto:sandeshcl091@gmail.com" TargetMode="External"/><Relationship Id="rId2364" Type="http://schemas.openxmlformats.org/officeDocument/2006/relationships/hyperlink" Target="mailto:sandeshcl091@gmail.com" TargetMode="External"/><Relationship Id="rId2365" Type="http://schemas.openxmlformats.org/officeDocument/2006/relationships/hyperlink" Target="mailto:mayank.nalluri@ei.study" TargetMode="External"/><Relationship Id="rId2366" Type="http://schemas.openxmlformats.org/officeDocument/2006/relationships/hyperlink" Target="mailto:nisha@vishwasamudra.in" TargetMode="External"/><Relationship Id="rId2367" Type="http://schemas.openxmlformats.org/officeDocument/2006/relationships/hyperlink" Target="mailto:info@nglifeschool.com" TargetMode="External"/><Relationship Id="rId2368" Type="http://schemas.openxmlformats.org/officeDocument/2006/relationships/hyperlink" Target="mailto:nisha@vishwasamudra.in" TargetMode="External"/><Relationship Id="rId2369" Type="http://schemas.openxmlformats.org/officeDocument/2006/relationships/hyperlink" Target="mailto:viceprincipal@nglifeschool.com" TargetMode="External"/><Relationship Id="rId2370" Type="http://schemas.openxmlformats.org/officeDocument/2006/relationships/hyperlink" Target="mailto:sajan.thareja@ei.study" TargetMode="External"/><Relationship Id="rId2371" Type="http://schemas.openxmlformats.org/officeDocument/2006/relationships/hyperlink" Target="mailto:principal@gurukulglobalschool.co.in" TargetMode="External"/><Relationship Id="rId2372" Type="http://schemas.openxmlformats.org/officeDocument/2006/relationships/hyperlink" Target="mailto:info@gurukulglobalschool.co.in" TargetMode="External"/><Relationship Id="rId2373" Type="http://schemas.openxmlformats.org/officeDocument/2006/relationships/hyperlink" Target="mailto:garima.jain@ei.study" TargetMode="External"/><Relationship Id="rId2374" Type="http://schemas.openxmlformats.org/officeDocument/2006/relationships/hyperlink" Target="mailto:fwsenquiry@gmail.com" TargetMode="External"/><Relationship Id="rId2375" Type="http://schemas.openxmlformats.org/officeDocument/2006/relationships/hyperlink" Target="mailto:fwsenquiry@gmail.com" TargetMode="External"/><Relationship Id="rId2376" Type="http://schemas.openxmlformats.org/officeDocument/2006/relationships/hyperlink" Target="mailto:fwsenquiry@gmail.com" TargetMode="External"/><Relationship Id="rId2377" Type="http://schemas.openxmlformats.org/officeDocument/2006/relationships/hyperlink" Target="mailto:fwsenquiry@gmail.com" TargetMode="External"/><Relationship Id="rId2378" Type="http://schemas.openxmlformats.org/officeDocument/2006/relationships/hyperlink" Target="mailto:banupriya.g@ei.study" TargetMode="External"/><Relationship Id="rId2379" Type="http://schemas.openxmlformats.org/officeDocument/2006/relationships/hyperlink" Target="mailto:admisions.aadhavpublic@gamil.com" TargetMode="External"/><Relationship Id="rId2380" Type="http://schemas.openxmlformats.org/officeDocument/2006/relationships/hyperlink" Target="mailto:admisions.aadhavpublic@gamil.com" TargetMode="External"/><Relationship Id="rId2381" Type="http://schemas.openxmlformats.org/officeDocument/2006/relationships/hyperlink" Target="mailto:admisions.aadhavpublic@gamil.com" TargetMode="External"/><Relationship Id="rId2382" Type="http://schemas.openxmlformats.org/officeDocument/2006/relationships/hyperlink" Target="mailto:tanya.brooks@ei.study" TargetMode="External"/><Relationship Id="rId2383" Type="http://schemas.openxmlformats.org/officeDocument/2006/relationships/hyperlink" Target="mailto:maruf.shaikh@ei.study" TargetMode="External"/><Relationship Id="rId2384" Type="http://schemas.openxmlformats.org/officeDocument/2006/relationships/hyperlink" Target="mailto:vijaya@aidnoida.org" TargetMode="External"/><Relationship Id="rId2385" Type="http://schemas.openxmlformats.org/officeDocument/2006/relationships/hyperlink" Target="mailto:maruf.shaikh@ei.study" TargetMode="External"/><Relationship Id="rId2386" Type="http://schemas.openxmlformats.org/officeDocument/2006/relationships/hyperlink" Target="mailto:maruf.shaikh@ei.study" TargetMode="External"/><Relationship Id="rId2387" Type="http://schemas.openxmlformats.org/officeDocument/2006/relationships/hyperlink" Target="mailto:manshu.poorvi@ei.study" TargetMode="External"/><Relationship Id="rId2388" Type="http://schemas.openxmlformats.org/officeDocument/2006/relationships/hyperlink" Target="mailto:vidyakunj.sjpr@gmail.com" TargetMode="External"/><Relationship Id="rId2389" Type="http://schemas.openxmlformats.org/officeDocument/2006/relationships/hyperlink" Target="mailto:vidyakunj.sjpr@gmail.com" TargetMode="External"/><Relationship Id="rId2390" Type="http://schemas.openxmlformats.org/officeDocument/2006/relationships/hyperlink" Target="mailto:vidyakunj.sjpr@gmail.com" TargetMode="External"/><Relationship Id="rId2391" Type="http://schemas.openxmlformats.org/officeDocument/2006/relationships/hyperlink" Target="mailto:vidyakunj.sjpr@gmail.com" TargetMode="External"/><Relationship Id="rId2392" Type="http://schemas.openxmlformats.org/officeDocument/2006/relationships/hyperlink" Target="mailto:prabhjit.singh@ei.study" TargetMode="External"/><Relationship Id="rId2393" Type="http://schemas.openxmlformats.org/officeDocument/2006/relationships/hyperlink" Target="mailto:grdinternationalschool@gmail.com" TargetMode="External"/><Relationship Id="rId2394" Type="http://schemas.openxmlformats.org/officeDocument/2006/relationships/hyperlink" Target="mailto:grdinternationalschool@gmail.com" TargetMode="External"/><Relationship Id="rId2395" Type="http://schemas.openxmlformats.org/officeDocument/2006/relationships/hyperlink" Target="mailto:satnamchawla4@gmail.com" TargetMode="External"/><Relationship Id="rId2396" Type="http://schemas.openxmlformats.org/officeDocument/2006/relationships/hyperlink" Target="mailto:satnamchawla4@gmail.com" TargetMode="External"/><Relationship Id="rId2397" Type="http://schemas.openxmlformats.org/officeDocument/2006/relationships/hyperlink" Target="mailto:ravi.tangadagi@ei.study" TargetMode="External"/><Relationship Id="rId2398" Type="http://schemas.openxmlformats.org/officeDocument/2006/relationships/hyperlink" Target="mailto:jss.smcs.hubli@gmail.com" TargetMode="External"/><Relationship Id="rId2399" Type="http://schemas.openxmlformats.org/officeDocument/2006/relationships/hyperlink" Target="mailto:jss.smcs.hubli@gmail.com" TargetMode="External"/><Relationship Id="rId2400" Type="http://schemas.openxmlformats.org/officeDocument/2006/relationships/hyperlink" Target="mailto:jss.smcs.hubli@gmail.com" TargetMode="External"/><Relationship Id="rId2401" Type="http://schemas.openxmlformats.org/officeDocument/2006/relationships/hyperlink" Target="mailto:jss.smcs.hubli@gmail.com" TargetMode="External"/><Relationship Id="rId2402" Type="http://schemas.openxmlformats.org/officeDocument/2006/relationships/hyperlink" Target="mailto:praveenkumar.rajamanickam@ei.study" TargetMode="External"/><Relationship Id="rId2403" Type="http://schemas.openxmlformats.org/officeDocument/2006/relationships/hyperlink" Target="mailto:principalcbse@svectschools.com" TargetMode="External"/><Relationship Id="rId2404" Type="http://schemas.openxmlformats.org/officeDocument/2006/relationships/hyperlink" Target="mailto:principalcbse@svectschools.com" TargetMode="External"/><Relationship Id="rId2405" Type="http://schemas.openxmlformats.org/officeDocument/2006/relationships/hyperlink" Target="mailto:principalcbse@svectschools.com" TargetMode="External"/><Relationship Id="rId2406" Type="http://schemas.openxmlformats.org/officeDocument/2006/relationships/hyperlink" Target="mailto:principalcbse@svectschools.com" TargetMode="External"/><Relationship Id="rId2407" Type="http://schemas.openxmlformats.org/officeDocument/2006/relationships/hyperlink" Target="mailto:sunny.brahma@ei.study" TargetMode="External"/><Relationship Id="rId2408" Type="http://schemas.openxmlformats.org/officeDocument/2006/relationships/hyperlink" Target="mailto:bbpskokrajhar20@gmail.con" TargetMode="External"/><Relationship Id="rId2409" Type="http://schemas.openxmlformats.org/officeDocument/2006/relationships/hyperlink" Target="mailto:bbpskokrajhar20@gmail.com" TargetMode="External"/><Relationship Id="rId2410" Type="http://schemas.openxmlformats.org/officeDocument/2006/relationships/hyperlink" Target="mailto:bbpskokrajhar20@gmail.com" TargetMode="External"/><Relationship Id="rId2411" Type="http://schemas.openxmlformats.org/officeDocument/2006/relationships/hyperlink" Target="mailto:bbpskokrajhar20@gmail.com" TargetMode="External"/><Relationship Id="rId2412" Type="http://schemas.openxmlformats.org/officeDocument/2006/relationships/hyperlink" Target="mailto:tejas.jaiswal@ei.study" TargetMode="External"/><Relationship Id="rId2413" Type="http://schemas.openxmlformats.org/officeDocument/2006/relationships/hyperlink" Target="mailto:chairmanves@gmail.com" TargetMode="External"/><Relationship Id="rId2414" Type="http://schemas.openxmlformats.org/officeDocument/2006/relationships/hyperlink" Target="mailto:chairmanves@gmail.com" TargetMode="External"/><Relationship Id="rId2415" Type="http://schemas.openxmlformats.org/officeDocument/2006/relationships/hyperlink" Target="mailto:chairmanves@gmail.com" TargetMode="External"/><Relationship Id="rId2416" Type="http://schemas.openxmlformats.org/officeDocument/2006/relationships/hyperlink" Target="mailto:chairmanves@gmail.com" TargetMode="External"/><Relationship Id="rId2417" Type="http://schemas.openxmlformats.org/officeDocument/2006/relationships/hyperlink" Target="mailto:manshu.poorvi@ei.study" TargetMode="External"/><Relationship Id="rId2418" Type="http://schemas.openxmlformats.org/officeDocument/2006/relationships/hyperlink" Target="mailto:shivpurpublicschool@gmail.com" TargetMode="External"/><Relationship Id="rId2419" Type="http://schemas.openxmlformats.org/officeDocument/2006/relationships/hyperlink" Target="mailto:shivpuripublicschool@gmail.com" TargetMode="External"/><Relationship Id="rId2420" Type="http://schemas.openxmlformats.org/officeDocument/2006/relationships/hyperlink" Target="mailto:shivpurpublicschool@gmail.com" TargetMode="External"/><Relationship Id="rId2421" Type="http://schemas.openxmlformats.org/officeDocument/2006/relationships/hyperlink" Target="mailto:shivpurpublicschool@gmail.com" TargetMode="External"/><Relationship Id="rId2422" Type="http://schemas.openxmlformats.org/officeDocument/2006/relationships/hyperlink" Target="mailto:banupriya.g@ei.study" TargetMode="External"/><Relationship Id="rId2423" Type="http://schemas.openxmlformats.org/officeDocument/2006/relationships/hyperlink" Target="mailto:RSK.CBSE@GMAIL.COM" TargetMode="External"/><Relationship Id="rId2424" Type="http://schemas.openxmlformats.org/officeDocument/2006/relationships/hyperlink" Target="mailto:RSK.CBSE@GMAIL.COM" TargetMode="External"/><Relationship Id="rId2425" Type="http://schemas.openxmlformats.org/officeDocument/2006/relationships/hyperlink" Target="mailto:rskcbseschool@gmail.com" TargetMode="External"/><Relationship Id="rId2426" Type="http://schemas.openxmlformats.org/officeDocument/2006/relationships/hyperlink" Target="mailto:devansh.desai@ei.study" TargetMode="External"/><Relationship Id="rId2427" Type="http://schemas.openxmlformats.org/officeDocument/2006/relationships/hyperlink" Target="mailto:paraskishorschool@gmail.com" TargetMode="External"/><Relationship Id="rId2428" Type="http://schemas.openxmlformats.org/officeDocument/2006/relationships/hyperlink" Target="mailto:paraskishorschool@gmail.com" TargetMode="External"/><Relationship Id="rId2429" Type="http://schemas.openxmlformats.org/officeDocument/2006/relationships/hyperlink" Target="mailto:monikachandelpatel@gmail.com" TargetMode="External"/><Relationship Id="rId2430" Type="http://schemas.openxmlformats.org/officeDocument/2006/relationships/hyperlink" Target="mailto:monikachandelpatel@gmail.com" TargetMode="External"/><Relationship Id="rId2431" Type="http://schemas.openxmlformats.org/officeDocument/2006/relationships/hyperlink" Target="mailto:banupriya.g@ei.study" TargetMode="External"/><Relationship Id="rId2432" Type="http://schemas.openxmlformats.org/officeDocument/2006/relationships/hyperlink" Target="mailto:zeeschooltrichy@sowdambikaa.edu.in" TargetMode="External"/><Relationship Id="rId2433" Type="http://schemas.openxmlformats.org/officeDocument/2006/relationships/hyperlink" Target="mailto:zeeschooltrichy@sowdambikaa.edu.in" TargetMode="External"/><Relationship Id="rId2434" Type="http://schemas.openxmlformats.org/officeDocument/2006/relationships/hyperlink" Target="mailto:zeeschooltrichy@sowdambika.edu.in" TargetMode="External"/><Relationship Id="rId2435" Type="http://schemas.openxmlformats.org/officeDocument/2006/relationships/hyperlink" Target="mailto:zeeschooltrichy@sowdambika.edu.in" TargetMode="External"/><Relationship Id="rId2436" Type="http://schemas.openxmlformats.org/officeDocument/2006/relationships/hyperlink" Target="mailto:saloni.shah@ei.study" TargetMode="External"/><Relationship Id="rId2437" Type="http://schemas.openxmlformats.org/officeDocument/2006/relationships/hyperlink" Target="mailto:yohanalphonso30@stmarysicse.com" TargetMode="External"/><Relationship Id="rId2438" Type="http://schemas.openxmlformats.org/officeDocument/2006/relationships/hyperlink" Target="mailto:yohanalphonso30@stmarysicse.com" TargetMode="External"/><Relationship Id="rId2439" Type="http://schemas.openxmlformats.org/officeDocument/2006/relationships/hyperlink" Target="mailto:yohanalphonso30@stmarysicse.com" TargetMode="External"/><Relationship Id="rId2440" Type="http://schemas.openxmlformats.org/officeDocument/2006/relationships/hyperlink" Target="mailto:aruna@ei.study" TargetMode="External"/><Relationship Id="rId2441" Type="http://schemas.openxmlformats.org/officeDocument/2006/relationships/hyperlink" Target="mailto:vasanthi_thiag@yahoo.com" TargetMode="External"/><Relationship Id="rId2442" Type="http://schemas.openxmlformats.org/officeDocument/2006/relationships/hyperlink" Target="mailto:vasanthi_thiag@yahoo.com" TargetMode="External"/><Relationship Id="rId2443" Type="http://schemas.openxmlformats.org/officeDocument/2006/relationships/hyperlink" Target="mailto:vasanthi_thiag@yahoo.com" TargetMode="External"/><Relationship Id="rId2444" Type="http://schemas.openxmlformats.org/officeDocument/2006/relationships/hyperlink" Target="mailto:vasanthi_thiag@yahoo.com" TargetMode="External"/><Relationship Id="rId2445" Type="http://schemas.openxmlformats.org/officeDocument/2006/relationships/hyperlink" Target="mailto:sriram.subramaniam@ei.study" TargetMode="External"/><Relationship Id="rId2446" Type="http://schemas.openxmlformats.org/officeDocument/2006/relationships/hyperlink" Target="mailto:contact@fathimaschool.com" TargetMode="External"/><Relationship Id="rId2447" Type="http://schemas.openxmlformats.org/officeDocument/2006/relationships/hyperlink" Target="mailto:contact@fathimaschool.com" TargetMode="External"/><Relationship Id="rId2448" Type="http://schemas.openxmlformats.org/officeDocument/2006/relationships/hyperlink" Target="mailto:contact@fathimaschool.com" TargetMode="External"/><Relationship Id="rId2449" Type="http://schemas.openxmlformats.org/officeDocument/2006/relationships/hyperlink" Target="mailto:contact@fathimaschool.com" TargetMode="External"/><Relationship Id="rId2450" Type="http://schemas.openxmlformats.org/officeDocument/2006/relationships/hyperlink" Target="mailto:gaurav.muliya@ei.study" TargetMode="External"/><Relationship Id="rId2451" Type="http://schemas.openxmlformats.org/officeDocument/2006/relationships/hyperlink" Target="mailto:madhavi.joshi@oshwaleducationtrust.org" TargetMode="External"/><Relationship Id="rId2452" Type="http://schemas.openxmlformats.org/officeDocument/2006/relationships/hyperlink" Target="mailto:info.kmgisicse@oshwaleducationtrust.org" TargetMode="External"/><Relationship Id="rId2453" Type="http://schemas.openxmlformats.org/officeDocument/2006/relationships/hyperlink" Target="mailto:madhavi.joshi@oshwaleducationtrust.org" TargetMode="External"/><Relationship Id="rId2454" Type="http://schemas.openxmlformats.org/officeDocument/2006/relationships/hyperlink" Target="mailto:madhavi.joshi@oshwaleducationtrust.org" TargetMode="External"/><Relationship Id="rId2455" Type="http://schemas.openxmlformats.org/officeDocument/2006/relationships/hyperlink" Target="mailto:pankaj.dhiman@ei.study" TargetMode="External"/><Relationship Id="rId2456" Type="http://schemas.openxmlformats.org/officeDocument/2006/relationships/hyperlink" Target="mailto:sbsnschool@yahoo.com" TargetMode="External"/><Relationship Id="rId2457" Type="http://schemas.openxmlformats.org/officeDocument/2006/relationships/hyperlink" Target="mailto:sbsnschool@yahoo.com" TargetMode="External"/><Relationship Id="rId2458" Type="http://schemas.openxmlformats.org/officeDocument/2006/relationships/hyperlink" Target="mailto:sbsnschool@yahoo.com" TargetMode="External"/><Relationship Id="rId2459" Type="http://schemas.openxmlformats.org/officeDocument/2006/relationships/hyperlink" Target="mailto:sbsnschool@yahoo.com" TargetMode="External"/><Relationship Id="rId2460" Type="http://schemas.openxmlformats.org/officeDocument/2006/relationships/hyperlink" Target="mailto:gaurav.muliya@ei.study" TargetMode="External"/><Relationship Id="rId2461" Type="http://schemas.openxmlformats.org/officeDocument/2006/relationships/hyperlink" Target="mailto:dhaval.modi@modischools.edu.in" TargetMode="External"/><Relationship Id="rId2462" Type="http://schemas.openxmlformats.org/officeDocument/2006/relationships/hyperlink" Target="mailto:dhaval.modi@modischools.edu.in" TargetMode="External"/><Relationship Id="rId2463" Type="http://schemas.openxmlformats.org/officeDocument/2006/relationships/hyperlink" Target="mailto:principal.dayschool@modischool.edu.in" TargetMode="External"/><Relationship Id="rId2464" Type="http://schemas.openxmlformats.org/officeDocument/2006/relationships/hyperlink" Target="mailto:principal.dayschool@modischool.edu.in" TargetMode="External"/><Relationship Id="rId2465" Type="http://schemas.openxmlformats.org/officeDocument/2006/relationships/hyperlink" Target="mailto:satvinder.singh@ei.study" TargetMode="External"/><Relationship Id="rId2466" Type="http://schemas.openxmlformats.org/officeDocument/2006/relationships/hyperlink" Target="mailto:bhomi.john@gmail.com" TargetMode="External"/><Relationship Id="rId2467" Type="http://schemas.openxmlformats.org/officeDocument/2006/relationships/hyperlink" Target="mailto:bhomi.john@gmail.com" TargetMode="External"/><Relationship Id="rId2468" Type="http://schemas.openxmlformats.org/officeDocument/2006/relationships/hyperlink" Target="mailto:bhomi.john@gmail.com" TargetMode="External"/><Relationship Id="rId2469" Type="http://schemas.openxmlformats.org/officeDocument/2006/relationships/hyperlink" Target="mailto:bhomi.john@gmail.com" TargetMode="External"/><Relationship Id="rId2470" Type="http://schemas.openxmlformats.org/officeDocument/2006/relationships/hyperlink" Target="mailto:sajan.thareja@ei.study" TargetMode="External"/><Relationship Id="rId2471" Type="http://schemas.openxmlformats.org/officeDocument/2006/relationships/hyperlink" Target="mailto:arun@chdbaptist.com" TargetMode="External"/><Relationship Id="rId2472" Type="http://schemas.openxmlformats.org/officeDocument/2006/relationships/hyperlink" Target="mailto:arun@chdbaptist.com" TargetMode="External"/><Relationship Id="rId2473" Type="http://schemas.openxmlformats.org/officeDocument/2006/relationships/hyperlink" Target="mailto:arun@chdbaptist.com" TargetMode="External"/><Relationship Id="rId2474" Type="http://schemas.openxmlformats.org/officeDocument/2006/relationships/hyperlink" Target="mailto:arun@chdbaptist.com" TargetMode="External"/><Relationship Id="rId2475" Type="http://schemas.openxmlformats.org/officeDocument/2006/relationships/hyperlink" Target="mailto:gaurav.muliya@ei.study" TargetMode="External"/><Relationship Id="rId2476" Type="http://schemas.openxmlformats.org/officeDocument/2006/relationships/hyperlink" Target="mailto:apsdhangadha@gmail.com" TargetMode="External"/><Relationship Id="rId2477" Type="http://schemas.openxmlformats.org/officeDocument/2006/relationships/hyperlink" Target="mailto:apsdhrangadhra@gmail.com" TargetMode="External"/><Relationship Id="rId2478" Type="http://schemas.openxmlformats.org/officeDocument/2006/relationships/hyperlink" Target="mailto:apsdhrangadhra@gmail.com" TargetMode="External"/><Relationship Id="rId2479" Type="http://schemas.openxmlformats.org/officeDocument/2006/relationships/hyperlink" Target="mailto:apsdhrangadhra@gmail.com" TargetMode="External"/><Relationship Id="rId2480" Type="http://schemas.openxmlformats.org/officeDocument/2006/relationships/hyperlink" Target="mailto:satvinder.singh@ei.study" TargetMode="External"/><Relationship Id="rId2481" Type="http://schemas.openxmlformats.org/officeDocument/2006/relationships/hyperlink" Target="mailto:malamelpaul@gmail.com" TargetMode="External"/><Relationship Id="rId2482" Type="http://schemas.openxmlformats.org/officeDocument/2006/relationships/hyperlink" Target="mailto:malamelpaul@gmail.com" TargetMode="External"/><Relationship Id="rId2483" Type="http://schemas.openxmlformats.org/officeDocument/2006/relationships/hyperlink" Target="mailto:singhbinayshanker900@gmail.com" TargetMode="External"/><Relationship Id="rId2484" Type="http://schemas.openxmlformats.org/officeDocument/2006/relationships/hyperlink" Target="mailto:shubham391613@gmail.com" TargetMode="External"/><Relationship Id="rId2485" Type="http://schemas.openxmlformats.org/officeDocument/2006/relationships/hyperlink" Target="mailto:soumya.subudhi@ei.study" TargetMode="External"/><Relationship Id="rId2486" Type="http://schemas.openxmlformats.org/officeDocument/2006/relationships/hyperlink" Target="mailto:kushal@lotuspetalfoundation.org" TargetMode="External"/><Relationship Id="rId2487" Type="http://schemas.openxmlformats.org/officeDocument/2006/relationships/hyperlink" Target="mailto:ankan.m@lotuspetalfoundation.org" TargetMode="External"/><Relationship Id="rId2488" Type="http://schemas.openxmlformats.org/officeDocument/2006/relationships/hyperlink" Target="mailto:ruchira.v@lotuspetalfoundation.org" TargetMode="External"/><Relationship Id="rId2489" Type="http://schemas.openxmlformats.org/officeDocument/2006/relationships/hyperlink" Target="mailto:ankan.m@lotuspetalfoundation.org" TargetMode="External"/><Relationship Id="rId2490" Type="http://schemas.openxmlformats.org/officeDocument/2006/relationships/hyperlink" Target="mailto:ratan.mishra@ei.study" TargetMode="External"/><Relationship Id="rId2491" Type="http://schemas.openxmlformats.org/officeDocument/2006/relationships/hyperlink" Target="mailto:hm.tathawade@myggis.org" TargetMode="External"/><Relationship Id="rId2492" Type="http://schemas.openxmlformats.org/officeDocument/2006/relationships/hyperlink" Target="mailto:hm.tathawade@myggis.org" TargetMode="External"/><Relationship Id="rId2493" Type="http://schemas.openxmlformats.org/officeDocument/2006/relationships/hyperlink" Target="mailto:hm.tathawade@myggis.org" TargetMode="External"/><Relationship Id="rId2494" Type="http://schemas.openxmlformats.org/officeDocument/2006/relationships/hyperlink" Target="mailto:hm.tathawade@myggis.org" TargetMode="External"/><Relationship Id="rId2495" Type="http://schemas.openxmlformats.org/officeDocument/2006/relationships/hyperlink" Target="mailto:banupriya.g@ei.study" TargetMode="External"/><Relationship Id="rId2496" Type="http://schemas.openxmlformats.org/officeDocument/2006/relationships/hyperlink" Target="mailto:media.gggs@gmail.com" TargetMode="External"/><Relationship Id="rId2497" Type="http://schemas.openxmlformats.org/officeDocument/2006/relationships/hyperlink" Target="mailto:media.gggs@gmail.com" TargetMode="External"/><Relationship Id="rId2498" Type="http://schemas.openxmlformats.org/officeDocument/2006/relationships/hyperlink" Target="mailto:media.ggs@gmail.com" TargetMode="External"/><Relationship Id="rId2499" Type="http://schemas.openxmlformats.org/officeDocument/2006/relationships/hyperlink" Target="mailto:media.ggs@gmail.com" TargetMode="External"/><Relationship Id="rId2500" Type="http://schemas.openxmlformats.org/officeDocument/2006/relationships/hyperlink" Target="mailto:shahista.shaikh@ei.study" TargetMode="External"/><Relationship Id="rId2501" Type="http://schemas.openxmlformats.org/officeDocument/2006/relationships/hyperlink" Target="mailto:principal@youngladiesschool.org" TargetMode="External"/><Relationship Id="rId2502" Type="http://schemas.openxmlformats.org/officeDocument/2006/relationships/hyperlink" Target="mailto:principal@youngladiesschool.org" TargetMode="External"/><Relationship Id="rId2503" Type="http://schemas.openxmlformats.org/officeDocument/2006/relationships/hyperlink" Target="mailto:principal@youngladiesschool.org" TargetMode="External"/><Relationship Id="rId2504" Type="http://schemas.openxmlformats.org/officeDocument/2006/relationships/hyperlink" Target="mailto:principal@youngladiesschool.org" TargetMode="External"/><Relationship Id="rId2505" Type="http://schemas.openxmlformats.org/officeDocument/2006/relationships/hyperlink" Target="mailto:rohit.kumar@ei.study" TargetMode="External"/><Relationship Id="rId2506" Type="http://schemas.openxmlformats.org/officeDocument/2006/relationships/hyperlink" Target="mailto:principal@bhisbhopal.edu.in" TargetMode="External"/><Relationship Id="rId2507" Type="http://schemas.openxmlformats.org/officeDocument/2006/relationships/hyperlink" Target="mailto:enquiry@billabonghighbhopal.com" TargetMode="External"/><Relationship Id="rId2508" Type="http://schemas.openxmlformats.org/officeDocument/2006/relationships/hyperlink" Target="mailto:principal@bhisbhopal.edu.in" TargetMode="External"/><Relationship Id="rId2509" Type="http://schemas.openxmlformats.org/officeDocument/2006/relationships/hyperlink" Target="mailto:rashmi2@bhisbhopal.edu.in" TargetMode="External"/><Relationship Id="rId2510" Type="http://schemas.openxmlformats.org/officeDocument/2006/relationships/hyperlink" Target="mailto:aji.thomas@ei.study" TargetMode="External"/><Relationship Id="rId2511" Type="http://schemas.openxmlformats.org/officeDocument/2006/relationships/hyperlink" Target="mailto:aji.thomas@ei.study" TargetMode="External"/><Relationship Id="rId2512" Type="http://schemas.openxmlformats.org/officeDocument/2006/relationships/hyperlink" Target="mailto:principal-bsk@presidency.edu.in" TargetMode="External"/><Relationship Id="rId2513" Type="http://schemas.openxmlformats.org/officeDocument/2006/relationships/hyperlink" Target="mailto:principal-bsk@presidency.edu.in" TargetMode="External"/><Relationship Id="rId2514" Type="http://schemas.openxmlformats.org/officeDocument/2006/relationships/hyperlink" Target="mailto:nausheen-jpn@presidency.edu.in" TargetMode="External"/><Relationship Id="rId2515" Type="http://schemas.openxmlformats.org/officeDocument/2006/relationships/hyperlink" Target="mailto:partha.das@ei.study" TargetMode="External"/><Relationship Id="rId2516" Type="http://schemas.openxmlformats.org/officeDocument/2006/relationships/hyperlink" Target="mailto:ctewari05@gmail.com" TargetMode="External"/><Relationship Id="rId2517" Type="http://schemas.openxmlformats.org/officeDocument/2006/relationships/hyperlink" Target="mailto:anthonyschool_ku@gmail.com" TargetMode="External"/><Relationship Id="rId2518" Type="http://schemas.openxmlformats.org/officeDocument/2006/relationships/hyperlink" Target="mailto:anthonyschool_ku@gmail.com" TargetMode="External"/><Relationship Id="rId2519" Type="http://schemas.openxmlformats.org/officeDocument/2006/relationships/hyperlink" Target="mailto:anthonyschool_ku@gmail.com" TargetMode="External"/><Relationship Id="rId2520" Type="http://schemas.openxmlformats.org/officeDocument/2006/relationships/hyperlink" Target="mailto:ratan.mishra@ei.study" TargetMode="External"/><Relationship Id="rId2521" Type="http://schemas.openxmlformats.org/officeDocument/2006/relationships/hyperlink" Target="mailto:hasnain.n@panaahcommunities.org" TargetMode="External"/><Relationship Id="rId2522" Type="http://schemas.openxmlformats.org/officeDocument/2006/relationships/hyperlink" Target="mailto:hasnain.n@panaahcommunities.org" TargetMode="External"/><Relationship Id="rId2523" Type="http://schemas.openxmlformats.org/officeDocument/2006/relationships/hyperlink" Target="mailto:hasnain.n@panaahcommunities.org" TargetMode="External"/><Relationship Id="rId2524" Type="http://schemas.openxmlformats.org/officeDocument/2006/relationships/hyperlink" Target="mailto:hasnain.n@panaahcommunities.org" TargetMode="External"/><Relationship Id="rId2525" Type="http://schemas.openxmlformats.org/officeDocument/2006/relationships/hyperlink" Target="mailto:garima.jain@ei.study" TargetMode="External"/><Relationship Id="rId2526" Type="http://schemas.openxmlformats.org/officeDocument/2006/relationships/hyperlink" Target="mailto:principal@megaschool.net" TargetMode="External"/><Relationship Id="rId2527" Type="http://schemas.openxmlformats.org/officeDocument/2006/relationships/hyperlink" Target="mailto:info@megaschool.net" TargetMode="External"/><Relationship Id="rId2528" Type="http://schemas.openxmlformats.org/officeDocument/2006/relationships/hyperlink" Target="mailto:principal@megaschool.net" TargetMode="External"/><Relationship Id="rId2529" Type="http://schemas.openxmlformats.org/officeDocument/2006/relationships/hyperlink" Target="mailto:santosh@megaschool.net" TargetMode="External"/><Relationship Id="rId2530" Type="http://schemas.openxmlformats.org/officeDocument/2006/relationships/hyperlink" Target="mailto:rudra.mishra@ei.study" TargetMode="External"/><Relationship Id="rId2531" Type="http://schemas.openxmlformats.org/officeDocument/2006/relationships/hyperlink" Target="mailto:santipurpublicschool@gmail.com" TargetMode="External"/><Relationship Id="rId2532" Type="http://schemas.openxmlformats.org/officeDocument/2006/relationships/hyperlink" Target="mailto:nakul.swamy@ei.study" TargetMode="External"/><Relationship Id="rId2533" Type="http://schemas.openxmlformats.org/officeDocument/2006/relationships/hyperlink" Target="mailto:vaish.sh@gmail.com" TargetMode="External"/><Relationship Id="rId2534" Type="http://schemas.openxmlformats.org/officeDocument/2006/relationships/hyperlink" Target="mailto:info@anubhavschool.in" TargetMode="External"/><Relationship Id="rId2535" Type="http://schemas.openxmlformats.org/officeDocument/2006/relationships/hyperlink" Target="mailto:nganatra81@gmail.com" TargetMode="External"/><Relationship Id="rId2536" Type="http://schemas.openxmlformats.org/officeDocument/2006/relationships/hyperlink" Target="mailto:nganatra81@gmail.com" TargetMode="External"/><Relationship Id="rId2537" Type="http://schemas.openxmlformats.org/officeDocument/2006/relationships/hyperlink" Target="mailto:shahista.shaikh@ei.study" TargetMode="External"/><Relationship Id="rId2538" Type="http://schemas.openxmlformats.org/officeDocument/2006/relationships/hyperlink" Target="mailto:hazra.surve@cnms.ac.in" TargetMode="External"/><Relationship Id="rId2539" Type="http://schemas.openxmlformats.org/officeDocument/2006/relationships/hyperlink" Target="mailto:cnmschool@gmail.com" TargetMode="External"/><Relationship Id="rId2540" Type="http://schemas.openxmlformats.org/officeDocument/2006/relationships/hyperlink" Target="mailto:hazra.surve@cnms.ac.in" TargetMode="External"/><Relationship Id="rId2541" Type="http://schemas.openxmlformats.org/officeDocument/2006/relationships/hyperlink" Target="mailto:hazra.surve@cnms.ac.in" TargetMode="External"/><Relationship Id="rId2542" Type="http://schemas.openxmlformats.org/officeDocument/2006/relationships/hyperlink" Target="mailto:mayank.nalluri@ei.study" TargetMode="External"/><Relationship Id="rId2543" Type="http://schemas.openxmlformats.org/officeDocument/2006/relationships/hyperlink" Target="mailto:principal.sunflowervedic@gmail.com" TargetMode="External"/><Relationship Id="rId2544" Type="http://schemas.openxmlformats.org/officeDocument/2006/relationships/hyperlink" Target="mailto:principal.sunflowervedic@gmail.com" TargetMode="External"/><Relationship Id="rId2545" Type="http://schemas.openxmlformats.org/officeDocument/2006/relationships/hyperlink" Target="mailto:principal.sunflowervedic@gmail.com" TargetMode="External"/><Relationship Id="rId2546" Type="http://schemas.openxmlformats.org/officeDocument/2006/relationships/hyperlink" Target="mailto:principal.sunflowervedic@gmail.com" TargetMode="External"/><Relationship Id="rId2547" Type="http://schemas.openxmlformats.org/officeDocument/2006/relationships/hyperlink" Target="mailto:neela.omprakash@ei.study" TargetMode="External"/><Relationship Id="rId2548" Type="http://schemas.openxmlformats.org/officeDocument/2006/relationships/hyperlink" Target="mailto:chandureddy@kkps.edu.in" TargetMode="External"/><Relationship Id="rId2549" Type="http://schemas.openxmlformats.org/officeDocument/2006/relationships/hyperlink" Target="mailto:chandureddy@kkps.edu.in" TargetMode="External"/><Relationship Id="rId2550" Type="http://schemas.openxmlformats.org/officeDocument/2006/relationships/hyperlink" Target="mailto:chandureddy@kkps.edu.in" TargetMode="External"/><Relationship Id="rId2551" Type="http://schemas.openxmlformats.org/officeDocument/2006/relationships/hyperlink" Target="mailto:chandureddy@kkps.edu.in" TargetMode="External"/><Relationship Id="rId2552" Type="http://schemas.openxmlformats.org/officeDocument/2006/relationships/hyperlink" Target="mailto:rudra.mishra@ei.study" TargetMode="External"/><Relationship Id="rId2553" Type="http://schemas.openxmlformats.org/officeDocument/2006/relationships/hyperlink" Target="mailto:swamijanakidas@gmail.com" TargetMode="External"/><Relationship Id="rId2554" Type="http://schemas.openxmlformats.org/officeDocument/2006/relationships/hyperlink" Target="mailto:info@swamijanakidasvidyapith.com" TargetMode="External"/><Relationship Id="rId2555" Type="http://schemas.openxmlformats.org/officeDocument/2006/relationships/hyperlink" Target="mailto:swamijanakidas@gmail.com" TargetMode="External"/><Relationship Id="rId2556" Type="http://schemas.openxmlformats.org/officeDocument/2006/relationships/hyperlink" Target="mailto:swamijanakidas@gmail.com" TargetMode="External"/><Relationship Id="rId2557" Type="http://schemas.openxmlformats.org/officeDocument/2006/relationships/hyperlink" Target="mailto:rudra.mishra@ei.study" TargetMode="External"/><Relationship Id="rId2558" Type="http://schemas.openxmlformats.org/officeDocument/2006/relationships/hyperlink" Target="mailto:ujjal.saha925@gmail.com" TargetMode="External"/><Relationship Id="rId2559" Type="http://schemas.openxmlformats.org/officeDocument/2006/relationships/hyperlink" Target="mailto:dhatrigram@shemford.com" TargetMode="External"/><Relationship Id="rId2560" Type="http://schemas.openxmlformats.org/officeDocument/2006/relationships/hyperlink" Target="mailto:ujjal.saha925@gmail.com" TargetMode="External"/><Relationship Id="rId2561" Type="http://schemas.openxmlformats.org/officeDocument/2006/relationships/hyperlink" Target="mailto:ujjal.saha925@gmail.com" TargetMode="External"/><Relationship Id="rId2562" Type="http://schemas.openxmlformats.org/officeDocument/2006/relationships/hyperlink" Target="mailto:puneet.khurana@ei.study" TargetMode="External"/><Relationship Id="rId2563" Type="http://schemas.openxmlformats.org/officeDocument/2006/relationships/hyperlink" Target="mailto:stmaryconventschool8@gmail.com" TargetMode="External"/><Relationship Id="rId2564" Type="http://schemas.openxmlformats.org/officeDocument/2006/relationships/hyperlink" Target="mailto:leenakaitharath@gmail.com" TargetMode="External"/><Relationship Id="rId2565" Type="http://schemas.openxmlformats.org/officeDocument/2006/relationships/hyperlink" Target="mailto:stmarysexaminationsschool@gmail.com" TargetMode="External"/><Relationship Id="rId2566" Type="http://schemas.openxmlformats.org/officeDocument/2006/relationships/hyperlink" Target="mailto:neela.omprakash@ei.study" TargetMode="External"/><Relationship Id="rId2567" Type="http://schemas.openxmlformats.org/officeDocument/2006/relationships/hyperlink" Target="mailto:chandureddy@kkps.edu.in" TargetMode="External"/><Relationship Id="rId2568" Type="http://schemas.openxmlformats.org/officeDocument/2006/relationships/hyperlink" Target="mailto:chandureddy@kkps.edu.in" TargetMode="External"/><Relationship Id="rId2569" Type="http://schemas.openxmlformats.org/officeDocument/2006/relationships/hyperlink" Target="mailto:chandureddy@kkps.edu.in" TargetMode="External"/><Relationship Id="rId2570" Type="http://schemas.openxmlformats.org/officeDocument/2006/relationships/hyperlink" Target="mailto:chandureddy@kkps.edu.in" TargetMode="External"/><Relationship Id="rId2571" Type="http://schemas.openxmlformats.org/officeDocument/2006/relationships/hyperlink" Target="mailto:neela.omprakash@ei.study" TargetMode="External"/><Relationship Id="rId2572" Type="http://schemas.openxmlformats.org/officeDocument/2006/relationships/hyperlink" Target="mailto:chandureddy@kkps.edu.in" TargetMode="External"/><Relationship Id="rId2573" Type="http://schemas.openxmlformats.org/officeDocument/2006/relationships/hyperlink" Target="mailto:chandureddy@kkps.edu.in" TargetMode="External"/><Relationship Id="rId2574" Type="http://schemas.openxmlformats.org/officeDocument/2006/relationships/hyperlink" Target="mailto:chandureddy@kkps.edu.in" TargetMode="External"/><Relationship Id="rId2575" Type="http://schemas.openxmlformats.org/officeDocument/2006/relationships/hyperlink" Target="mailto:chandureddy@kkps.edu.in" TargetMode="External"/><Relationship Id="rId2576" Type="http://schemas.openxmlformats.org/officeDocument/2006/relationships/hyperlink" Target="mailto:heena.kumar@ei.study" TargetMode="External"/><Relationship Id="rId2577" Type="http://schemas.openxmlformats.org/officeDocument/2006/relationships/hyperlink" Target="mailto:gokul.paravoor@tges.org" TargetMode="External"/><Relationship Id="rId2578" Type="http://schemas.openxmlformats.org/officeDocument/2006/relationships/hyperlink" Target="mailto:gokul.paravoor@tges.org" TargetMode="External"/><Relationship Id="rId2579" Type="http://schemas.openxmlformats.org/officeDocument/2006/relationships/hyperlink" Target="mailto:gokul.paravoor@tges.org" TargetMode="External"/><Relationship Id="rId2580" Type="http://schemas.openxmlformats.org/officeDocument/2006/relationships/hyperlink" Target="mailto:gokul.paravoor@tges.org" TargetMode="External"/><Relationship Id="rId2581" Type="http://schemas.openxmlformats.org/officeDocument/2006/relationships/hyperlink" Target="mailto:lopamudra.das@ei.study" TargetMode="External"/><Relationship Id="rId2582" Type="http://schemas.openxmlformats.org/officeDocument/2006/relationships/hyperlink" Target="mailto:uditac@gmail.com" TargetMode="External"/><Relationship Id="rId2583" Type="http://schemas.openxmlformats.org/officeDocument/2006/relationships/hyperlink" Target="mailto:funlearndayboardingschool@gmail.com" TargetMode="External"/><Relationship Id="rId2584" Type="http://schemas.openxmlformats.org/officeDocument/2006/relationships/hyperlink" Target="mailto:uditac@gmail.com" TargetMode="External"/><Relationship Id="rId2585" Type="http://schemas.openxmlformats.org/officeDocument/2006/relationships/hyperlink" Target="mailto:uditac@gmail.com" TargetMode="External"/><Relationship Id="rId2586" Type="http://schemas.openxmlformats.org/officeDocument/2006/relationships/hyperlink" Target="mailto:nakul.swamy@ei.study" TargetMode="External"/><Relationship Id="rId2587" Type="http://schemas.openxmlformats.org/officeDocument/2006/relationships/hyperlink" Target="mailto:nakul.swamy@ei.study" TargetMode="External"/><Relationship Id="rId2588" Type="http://schemas.openxmlformats.org/officeDocument/2006/relationships/hyperlink" Target="mailto:principalapsjsm@gmail.com" TargetMode="External"/><Relationship Id="rId2589" Type="http://schemas.openxmlformats.org/officeDocument/2006/relationships/hyperlink" Target="mailto:apsjaisalmer@awes.edu.in" TargetMode="External"/><Relationship Id="rId2590" Type="http://schemas.openxmlformats.org/officeDocument/2006/relationships/hyperlink" Target="mailto:apsjaisalmer@awes.edu.in" TargetMode="External"/><Relationship Id="rId2591" Type="http://schemas.openxmlformats.org/officeDocument/2006/relationships/hyperlink" Target="mailto:lopamudra.das@ei.study" TargetMode="External"/><Relationship Id="rId2592" Type="http://schemas.openxmlformats.org/officeDocument/2006/relationships/hyperlink" Target="mailto:maruf.shaikh@ei.study" TargetMode="External"/><Relationship Id="rId2593" Type="http://schemas.openxmlformats.org/officeDocument/2006/relationships/hyperlink" Target="mailto:funlearndayboardingschool@gmail.com" TargetMode="External"/><Relationship Id="rId2594" Type="http://schemas.openxmlformats.org/officeDocument/2006/relationships/hyperlink" Target="mailto:maruf.shaikh@ei.study" TargetMode="External"/><Relationship Id="rId2595" Type="http://schemas.openxmlformats.org/officeDocument/2006/relationships/hyperlink" Target="mailto:maruf.shaikh@ei.study" TargetMode="External"/><Relationship Id="rId2596" Type="http://schemas.openxmlformats.org/officeDocument/2006/relationships/hyperlink" Target="mailto:vaishali.yadav@ei.study" TargetMode="External"/><Relationship Id="rId2597" Type="http://schemas.openxmlformats.org/officeDocument/2006/relationships/hyperlink" Target="mailto:abhinav.marwah_sajsvg@jaipuria.edu.in" TargetMode="External"/><Relationship Id="rId2598" Type="http://schemas.openxmlformats.org/officeDocument/2006/relationships/hyperlink" Target="mailto:ghaziabad@jaipuria.edu.in" TargetMode="External"/><Relationship Id="rId2599" Type="http://schemas.openxmlformats.org/officeDocument/2006/relationships/hyperlink" Target="mailto:directorprincipal_sajsvg@jaipuria.edu.in" TargetMode="External"/><Relationship Id="rId2600" Type="http://schemas.openxmlformats.org/officeDocument/2006/relationships/hyperlink" Target="mailto:abhinav.marwah_sajsvg@jaipuria.edu.in" TargetMode="External"/><Relationship Id="rId2601" Type="http://schemas.openxmlformats.org/officeDocument/2006/relationships/hyperlink" Target="mailto:puneet.khurana@ei.study" TargetMode="External"/><Relationship Id="rId2602" Type="http://schemas.openxmlformats.org/officeDocument/2006/relationships/hyperlink" Target="mailto:principal@gurukultheschool.com" TargetMode="External"/><Relationship Id="rId2603" Type="http://schemas.openxmlformats.org/officeDocument/2006/relationships/hyperlink" Target="mailto:principal@gurukultheschool.com" TargetMode="External"/><Relationship Id="rId2604" Type="http://schemas.openxmlformats.org/officeDocument/2006/relationships/hyperlink" Target="mailto:principal@gurukultheschool.com" TargetMode="External"/><Relationship Id="rId2605" Type="http://schemas.openxmlformats.org/officeDocument/2006/relationships/hyperlink" Target="mailto:maninder@gurukultheschool.com" TargetMode="External"/><Relationship Id="rId2606" Type="http://schemas.openxmlformats.org/officeDocument/2006/relationships/hyperlink" Target="mailto:shahista.shaikh@ei.study" TargetMode="External"/><Relationship Id="rId2607" Type="http://schemas.openxmlformats.org/officeDocument/2006/relationships/hyperlink" Target="mailto:jasveen.kaur@fia.edu.in" TargetMode="External"/><Relationship Id="rId2608" Type="http://schemas.openxmlformats.org/officeDocument/2006/relationships/hyperlink" Target="mailto:enquiry@fia.edu.in" TargetMode="External"/><Relationship Id="rId2609" Type="http://schemas.openxmlformats.org/officeDocument/2006/relationships/hyperlink" Target="mailto:enquiry@fia.edu.in" TargetMode="External"/><Relationship Id="rId2610" Type="http://schemas.openxmlformats.org/officeDocument/2006/relationships/hyperlink" Target="mailto:jasveen.kaur@fia.edu.in" TargetMode="External"/><Relationship Id="rId2611" Type="http://schemas.openxmlformats.org/officeDocument/2006/relationships/hyperlink" Target="mailto:zohra.khan@ei.study" TargetMode="External"/><Relationship Id="rId2612" Type="http://schemas.openxmlformats.org/officeDocument/2006/relationships/hyperlink" Target="mailto:sujatha.mohandas@sishugriha.in" TargetMode="External"/><Relationship Id="rId2613" Type="http://schemas.openxmlformats.org/officeDocument/2006/relationships/hyperlink" Target="mailto:sujatha.mohandas@sishugriha.in" TargetMode="External"/><Relationship Id="rId2614" Type="http://schemas.openxmlformats.org/officeDocument/2006/relationships/hyperlink" Target="mailto:sujatha.mohandas@sishugriha.in" TargetMode="External"/><Relationship Id="rId2615" Type="http://schemas.openxmlformats.org/officeDocument/2006/relationships/hyperlink" Target="mailto:sujatha.mohandas@sishugriha.in" TargetMode="External"/><Relationship Id="rId2616" Type="http://schemas.openxmlformats.org/officeDocument/2006/relationships/hyperlink" Target="mailto:shrikant.gehlot@ei.study" TargetMode="External"/><Relationship Id="rId2617" Type="http://schemas.openxmlformats.org/officeDocument/2006/relationships/hyperlink" Target="mailto:arti.sharma@dpsnashik.in" TargetMode="External"/><Relationship Id="rId2618" Type="http://schemas.openxmlformats.org/officeDocument/2006/relationships/hyperlink" Target="mailto:contact@dpsnagpur.com" TargetMode="External"/><Relationship Id="rId2619" Type="http://schemas.openxmlformats.org/officeDocument/2006/relationships/hyperlink" Target="mailto:dean@dpsnagpurcity.com" TargetMode="External"/><Relationship Id="rId2620" Type="http://schemas.openxmlformats.org/officeDocument/2006/relationships/hyperlink" Target="mailto:arti.sharma@dpsnashik.in" TargetMode="External"/><Relationship Id="rId2621" Type="http://schemas.openxmlformats.org/officeDocument/2006/relationships/hyperlink" Target="mailto:aarti.iyer@ei.study" TargetMode="External"/><Relationship Id="rId2622" Type="http://schemas.openxmlformats.org/officeDocument/2006/relationships/hyperlink" Target="mailto:ipsita.rodricks@vidyavalley.com" TargetMode="External"/><Relationship Id="rId2623" Type="http://schemas.openxmlformats.org/officeDocument/2006/relationships/hyperlink" Target="mailto:info@vidyavalley.com" TargetMode="External"/><Relationship Id="rId2624" Type="http://schemas.openxmlformats.org/officeDocument/2006/relationships/hyperlink" Target="mailto:ipsita.rodricks@vidyavalley.com" TargetMode="External"/><Relationship Id="rId2625" Type="http://schemas.openxmlformats.org/officeDocument/2006/relationships/hyperlink" Target="mailto:megha.gupta@vidyavalley.com" TargetMode="External"/><Relationship Id="rId2626" Type="http://schemas.openxmlformats.org/officeDocument/2006/relationships/hyperlink" Target="mailto:jasper.jessie@ei.study" TargetMode="External"/><Relationship Id="rId2627" Type="http://schemas.openxmlformats.org/officeDocument/2006/relationships/hyperlink" Target="mailto:directoreducation@silveroaks.in" TargetMode="External"/><Relationship Id="rId2628" Type="http://schemas.openxmlformats.org/officeDocument/2006/relationships/hyperlink" Target="mailto:directoreducation@silveroaks.in" TargetMode="External"/><Relationship Id="rId2629" Type="http://schemas.openxmlformats.org/officeDocument/2006/relationships/hyperlink" Target="mailto:directoreducation@silveroaks.in" TargetMode="External"/><Relationship Id="rId2630" Type="http://schemas.openxmlformats.org/officeDocument/2006/relationships/hyperlink" Target="mailto:directoreducation@silveroaks.in" TargetMode="External"/><Relationship Id="rId2631" Type="http://schemas.openxmlformats.org/officeDocument/2006/relationships/hyperlink" Target="mailto:virender.verma@ei.study" TargetMode="External"/><Relationship Id="rId2632" Type="http://schemas.openxmlformats.org/officeDocument/2006/relationships/hyperlink" Target="mailto:tiwarineena@gmail.com" TargetMode="External"/><Relationship Id="rId2633" Type="http://schemas.openxmlformats.org/officeDocument/2006/relationships/hyperlink" Target="mailto:saupinsc@gmail.com" TargetMode="External"/><Relationship Id="rId2634" Type="http://schemas.openxmlformats.org/officeDocument/2006/relationships/hyperlink" Target="mailto:saupinsc@gmail.com" TargetMode="External"/><Relationship Id="rId2635" Type="http://schemas.openxmlformats.org/officeDocument/2006/relationships/hyperlink" Target="mailto:tiwarineena@gmail.com" TargetMode="External"/><Relationship Id="rId2636" Type="http://schemas.openxmlformats.org/officeDocument/2006/relationships/hyperlink" Target="mailto:aarti.iyer@ei.study" TargetMode="External"/><Relationship Id="rId2637" Type="http://schemas.openxmlformats.org/officeDocument/2006/relationships/hyperlink" Target="mailto:anjali.kulkarni@kaveri.edu.in" TargetMode="External"/><Relationship Id="rId2638" Type="http://schemas.openxmlformats.org/officeDocument/2006/relationships/hyperlink" Target="mailto:pallavi.naik@kaveri.edu.in" TargetMode="External"/><Relationship Id="rId2639" Type="http://schemas.openxmlformats.org/officeDocument/2006/relationships/hyperlink" Target="mailto:anjali.kulkarni@kaveri.edu.in" TargetMode="External"/><Relationship Id="rId2640" Type="http://schemas.openxmlformats.org/officeDocument/2006/relationships/hyperlink" Target="mailto:smita.vanarse@kaveri.edu.in" TargetMode="External"/><Relationship Id="rId2641" Type="http://schemas.openxmlformats.org/officeDocument/2006/relationships/hyperlink" Target="mailto:virender.verma@ei.study" TargetMode="External"/><Relationship Id="rId2642" Type="http://schemas.openxmlformats.org/officeDocument/2006/relationships/hyperlink" Target="mailto:reach@vivekanandpnj.com" TargetMode="External"/><Relationship Id="rId2643" Type="http://schemas.openxmlformats.org/officeDocument/2006/relationships/hyperlink" Target="mailto:svmshmt@gmail.com" TargetMode="External"/><Relationship Id="rId2644" Type="http://schemas.openxmlformats.org/officeDocument/2006/relationships/hyperlink" Target="mailto:svmshmt@gmail.com" TargetMode="External"/><Relationship Id="rId2645" Type="http://schemas.openxmlformats.org/officeDocument/2006/relationships/hyperlink" Target="mailto:puja_seth@vivekanandpnj.com" TargetMode="External"/><Relationship Id="rId2646" Type="http://schemas.openxmlformats.org/officeDocument/2006/relationships/hyperlink" Target="mailto:himani.singla@ei.study" TargetMode="External"/><Relationship Id="rId2647" Type="http://schemas.openxmlformats.org/officeDocument/2006/relationships/hyperlink" Target="mailto:sarikasarin@dikshant.org" TargetMode="External"/><Relationship Id="rId2648" Type="http://schemas.openxmlformats.org/officeDocument/2006/relationships/hyperlink" Target="mailto:Garimadikshit@dikshant.org" TargetMode="External"/><Relationship Id="rId2649" Type="http://schemas.openxmlformats.org/officeDocument/2006/relationships/hyperlink" Target="mailto:sarikasarin@dikshant.org" TargetMode="External"/><Relationship Id="rId2650" Type="http://schemas.openxmlformats.org/officeDocument/2006/relationships/hyperlink" Target="mailto:sarikasarin@dikshant.org" TargetMode="External"/><Relationship Id="rId2651" Type="http://schemas.openxmlformats.org/officeDocument/2006/relationships/hyperlink" Target="mailto:virender.verma@ei.study" TargetMode="External"/><Relationship Id="rId2652" Type="http://schemas.openxmlformats.org/officeDocument/2006/relationships/hyperlink" Target="mailto:dof@sanawar.edu.in" TargetMode="External"/><Relationship Id="rId2653" Type="http://schemas.openxmlformats.org/officeDocument/2006/relationships/hyperlink" Target="mailto:dof@sanawar.edu.in" TargetMode="External"/><Relationship Id="rId2654" Type="http://schemas.openxmlformats.org/officeDocument/2006/relationships/hyperlink" Target="mailto:dof@sanawar.edu.in" TargetMode="External"/><Relationship Id="rId2655" Type="http://schemas.openxmlformats.org/officeDocument/2006/relationships/hyperlink" Target="mailto:dof@sanawar.edu.in" TargetMode="External"/><Relationship Id="rId2656" Type="http://schemas.openxmlformats.org/officeDocument/2006/relationships/hyperlink" Target="mailto:vaishali.yadav@ei.study" TargetMode="External"/><Relationship Id="rId2657" Type="http://schemas.openxmlformats.org/officeDocument/2006/relationships/hyperlink" Target="mailto:anupam.jain@tsrs.org" TargetMode="External"/><Relationship Id="rId2658" Type="http://schemas.openxmlformats.org/officeDocument/2006/relationships/hyperlink" Target="mailto:senior.school@tsrs.org" TargetMode="External"/><Relationship Id="rId2659" Type="http://schemas.openxmlformats.org/officeDocument/2006/relationships/hyperlink" Target="mailto:aji.thomas@ei.study" TargetMode="External"/><Relationship Id="rId2660" Type="http://schemas.openxmlformats.org/officeDocument/2006/relationships/hyperlink" Target="mailto:aji.thomas@ei.study" TargetMode="External"/><Relationship Id="rId2661" Type="http://schemas.openxmlformats.org/officeDocument/2006/relationships/hyperlink" Target="mailto:presidency_bilekahalli@yahoo.com" TargetMode="External"/><Relationship Id="rId2662" Type="http://schemas.openxmlformats.org/officeDocument/2006/relationships/hyperlink" Target="mailto:principal-blk@presidency.edu.in" TargetMode="External"/><Relationship Id="rId2663" Type="http://schemas.openxmlformats.org/officeDocument/2006/relationships/hyperlink" Target="mailto:ashwiniammu@presidency.edu.in" TargetMode="External"/><Relationship Id="rId2664" Type="http://schemas.openxmlformats.org/officeDocument/2006/relationships/hyperlink" Target="mailto:aji.thomas@ei.study" TargetMode="External"/><Relationship Id="rId2665" Type="http://schemas.openxmlformats.org/officeDocument/2006/relationships/hyperlink" Target="mailto:aji.thomas@ei.study" TargetMode="External"/><Relationship Id="rId2666" Type="http://schemas.openxmlformats.org/officeDocument/2006/relationships/hyperlink" Target="mailto:principal-jpn@presidency.edu.in" TargetMode="External"/><Relationship Id="rId2667" Type="http://schemas.openxmlformats.org/officeDocument/2006/relationships/hyperlink" Target="mailto:principal-jpn@presidency.edu.in" TargetMode="External"/><Relationship Id="rId2668" Type="http://schemas.openxmlformats.org/officeDocument/2006/relationships/hyperlink" Target="mailto:pooja.shyam@presidency.edu.in" TargetMode="External"/><Relationship Id="rId2669" Type="http://schemas.openxmlformats.org/officeDocument/2006/relationships/hyperlink" Target="mailto:anushka.gupta@ei.study" TargetMode="External"/><Relationship Id="rId2670" Type="http://schemas.openxmlformats.org/officeDocument/2006/relationships/hyperlink" Target="mailto:gupta18rohit@yahoo.co.in" TargetMode="External"/><Relationship Id="rId2671" Type="http://schemas.openxmlformats.org/officeDocument/2006/relationships/hyperlink" Target="mailto:jmis.dwarka@jminternationalschool.com" TargetMode="External"/><Relationship Id="rId2672" Type="http://schemas.openxmlformats.org/officeDocument/2006/relationships/hyperlink" Target="mailto:principal.dwk@jminternationalschool.com" TargetMode="External"/><Relationship Id="rId2673" Type="http://schemas.openxmlformats.org/officeDocument/2006/relationships/hyperlink" Target="mailto:dwk.shwetakhanna79@jminternationalschool.com" TargetMode="External"/><Relationship Id="rId2674" Type="http://schemas.openxmlformats.org/officeDocument/2006/relationships/hyperlink" Target="mailto:neela.omprakash@ei.study" TargetMode="External"/><Relationship Id="rId2675" Type="http://schemas.openxmlformats.org/officeDocument/2006/relationships/hyperlink" Target="mailto:abadali_irani@yahoo.com" TargetMode="External"/><Relationship Id="rId2676" Type="http://schemas.openxmlformats.org/officeDocument/2006/relationships/hyperlink" Target="mailto:abadali_irani@yahoo.com" TargetMode="External"/><Relationship Id="rId2677" Type="http://schemas.openxmlformats.org/officeDocument/2006/relationships/hyperlink" Target="mailto:abadali_irani@yahoo.com" TargetMode="External"/><Relationship Id="rId2678" Type="http://schemas.openxmlformats.org/officeDocument/2006/relationships/hyperlink" Target="mailto:abadali_irani@yahoo.com" TargetMode="External"/><Relationship Id="rId2679" Type="http://schemas.openxmlformats.org/officeDocument/2006/relationships/hyperlink" Target="mailto:shrikant.gehlot@ei.study" TargetMode="External"/><Relationship Id="rId2680" Type="http://schemas.openxmlformats.org/officeDocument/2006/relationships/hyperlink" Target="mailto:shraddhag@whis.edu.in" TargetMode="External"/><Relationship Id="rId2681" Type="http://schemas.openxmlformats.org/officeDocument/2006/relationships/hyperlink" Target="mailto:info@wisdomhigh.org" TargetMode="External"/><Relationship Id="rId2682" Type="http://schemas.openxmlformats.org/officeDocument/2006/relationships/hyperlink" Target="mailto:shraddhag@whis.edu.in" TargetMode="External"/><Relationship Id="rId2683" Type="http://schemas.openxmlformats.org/officeDocument/2006/relationships/hyperlink" Target="mailto:ankitp@whis.edu.in" TargetMode="External"/><Relationship Id="rId2684" Type="http://schemas.openxmlformats.org/officeDocument/2006/relationships/hyperlink" Target="mailto:virender.verma@ei.study" TargetMode="External"/><Relationship Id="rId2685" Type="http://schemas.openxmlformats.org/officeDocument/2006/relationships/hyperlink" Target="mailto:tiwarineena@gmail.com" TargetMode="External"/><Relationship Id="rId2686" Type="http://schemas.openxmlformats.org/officeDocument/2006/relationships/hyperlink" Target="mailto:saupinsm@gmail.com" TargetMode="External"/><Relationship Id="rId2687" Type="http://schemas.openxmlformats.org/officeDocument/2006/relationships/hyperlink" Target="mailto:saupinsc@gmail.com" TargetMode="External"/><Relationship Id="rId2688" Type="http://schemas.openxmlformats.org/officeDocument/2006/relationships/hyperlink" Target="mailto:tiwarineena@gmail.com" TargetMode="External"/><Relationship Id="rId2689" Type="http://schemas.openxmlformats.org/officeDocument/2006/relationships/hyperlink" Target="mailto:pooja.kapoor@ei.study" TargetMode="External"/><Relationship Id="rId2690" Type="http://schemas.openxmlformats.org/officeDocument/2006/relationships/hyperlink" Target="mailto:fernwood.school@gmail.com" TargetMode="External"/><Relationship Id="rId2691" Type="http://schemas.openxmlformats.org/officeDocument/2006/relationships/hyperlink" Target="mailto:kyulyvizotha@gmail.com" TargetMode="External"/><Relationship Id="rId2692" Type="http://schemas.openxmlformats.org/officeDocument/2006/relationships/hyperlink" Target="mailto:fernwood.school@gmail.com" TargetMode="External"/><Relationship Id="rId2693" Type="http://schemas.openxmlformats.org/officeDocument/2006/relationships/hyperlink" Target="mailto:fernwood.school@gmail.com" TargetMode="External"/><Relationship Id="rId2694" Type="http://schemas.openxmlformats.org/officeDocument/2006/relationships/hyperlink" Target="mailto:vineeth.v@ei.study" TargetMode="External"/><Relationship Id="rId2695" Type="http://schemas.openxmlformats.org/officeDocument/2006/relationships/hyperlink" Target="mailto:sragmhradmn@psbbschools.ac.in" TargetMode="External"/><Relationship Id="rId2696" Type="http://schemas.openxmlformats.org/officeDocument/2006/relationships/hyperlink" Target="mailto:seniorvptngr@psbbschools.ac.in" TargetMode="External"/><Relationship Id="rId2697" Type="http://schemas.openxmlformats.org/officeDocument/2006/relationships/hyperlink" Target="mailto:seniorvptngr@psbbschools.ac.in" TargetMode="External"/><Relationship Id="rId2698" Type="http://schemas.openxmlformats.org/officeDocument/2006/relationships/hyperlink" Target="mailto:seniorvptngr@psbbschools.ac.in" TargetMode="External"/><Relationship Id="rId2699" Type="http://schemas.openxmlformats.org/officeDocument/2006/relationships/hyperlink" Target="mailto:anushka.gupta@ei.study" TargetMode="External"/><Relationship Id="rId2700" Type="http://schemas.openxmlformats.org/officeDocument/2006/relationships/hyperlink" Target="mailto:ratna.kumari@rohini.theheritageschool.in" TargetMode="External"/><Relationship Id="rId2701" Type="http://schemas.openxmlformats.org/officeDocument/2006/relationships/hyperlink" Target="mailto:contact@rohini.theheritageschool.in" TargetMode="External"/><Relationship Id="rId2702" Type="http://schemas.openxmlformats.org/officeDocument/2006/relationships/hyperlink" Target="mailto:principal@rohini.theheritageschool.in" TargetMode="External"/><Relationship Id="rId2703" Type="http://schemas.openxmlformats.org/officeDocument/2006/relationships/hyperlink" Target="mailto:ratna.kumari@rohini.theheritageschool.in" TargetMode="External"/><Relationship Id="rId2704" Type="http://schemas.openxmlformats.org/officeDocument/2006/relationships/hyperlink" Target="mailto:ratan.mishra@ei.study" TargetMode="External"/><Relationship Id="rId2705" Type="http://schemas.openxmlformats.org/officeDocument/2006/relationships/hyperlink" Target="mailto:tanuja.jaju@gmail.com" TargetMode="External"/><Relationship Id="rId2706" Type="http://schemas.openxmlformats.org/officeDocument/2006/relationships/hyperlink" Target="mailto:principal@littles.co.in" TargetMode="External"/><Relationship Id="rId2707" Type="http://schemas.openxmlformats.org/officeDocument/2006/relationships/hyperlink" Target="mailto:tanuja.jaju@gmail.com" TargetMode="External"/><Relationship Id="rId2708" Type="http://schemas.openxmlformats.org/officeDocument/2006/relationships/hyperlink" Target="mailto:tanuja.jaju@gmail.com" TargetMode="External"/><Relationship Id="rId2709" Type="http://schemas.openxmlformats.org/officeDocument/2006/relationships/hyperlink" Target="mailto:nisha.murali@ei.study" TargetMode="External"/><Relationship Id="rId2710" Type="http://schemas.openxmlformats.org/officeDocument/2006/relationships/hyperlink" Target="mailto:netps.office@gmail.com" TargetMode="External"/><Relationship Id="rId2711" Type="http://schemas.openxmlformats.org/officeDocument/2006/relationships/hyperlink" Target="mailto:netpublicschool@gmail.com" TargetMode="External"/><Relationship Id="rId2712" Type="http://schemas.openxmlformats.org/officeDocument/2006/relationships/hyperlink" Target="mailto:netps.office@gmail.com" TargetMode="External"/><Relationship Id="rId2713" Type="http://schemas.openxmlformats.org/officeDocument/2006/relationships/hyperlink" Target="mailto:netps.office@gmail.com" TargetMode="External"/><Relationship Id="rId2714" Type="http://schemas.openxmlformats.org/officeDocument/2006/relationships/hyperlink" Target="mailto:aarti.iyer@ei.study" TargetMode="External"/><Relationship Id="rId2715" Type="http://schemas.openxmlformats.org/officeDocument/2006/relationships/hyperlink" Target="mailto:chandapschool@gmail.com" TargetMode="External"/><Relationship Id="rId2716" Type="http://schemas.openxmlformats.org/officeDocument/2006/relationships/hyperlink" Target="mailto:chanda_public@rediffmail.com" TargetMode="External"/><Relationship Id="rId2717" Type="http://schemas.openxmlformats.org/officeDocument/2006/relationships/hyperlink" Target="mailto:chandapschool@gmail.com" TargetMode="External"/><Relationship Id="rId2718" Type="http://schemas.openxmlformats.org/officeDocument/2006/relationships/hyperlink" Target="mailto:chandapschool@gmail.com" TargetMode="External"/><Relationship Id="rId2719" Type="http://schemas.openxmlformats.org/officeDocument/2006/relationships/hyperlink" Target="mailto:aarti.iyer@ei.study" TargetMode="External"/><Relationship Id="rId2720" Type="http://schemas.openxmlformats.org/officeDocument/2006/relationships/hyperlink" Target="mailto:khs.baner@kaveri.edu.in" TargetMode="External"/><Relationship Id="rId2721" Type="http://schemas.openxmlformats.org/officeDocument/2006/relationships/hyperlink" Target="mailto:khs.baner@kaveri.edu.in" TargetMode="External"/><Relationship Id="rId2722" Type="http://schemas.openxmlformats.org/officeDocument/2006/relationships/hyperlink" Target="mailto:khs.baner@kaveri.edu.in" TargetMode="External"/><Relationship Id="rId2723" Type="http://schemas.openxmlformats.org/officeDocument/2006/relationships/hyperlink" Target="mailto:minal.keskar@kaveri.edu.in" TargetMode="External"/><Relationship Id="rId2724" Type="http://schemas.openxmlformats.org/officeDocument/2006/relationships/hyperlink" Target="mailto:himani.singla@ei.study" TargetMode="External"/><Relationship Id="rId2725" Type="http://schemas.openxmlformats.org/officeDocument/2006/relationships/hyperlink" Target="mailto:ritu.bajaj@satpaulmittalschool.org" TargetMode="External"/><Relationship Id="rId2726" Type="http://schemas.openxmlformats.org/officeDocument/2006/relationships/hyperlink" Target="mailto:spmschool2004@satpaulmittalschool.org" TargetMode="External"/><Relationship Id="rId2727" Type="http://schemas.openxmlformats.org/officeDocument/2006/relationships/hyperlink" Target="mailto:somschool2004@satpaulmittalschool.org" TargetMode="External"/><Relationship Id="rId2728" Type="http://schemas.openxmlformats.org/officeDocument/2006/relationships/hyperlink" Target="mailto:ritu.bajaj@satpaulmittalschool.org" TargetMode="External"/><Relationship Id="rId2729" Type="http://schemas.openxmlformats.org/officeDocument/2006/relationships/hyperlink" Target="mailto:pankaj.dhiman@ei.study" TargetMode="External"/><Relationship Id="rId2730" Type="http://schemas.openxmlformats.org/officeDocument/2006/relationships/hyperlink" Target="mailto:principalolskullu@gmail.com" TargetMode="External"/><Relationship Id="rId2731" Type="http://schemas.openxmlformats.org/officeDocument/2006/relationships/hyperlink" Target="mailto:davismj@rediffmail.com" TargetMode="External"/><Relationship Id="rId2732" Type="http://schemas.openxmlformats.org/officeDocument/2006/relationships/hyperlink" Target="mailto:principalolskullu@gmail.com" TargetMode="External"/><Relationship Id="rId2733" Type="http://schemas.openxmlformats.org/officeDocument/2006/relationships/hyperlink" Target="mailto:principalolskullu@gmail.com" TargetMode="External"/><Relationship Id="rId2734" Type="http://schemas.openxmlformats.org/officeDocument/2006/relationships/hyperlink" Target="mailto:sudhi.malhotra@ei.study" TargetMode="External"/><Relationship Id="rId2735" Type="http://schemas.openxmlformats.org/officeDocument/2006/relationships/hyperlink" Target="mailto:tguha1960@gmail.com" TargetMode="External"/><Relationship Id="rId2736" Type="http://schemas.openxmlformats.org/officeDocument/2006/relationships/hyperlink" Target="mailto:akgms69@yahoo.in" TargetMode="External"/><Relationship Id="rId2737" Type="http://schemas.openxmlformats.org/officeDocument/2006/relationships/hyperlink" Target="mailto:tguha1960@gmail.com" TargetMode="External"/><Relationship Id="rId2738" Type="http://schemas.openxmlformats.org/officeDocument/2006/relationships/hyperlink" Target="mailto:tguha1960@gmail.com" TargetMode="External"/><Relationship Id="rId2739" Type="http://schemas.openxmlformats.org/officeDocument/2006/relationships/hyperlink" Target="mailto:gargi.ghosh@ei.study" TargetMode="External"/><Relationship Id="rId2740" Type="http://schemas.openxmlformats.org/officeDocument/2006/relationships/hyperlink" Target="mailto:smsgirls2014@gmail.com" TargetMode="External"/><Relationship Id="rId2741" Type="http://schemas.openxmlformats.org/officeDocument/2006/relationships/hyperlink" Target="mailto:smsgirls2014@gmail.com" TargetMode="External"/><Relationship Id="rId2742" Type="http://schemas.openxmlformats.org/officeDocument/2006/relationships/hyperlink" Target="mailto:zohra.khan@ei.study" TargetMode="External"/><Relationship Id="rId2743" Type="http://schemas.openxmlformats.org/officeDocument/2006/relationships/hyperlink" Target="mailto:maruf.shaikh@ei.study" TargetMode="External"/><Relationship Id="rId2744" Type="http://schemas.openxmlformats.org/officeDocument/2006/relationships/hyperlink" Target="mailto:klesisbgm@yahoo.co.in" TargetMode="External"/><Relationship Id="rId2745" Type="http://schemas.openxmlformats.org/officeDocument/2006/relationships/hyperlink" Target="mailto:maruf.shaikh@ei.study" TargetMode="External"/><Relationship Id="rId2746" Type="http://schemas.openxmlformats.org/officeDocument/2006/relationships/hyperlink" Target="mailto:maruf.shaikh@ei.study" TargetMode="External"/><Relationship Id="rId2747" Type="http://schemas.openxmlformats.org/officeDocument/2006/relationships/hyperlink" Target="mailto:hetal.parmar@ei.study" TargetMode="External"/><Relationship Id="rId2748" Type="http://schemas.openxmlformats.org/officeDocument/2006/relationships/hyperlink" Target="mailto:principal@jns.ac.in" TargetMode="External"/><Relationship Id="rId2749" Type="http://schemas.openxmlformats.org/officeDocument/2006/relationships/hyperlink" Target="mailto:contactus@jns.ac.in" TargetMode="External"/><Relationship Id="rId2750" Type="http://schemas.openxmlformats.org/officeDocument/2006/relationships/hyperlink" Target="mailto:principal@jns.ac.in" TargetMode="External"/><Relationship Id="rId2751" Type="http://schemas.openxmlformats.org/officeDocument/2006/relationships/hyperlink" Target="mailto:hm.secondary@jns.ac.in" TargetMode="External"/><Relationship Id="rId2752" Type="http://schemas.openxmlformats.org/officeDocument/2006/relationships/hyperlink" Target="mailto:ishita.jethwa@ei.study" TargetMode="External"/><Relationship Id="rId2753" Type="http://schemas.openxmlformats.org/officeDocument/2006/relationships/hyperlink" Target="mailto:vipin@amritvidyalaya.org" TargetMode="External"/><Relationship Id="rId2754" Type="http://schemas.openxmlformats.org/officeDocument/2006/relationships/hyperlink" Target="mailto:Info@amritvidyalaya.org" TargetMode="External"/><Relationship Id="rId2755" Type="http://schemas.openxmlformats.org/officeDocument/2006/relationships/hyperlink" Target="mailto:vipin@amritvidyalaya.org" TargetMode="External"/><Relationship Id="rId2756" Type="http://schemas.openxmlformats.org/officeDocument/2006/relationships/hyperlink" Target="mailto:jankisuthar@amritvidyalaya.org" TargetMode="External"/><Relationship Id="rId2757" Type="http://schemas.openxmlformats.org/officeDocument/2006/relationships/hyperlink" Target="mailto:soumya.subudhi@ei.study" TargetMode="External"/><Relationship Id="rId2758" Type="http://schemas.openxmlformats.org/officeDocument/2006/relationships/hyperlink" Target="mailto:akmsggn@rediffmail.com" TargetMode="External"/><Relationship Id="rId2759" Type="http://schemas.openxmlformats.org/officeDocument/2006/relationships/hyperlink" Target="mailto:akmsggn@rediffmail.com" TargetMode="External"/><Relationship Id="rId2760" Type="http://schemas.openxmlformats.org/officeDocument/2006/relationships/hyperlink" Target="mailto:akmsggn@rediffmail.com" TargetMode="External"/><Relationship Id="rId2761" Type="http://schemas.openxmlformats.org/officeDocument/2006/relationships/hyperlink" Target="mailto:askmggn@rediffmail.com" TargetMode="External"/><Relationship Id="rId2762" Type="http://schemas.openxmlformats.org/officeDocument/2006/relationships/hyperlink" Target="mailto:aruna@ei.study" TargetMode="External"/><Relationship Id="rId2763" Type="http://schemas.openxmlformats.org/officeDocument/2006/relationships/hyperlink" Target="mailto:principal@deensacademy.com" TargetMode="External"/><Relationship Id="rId2764" Type="http://schemas.openxmlformats.org/officeDocument/2006/relationships/hyperlink" Target="mailto:principal@deensacademy.com" TargetMode="External"/><Relationship Id="rId2765" Type="http://schemas.openxmlformats.org/officeDocument/2006/relationships/hyperlink" Target="mailto:principal@deensacademy.com" TargetMode="External"/><Relationship Id="rId2766" Type="http://schemas.openxmlformats.org/officeDocument/2006/relationships/hyperlink" Target="mailto:principal@deensacademy.com" TargetMode="External"/><Relationship Id="rId2767" Type="http://schemas.openxmlformats.org/officeDocument/2006/relationships/hyperlink" Target="mailto:lopamudra.das@ei.study" TargetMode="External"/><Relationship Id="rId2768" Type="http://schemas.openxmlformats.org/officeDocument/2006/relationships/hyperlink" Target="mailto:dpsnzr1@gmail.com" TargetMode="External"/><Relationship Id="rId2769" Type="http://schemas.openxmlformats.org/officeDocument/2006/relationships/hyperlink" Target="mailto:dpsnzr1@gmail.com" TargetMode="External"/><Relationship Id="rId2770" Type="http://schemas.openxmlformats.org/officeDocument/2006/relationships/hyperlink" Target="mailto:dpsnzr1@gmail.com" TargetMode="External"/><Relationship Id="rId2771" Type="http://schemas.openxmlformats.org/officeDocument/2006/relationships/hyperlink" Target="mailto:samatabhatt@gmail.com" TargetMode="External"/><Relationship Id="rId2772" Type="http://schemas.openxmlformats.org/officeDocument/2006/relationships/hyperlink" Target="mailto:soumodeep.ghosh@ei.study" TargetMode="External"/><Relationship Id="rId2773" Type="http://schemas.openxmlformats.org/officeDocument/2006/relationships/hyperlink" Target="mailto:disaripschool@hotmail.com" TargetMode="External"/><Relationship Id="rId2774" Type="http://schemas.openxmlformats.org/officeDocument/2006/relationships/hyperlink" Target="mailto:disaripschool@hotmail.com" TargetMode="External"/><Relationship Id="rId2775" Type="http://schemas.openxmlformats.org/officeDocument/2006/relationships/hyperlink" Target="mailto:disaripschool@hotmail.com" TargetMode="External"/><Relationship Id="rId2776" Type="http://schemas.openxmlformats.org/officeDocument/2006/relationships/hyperlink" Target="mailto:disaripschool@hotmail.com" TargetMode="External"/><Relationship Id="rId2777" Type="http://schemas.openxmlformats.org/officeDocument/2006/relationships/hyperlink" Target="mailto:hetal.parmar@ei.study" TargetMode="External"/><Relationship Id="rId2778" Type="http://schemas.openxmlformats.org/officeDocument/2006/relationships/hyperlink" Target="mailto:shobha.iyer@avmschools.ac.in" TargetMode="External"/><Relationship Id="rId2779" Type="http://schemas.openxmlformats.org/officeDocument/2006/relationships/hyperlink" Target="mailto:Shobhnaiyer@avmschools.ac.in" TargetMode="External"/><Relationship Id="rId2780" Type="http://schemas.openxmlformats.org/officeDocument/2006/relationships/hyperlink" Target="mailto:shobha.iyer@avmschools.ac.in" TargetMode="External"/><Relationship Id="rId2781" Type="http://schemas.openxmlformats.org/officeDocument/2006/relationships/hyperlink" Target="mailto:shobha.iyer@avmschools.ac.in" TargetMode="External"/><Relationship Id="rId2782" Type="http://schemas.openxmlformats.org/officeDocument/2006/relationships/hyperlink" Target="mailto:hetal.parmar@ei.study" TargetMode="External"/><Relationship Id="rId2783" Type="http://schemas.openxmlformats.org/officeDocument/2006/relationships/hyperlink" Target="mailto:anuradh.sridhar@avmschools.ac.in" TargetMode="External"/><Relationship Id="rId2784" Type="http://schemas.openxmlformats.org/officeDocument/2006/relationships/hyperlink" Target="mailto:anuradha.sridhar@avmschools.ac.in" TargetMode="External"/><Relationship Id="rId2785" Type="http://schemas.openxmlformats.org/officeDocument/2006/relationships/hyperlink" Target="mailto:anuradh.sridhar@avmschools.ac.in" TargetMode="External"/><Relationship Id="rId2786" Type="http://schemas.openxmlformats.org/officeDocument/2006/relationships/hyperlink" Target="mailto:anuradh.sridhar@avmschools.ac.in" TargetMode="External"/><Relationship Id="rId2787" Type="http://schemas.openxmlformats.org/officeDocument/2006/relationships/hyperlink" Target="mailto:chaitanya.kolluri@ei.study" TargetMode="External"/><Relationship Id="rId2788" Type="http://schemas.openxmlformats.org/officeDocument/2006/relationships/hyperlink" Target="mailto:gangulaarundathi@gmail.com" TargetMode="External"/><Relationship Id="rId2789" Type="http://schemas.openxmlformats.org/officeDocument/2006/relationships/hyperlink" Target="mailto:gangulaarundathi@gmail.com" TargetMode="External"/><Relationship Id="rId2790" Type="http://schemas.openxmlformats.org/officeDocument/2006/relationships/hyperlink" Target="mailto:sunandam13@gmail.com" TargetMode="External"/><Relationship Id="rId2791" Type="http://schemas.openxmlformats.org/officeDocument/2006/relationships/hyperlink" Target="mailto:zohra.khan@ei.study" TargetMode="External"/><Relationship Id="rId2792" Type="http://schemas.openxmlformats.org/officeDocument/2006/relationships/hyperlink" Target="mailto:maruf.shaikh@ei.study" TargetMode="External"/><Relationship Id="rId2793" Type="http://schemas.openxmlformats.org/officeDocument/2006/relationships/hyperlink" Target="mailto:kleis.rajajinagar@gmail.com" TargetMode="External"/><Relationship Id="rId2794" Type="http://schemas.openxmlformats.org/officeDocument/2006/relationships/hyperlink" Target="mailto:maruf.shaikh@ei.study" TargetMode="External"/><Relationship Id="rId2795" Type="http://schemas.openxmlformats.org/officeDocument/2006/relationships/hyperlink" Target="mailto:maruf.shaikh@ei.study" TargetMode="External"/><Relationship Id="rId2796" Type="http://schemas.openxmlformats.org/officeDocument/2006/relationships/hyperlink" Target="mailto:vaishali.yadav@ei.study" TargetMode="External"/><Relationship Id="rId2797" Type="http://schemas.openxmlformats.org/officeDocument/2006/relationships/hyperlink" Target="mailto:aditya@sunbeamschools.com" TargetMode="External"/><Relationship Id="rId2798" Type="http://schemas.openxmlformats.org/officeDocument/2006/relationships/hyperlink" Target="mailto:varuna@sunbeamschools.com" TargetMode="External"/><Relationship Id="rId2799" Type="http://schemas.openxmlformats.org/officeDocument/2006/relationships/hyperlink" Target="mailto:varuna@sunbeamschools.com" TargetMode="External"/><Relationship Id="rId2800" Type="http://schemas.openxmlformats.org/officeDocument/2006/relationships/hyperlink" Target="mailto:varuna@sunbeamschools.com" TargetMode="External"/><Relationship Id="rId2801" Type="http://schemas.openxmlformats.org/officeDocument/2006/relationships/hyperlink" Target="mailto:vaishali.yadav@ei.study" TargetMode="External"/><Relationship Id="rId2802" Type="http://schemas.openxmlformats.org/officeDocument/2006/relationships/hyperlink" Target="mailto:aditya@sunbeamschools.com" TargetMode="External"/><Relationship Id="rId2803" Type="http://schemas.openxmlformats.org/officeDocument/2006/relationships/hyperlink" Target="mailto:lht@sunbeamschools.com" TargetMode="External"/><Relationship Id="rId2804" Type="http://schemas.openxmlformats.org/officeDocument/2006/relationships/hyperlink" Target="mailto:kishlay.bhojwani@ei.study" TargetMode="External"/><Relationship Id="rId2805" Type="http://schemas.openxmlformats.org/officeDocument/2006/relationships/hyperlink" Target="mailto:maruf.shaikh@ei.study" TargetMode="External"/><Relationship Id="rId2806" Type="http://schemas.openxmlformats.org/officeDocument/2006/relationships/hyperlink" Target="mailto:contactus@bet.org.in" TargetMode="External"/><Relationship Id="rId2807" Type="http://schemas.openxmlformats.org/officeDocument/2006/relationships/hyperlink" Target="mailto:maruf.shaikh@ei.study" TargetMode="External"/><Relationship Id="rId2808" Type="http://schemas.openxmlformats.org/officeDocument/2006/relationships/hyperlink" Target="mailto:maruf.shaikh@ei.study" TargetMode="External"/><Relationship Id="rId2809" Type="http://schemas.openxmlformats.org/officeDocument/2006/relationships/hyperlink" Target="mailto:nakul.swamy@ei.study" TargetMode="External"/><Relationship Id="rId2810" Type="http://schemas.openxmlformats.org/officeDocument/2006/relationships/hyperlink" Target="mailto:principaltes@tripada.edu.in" TargetMode="External"/><Relationship Id="rId2811" Type="http://schemas.openxmlformats.org/officeDocument/2006/relationships/hyperlink" Target="mailto:info@tripada.com" TargetMode="External"/><Relationship Id="rId2812" Type="http://schemas.openxmlformats.org/officeDocument/2006/relationships/hyperlink" Target="mailto:principaltes@tripada.edu.in" TargetMode="External"/><Relationship Id="rId2813" Type="http://schemas.openxmlformats.org/officeDocument/2006/relationships/hyperlink" Target="mailto:principaltes@tripada.edu.in" TargetMode="External"/><Relationship Id="rId2814" Type="http://schemas.openxmlformats.org/officeDocument/2006/relationships/hyperlink" Target="mailto:lopamudra.das@ei.study" TargetMode="External"/><Relationship Id="rId2815" Type="http://schemas.openxmlformats.org/officeDocument/2006/relationships/hyperlink" Target="mailto:dkchadda@southpoint.org.in" TargetMode="External"/><Relationship Id="rId2816" Type="http://schemas.openxmlformats.org/officeDocument/2006/relationships/hyperlink" Target="mailto:spes@southpoint.org.in" TargetMode="External"/><Relationship Id="rId2817" Type="http://schemas.openxmlformats.org/officeDocument/2006/relationships/hyperlink" Target="mailto:principal.sps@southpoint.edu.in" TargetMode="External"/><Relationship Id="rId2818" Type="http://schemas.openxmlformats.org/officeDocument/2006/relationships/hyperlink" Target="mailto:sgoswami.0308@southpoint.edu.in" TargetMode="External"/><Relationship Id="rId2819" Type="http://schemas.openxmlformats.org/officeDocument/2006/relationships/hyperlink" Target="mailto:soumya.subudhi@ei.study" TargetMode="External"/><Relationship Id="rId2820" Type="http://schemas.openxmlformats.org/officeDocument/2006/relationships/hyperlink" Target="mailto:kalkagroup.delhi@gmail.com" TargetMode="External"/><Relationship Id="rId2821" Type="http://schemas.openxmlformats.org/officeDocument/2006/relationships/hyperlink" Target="mailto:kalkagroup.delhi@gmail.com" TargetMode="External"/><Relationship Id="rId2822" Type="http://schemas.openxmlformats.org/officeDocument/2006/relationships/hyperlink" Target="mailto:kalkagroup.delhi@gmail.com" TargetMode="External"/><Relationship Id="rId2823" Type="http://schemas.openxmlformats.org/officeDocument/2006/relationships/hyperlink" Target="mailto:kalkagroup.delhi@gmail.com" TargetMode="External"/><Relationship Id="rId2824" Type="http://schemas.openxmlformats.org/officeDocument/2006/relationships/hyperlink" Target="mailto:shramana.mukherjee@ei.study" TargetMode="External"/><Relationship Id="rId2825" Type="http://schemas.openxmlformats.org/officeDocument/2006/relationships/hyperlink" Target="mailto:akshar1998@gmail.com" TargetMode="External"/><Relationship Id="rId2826" Type="http://schemas.openxmlformats.org/officeDocument/2006/relationships/hyperlink" Target="mailto:akshar1998@gmail.com" TargetMode="External"/><Relationship Id="rId2827" Type="http://schemas.openxmlformats.org/officeDocument/2006/relationships/hyperlink" Target="mailto:reenasgh@yahoo.com" TargetMode="External"/><Relationship Id="rId2828" Type="http://schemas.openxmlformats.org/officeDocument/2006/relationships/hyperlink" Target="mailto:shahista.shaikh@ei.study" TargetMode="External"/><Relationship Id="rId2829" Type="http://schemas.openxmlformats.org/officeDocument/2006/relationships/hyperlink" Target="mailto:primarysupervisor@jbpetithighschool.com" TargetMode="External"/><Relationship Id="rId2830" Type="http://schemas.openxmlformats.org/officeDocument/2006/relationships/hyperlink" Target="mailto:admin@jbpetithighschool.com" TargetMode="External"/><Relationship Id="rId2831" Type="http://schemas.openxmlformats.org/officeDocument/2006/relationships/hyperlink" Target="mailto:primarysupervisor@jbpetithighschool.com" TargetMode="External"/><Relationship Id="rId2832" Type="http://schemas.openxmlformats.org/officeDocument/2006/relationships/hyperlink" Target="mailto:primarysupervisor@jbpetithighschool.com" TargetMode="External"/><Relationship Id="rId2833" Type="http://schemas.openxmlformats.org/officeDocument/2006/relationships/hyperlink" Target="mailto:hetal.parmar@ei.study" TargetMode="External"/><Relationship Id="rId2834" Type="http://schemas.openxmlformats.org/officeDocument/2006/relationships/hyperlink" Target="mailto:aetrust1959@littleangels-sion.in" TargetMode="External"/><Relationship Id="rId2835" Type="http://schemas.openxmlformats.org/officeDocument/2006/relationships/hyperlink" Target="mailto:aetrust1959@gmail.com" TargetMode="External"/><Relationship Id="rId2836" Type="http://schemas.openxmlformats.org/officeDocument/2006/relationships/hyperlink" Target="mailto:aetrust1959@littleangels-sion.in" TargetMode="External"/><Relationship Id="rId2837" Type="http://schemas.openxmlformats.org/officeDocument/2006/relationships/hyperlink" Target="mailto:lahs.primary@littleangels-sion.in" TargetMode="External"/><Relationship Id="rId2838" Type="http://schemas.openxmlformats.org/officeDocument/2006/relationships/hyperlink" Target="mailto:puneet.khurana@ei.study" TargetMode="External"/><Relationship Id="rId2839" Type="http://schemas.openxmlformats.org/officeDocument/2006/relationships/hyperlink" Target="mailto:principalholyangelssahibabad@gmail.com" TargetMode="External"/><Relationship Id="rId2840" Type="http://schemas.openxmlformats.org/officeDocument/2006/relationships/hyperlink" Target="mailto:principalholyangelssahibabad@gmail.com" TargetMode="External"/><Relationship Id="rId2841" Type="http://schemas.openxmlformats.org/officeDocument/2006/relationships/hyperlink" Target="mailto:principalholyangelssahibabad@gmail.com" TargetMode="External"/><Relationship Id="rId2842" Type="http://schemas.openxmlformats.org/officeDocument/2006/relationships/hyperlink" Target="mailto:principalholyangelssahibab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R278"/>
  <sheetViews>
    <sheetView workbookViewId="0">
      <pane xSplit="3" ySplit="1" topLeftCell="D2" state="frozen"/>
    </sheetView>
  </sheetViews>
  <sheetFormatPr defaultRowHeight="14.0" customHeight="1"/>
  <cols>
    <col min="1" max="2" style="1" width="13.24"/>
    <col min="3" max="3" style="1" width="32.19"/>
    <col min="4" max="4" style="1" width="13.24"/>
    <col min="5" max="5" style="1" width="9.8"/>
    <col min="6" max="7" style="1" width="13.24"/>
    <col min="8" max="8" style="1" width="8.61"/>
    <col min="9" max="9" style="1" width="14.44"/>
    <col min="10" max="10" style="1" width="18.28"/>
    <col min="11" max="11" style="1" width="14.57"/>
    <col min="12" max="12" style="1" width="13.24"/>
    <col min="13" max="13" style="1" width="14.3"/>
    <col min="14" max="14" style="1" width="16.82"/>
    <col min="15" max="15" style="1" width="16.82"/>
    <col min="16" max="1024" style="1" width="13.24"/>
  </cols>
  <sheetData>
    <row r="1" customHeight="1" ht="54.0" customFormat="1" s="7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ht="17.0" customFormat="1" s="10">
      <c r="A2" s="8" t="s">
        <v>18</v>
      </c>
      <c r="B2" s="8">
        <v>1019428.0</v>
      </c>
      <c r="C2" s="8" t="s">
        <v>19</v>
      </c>
      <c r="D2" s="9" t="s">
        <v>20</v>
      </c>
      <c r="E2" s="8">
        <v>797.0</v>
      </c>
      <c r="F2" s="8" t="s">
        <v>21</v>
      </c>
      <c r="G2" s="8" t="s">
        <v>22</v>
      </c>
      <c r="H2" s="8" t="s">
        <v>23</v>
      </c>
      <c r="K2" s="10" t="s">
        <v>21</v>
      </c>
      <c r="R2" s="11"/>
    </row>
    <row r="3" ht="17.0">
      <c r="A3" s="12" t="s">
        <v>18</v>
      </c>
      <c r="B3" s="12">
        <v>1021816.0</v>
      </c>
      <c r="C3" s="12" t="s">
        <v>24</v>
      </c>
      <c r="D3" s="12" t="s">
        <v>25</v>
      </c>
      <c r="E3" s="12">
        <v>61.0</v>
      </c>
      <c r="F3" s="12" t="s">
        <v>26</v>
      </c>
      <c r="G3" s="12" t="s">
        <v>22</v>
      </c>
      <c r="H3" s="12" t="s">
        <v>27</v>
      </c>
      <c r="I3" s="1" t="s">
        <v>28</v>
      </c>
      <c r="J3" s="1" t="s">
        <v>28</v>
      </c>
      <c r="K3" s="1" t="s">
        <v>28</v>
      </c>
      <c r="L3" s="1" t="s">
        <v>29</v>
      </c>
      <c r="N3" s="1" t="s">
        <v>30</v>
      </c>
      <c r="O3" s="1" t="s">
        <v>31</v>
      </c>
      <c r="P3" s="1" t="s">
        <v>30</v>
      </c>
      <c r="Q3" s="1" t="s">
        <v>30</v>
      </c>
      <c r="R3" s="13"/>
    </row>
    <row r="4" ht="17.0">
      <c r="A4" s="12" t="s">
        <v>18</v>
      </c>
      <c r="B4" s="12">
        <v>1026343.0</v>
      </c>
      <c r="C4" s="12" t="s">
        <v>32</v>
      </c>
      <c r="D4" s="12" t="s">
        <v>33</v>
      </c>
      <c r="E4" s="12">
        <v>119.0</v>
      </c>
      <c r="F4" s="12" t="s">
        <v>26</v>
      </c>
      <c r="G4" s="12" t="s">
        <v>22</v>
      </c>
      <c r="H4" s="12" t="s">
        <v>27</v>
      </c>
      <c r="I4" s="1" t="s">
        <v>28</v>
      </c>
      <c r="J4" s="1" t="s">
        <v>34</v>
      </c>
      <c r="R4" s="13"/>
    </row>
    <row r="5" ht="17.0">
      <c r="A5" s="12" t="s">
        <v>18</v>
      </c>
      <c r="B5" s="12">
        <v>10423.0</v>
      </c>
      <c r="C5" s="12" t="s">
        <v>35</v>
      </c>
      <c r="D5" s="14" t="s">
        <v>36</v>
      </c>
      <c r="E5" s="12">
        <v>1197.0</v>
      </c>
      <c r="F5" s="12" t="s">
        <v>26</v>
      </c>
      <c r="G5" s="12" t="s">
        <v>22</v>
      </c>
      <c r="H5" s="12" t="s">
        <v>37</v>
      </c>
      <c r="R5" s="13"/>
    </row>
    <row r="6" ht="17.0">
      <c r="A6" s="12" t="s">
        <v>18</v>
      </c>
      <c r="B6" s="12">
        <v>1131322.0</v>
      </c>
      <c r="C6" s="12" t="s">
        <v>38</v>
      </c>
      <c r="D6" s="14" t="s">
        <v>39</v>
      </c>
      <c r="E6" s="12">
        <v>633.0</v>
      </c>
      <c r="F6" s="12" t="s">
        <v>26</v>
      </c>
      <c r="G6" s="12" t="s">
        <v>22</v>
      </c>
      <c r="H6" s="12" t="s">
        <v>23</v>
      </c>
      <c r="I6" s="1" t="s">
        <v>28</v>
      </c>
      <c r="J6" s="1" t="s">
        <v>28</v>
      </c>
      <c r="K6" s="1" t="s">
        <v>28</v>
      </c>
      <c r="L6" s="1" t="s">
        <v>29</v>
      </c>
      <c r="R6" s="13"/>
    </row>
    <row r="7" ht="17.0">
      <c r="A7" s="12" t="s">
        <v>18</v>
      </c>
      <c r="B7" s="12">
        <v>1163014.0</v>
      </c>
      <c r="C7" s="12" t="s">
        <v>40</v>
      </c>
      <c r="D7" s="12" t="s">
        <v>41</v>
      </c>
      <c r="E7" s="12">
        <v>896.0</v>
      </c>
      <c r="F7" s="12" t="s">
        <v>42</v>
      </c>
      <c r="G7" s="12" t="s">
        <v>22</v>
      </c>
      <c r="H7" s="12" t="s">
        <v>27</v>
      </c>
      <c r="R7" s="13"/>
    </row>
    <row r="8" ht="17.0">
      <c r="A8" s="12" t="s">
        <v>18</v>
      </c>
      <c r="B8" s="15">
        <v>1204891.0</v>
      </c>
      <c r="C8" s="12" t="s">
        <v>43</v>
      </c>
      <c r="D8" s="12" t="s">
        <v>44</v>
      </c>
      <c r="E8" s="12">
        <v>2215.0</v>
      </c>
      <c r="F8" s="12" t="s">
        <v>26</v>
      </c>
      <c r="G8" s="12" t="s">
        <v>22</v>
      </c>
      <c r="H8" s="12" t="s">
        <v>45</v>
      </c>
      <c r="I8" s="1" t="s">
        <v>28</v>
      </c>
      <c r="J8" s="1" t="s">
        <v>28</v>
      </c>
      <c r="K8" s="1" t="s">
        <v>46</v>
      </c>
      <c r="L8" s="1" t="s">
        <v>29</v>
      </c>
      <c r="R8" s="13"/>
    </row>
    <row r="9" ht="17.0">
      <c r="A9" s="12" t="s">
        <v>47</v>
      </c>
      <c r="B9" s="12">
        <v>1271232.0</v>
      </c>
      <c r="C9" s="12" t="s">
        <v>48</v>
      </c>
      <c r="D9" s="12" t="s">
        <v>41</v>
      </c>
      <c r="E9" s="12">
        <v>499.0</v>
      </c>
      <c r="F9" s="12" t="s">
        <v>26</v>
      </c>
      <c r="G9" s="12" t="s">
        <v>22</v>
      </c>
      <c r="H9" s="12" t="s">
        <v>27</v>
      </c>
      <c r="R9" s="13"/>
    </row>
    <row r="10" ht="17.0">
      <c r="A10" s="12" t="s">
        <v>18</v>
      </c>
      <c r="B10" s="12">
        <v>1312595.0</v>
      </c>
      <c r="C10" s="12" t="s">
        <v>49</v>
      </c>
      <c r="D10" s="14" t="s">
        <v>20</v>
      </c>
      <c r="E10" s="12">
        <v>615.0</v>
      </c>
      <c r="F10" s="12" t="s">
        <v>21</v>
      </c>
      <c r="G10" s="12" t="s">
        <v>22</v>
      </c>
      <c r="H10" s="12" t="s">
        <v>23</v>
      </c>
      <c r="K10" s="10" t="s">
        <v>21</v>
      </c>
      <c r="R10" s="13"/>
    </row>
    <row r="11" ht="17.0">
      <c r="A11" s="12" t="s">
        <v>18</v>
      </c>
      <c r="B11" s="12">
        <v>1315210.0</v>
      </c>
      <c r="C11" s="12" t="s">
        <v>50</v>
      </c>
      <c r="D11" s="14" t="s">
        <v>20</v>
      </c>
      <c r="E11" s="12">
        <v>776.0</v>
      </c>
      <c r="F11" s="12" t="s">
        <v>21</v>
      </c>
      <c r="G11" s="12" t="s">
        <v>22</v>
      </c>
      <c r="H11" s="12" t="s">
        <v>23</v>
      </c>
      <c r="K11" s="10" t="s">
        <v>21</v>
      </c>
      <c r="R11" s="13"/>
    </row>
    <row r="12" ht="17.0">
      <c r="A12" s="12" t="s">
        <v>18</v>
      </c>
      <c r="B12" s="12">
        <v>1316481.0</v>
      </c>
      <c r="C12" s="12" t="s">
        <v>51</v>
      </c>
      <c r="D12" s="14" t="s">
        <v>20</v>
      </c>
      <c r="E12" s="12">
        <v>955.0</v>
      </c>
      <c r="F12" s="12" t="s">
        <v>21</v>
      </c>
      <c r="G12" s="12" t="s">
        <v>22</v>
      </c>
      <c r="H12" s="12" t="s">
        <v>23</v>
      </c>
      <c r="K12" s="10" t="s">
        <v>21</v>
      </c>
      <c r="R12" s="13"/>
    </row>
    <row r="13" ht="17.0">
      <c r="A13" s="12" t="s">
        <v>47</v>
      </c>
      <c r="B13" s="12">
        <v>1324480.0</v>
      </c>
      <c r="C13" s="12" t="s">
        <v>52</v>
      </c>
      <c r="D13" s="12" t="s">
        <v>25</v>
      </c>
      <c r="E13" s="12">
        <v>500.0</v>
      </c>
      <c r="F13" s="12" t="s">
        <v>21</v>
      </c>
      <c r="G13" s="12" t="s">
        <v>22</v>
      </c>
      <c r="H13" s="12" t="s">
        <v>27</v>
      </c>
      <c r="I13" s="1" t="s">
        <v>28</v>
      </c>
      <c r="J13" s="1" t="s">
        <v>30</v>
      </c>
      <c r="R13" s="13"/>
    </row>
    <row r="14" ht="17.0">
      <c r="A14" s="12" t="s">
        <v>18</v>
      </c>
      <c r="B14" s="12">
        <v>1330320.0</v>
      </c>
      <c r="C14" s="12" t="s">
        <v>53</v>
      </c>
      <c r="D14" s="14" t="s">
        <v>20</v>
      </c>
      <c r="E14" s="12">
        <v>915.0</v>
      </c>
      <c r="F14" s="12" t="s">
        <v>21</v>
      </c>
      <c r="G14" s="12" t="s">
        <v>22</v>
      </c>
      <c r="H14" s="12" t="s">
        <v>23</v>
      </c>
      <c r="K14" s="10" t="s">
        <v>21</v>
      </c>
      <c r="R14" s="13"/>
    </row>
    <row r="15" ht="17.0">
      <c r="A15" s="12" t="s">
        <v>18</v>
      </c>
      <c r="B15" s="12">
        <v>1524162.0</v>
      </c>
      <c r="C15" s="12" t="s">
        <v>54</v>
      </c>
      <c r="D15" s="14" t="s">
        <v>55</v>
      </c>
      <c r="E15" s="12">
        <v>1919.0</v>
      </c>
      <c r="F15" s="12" t="s">
        <v>26</v>
      </c>
      <c r="G15" s="12" t="s">
        <v>22</v>
      </c>
      <c r="H15" s="12" t="s">
        <v>37</v>
      </c>
      <c r="J15" s="1" t="s">
        <v>34</v>
      </c>
      <c r="K15" s="16" t="s">
        <v>56</v>
      </c>
      <c r="L15" s="1" t="s">
        <v>29</v>
      </c>
      <c r="M15" s="1" t="s">
        <v>57</v>
      </c>
      <c r="R15" s="13"/>
    </row>
    <row r="16" ht="17.0">
      <c r="A16" s="12" t="s">
        <v>18</v>
      </c>
      <c r="B16" s="12">
        <v>153271.0</v>
      </c>
      <c r="C16" s="12" t="s">
        <v>58</v>
      </c>
      <c r="D16" s="12" t="s">
        <v>59</v>
      </c>
      <c r="E16" s="12">
        <v>1890.0</v>
      </c>
      <c r="F16" s="12" t="s">
        <v>21</v>
      </c>
      <c r="G16" s="12" t="s">
        <v>22</v>
      </c>
      <c r="H16" s="12" t="s">
        <v>27</v>
      </c>
      <c r="R16" s="13"/>
    </row>
    <row r="17" ht="17.0">
      <c r="A17" s="12" t="s">
        <v>18</v>
      </c>
      <c r="B17" s="12">
        <v>1551815.0</v>
      </c>
      <c r="C17" s="12" t="s">
        <v>60</v>
      </c>
      <c r="D17" s="12" t="s">
        <v>59</v>
      </c>
      <c r="E17" s="12">
        <v>2036.0</v>
      </c>
      <c r="F17" s="12" t="s">
        <v>26</v>
      </c>
      <c r="G17" s="12" t="s">
        <v>22</v>
      </c>
      <c r="H17" s="12" t="s">
        <v>27</v>
      </c>
      <c r="R17" s="13"/>
    </row>
    <row r="18" ht="17.0">
      <c r="A18" s="12" t="s">
        <v>18</v>
      </c>
      <c r="B18" s="12">
        <v>1558722.0</v>
      </c>
      <c r="C18" s="12" t="s">
        <v>61</v>
      </c>
      <c r="D18" s="14"/>
      <c r="E18" s="12">
        <v>113.0</v>
      </c>
      <c r="F18" s="12" t="s">
        <v>21</v>
      </c>
      <c r="G18" s="12" t="s">
        <v>22</v>
      </c>
      <c r="H18" s="12" t="s">
        <v>27</v>
      </c>
      <c r="R18" s="13"/>
    </row>
    <row r="19" ht="17.0">
      <c r="A19" s="12" t="s">
        <v>47</v>
      </c>
      <c r="B19" s="12">
        <v>158773.0</v>
      </c>
      <c r="C19" s="12" t="s">
        <v>62</v>
      </c>
      <c r="D19" s="14" t="s">
        <v>63</v>
      </c>
      <c r="E19" s="12">
        <v>284.0</v>
      </c>
      <c r="F19" s="12" t="s">
        <v>26</v>
      </c>
      <c r="G19" s="12" t="s">
        <v>22</v>
      </c>
      <c r="H19" s="12" t="s">
        <v>23</v>
      </c>
      <c r="J19" s="1" t="s">
        <v>28</v>
      </c>
      <c r="N19" s="1" t="s">
        <v>64</v>
      </c>
      <c r="R19" s="13"/>
    </row>
    <row r="20" ht="17.0">
      <c r="A20" s="12" t="s">
        <v>18</v>
      </c>
      <c r="B20" s="12">
        <v>168210.0</v>
      </c>
      <c r="C20" s="12" t="s">
        <v>65</v>
      </c>
      <c r="D20" s="14" t="s">
        <v>66</v>
      </c>
      <c r="E20" s="12">
        <v>308.0</v>
      </c>
      <c r="F20" s="12" t="s">
        <v>26</v>
      </c>
      <c r="G20" s="12" t="s">
        <v>22</v>
      </c>
      <c r="H20" s="12" t="s">
        <v>37</v>
      </c>
      <c r="J20" s="1" t="s">
        <v>28</v>
      </c>
      <c r="K20" s="1" t="s">
        <v>67</v>
      </c>
      <c r="L20" s="1" t="s">
        <v>29</v>
      </c>
      <c r="M20" s="1" t="s">
        <v>57</v>
      </c>
      <c r="N20" s="1" t="s">
        <v>64</v>
      </c>
      <c r="O20" s="1" t="s">
        <v>57</v>
      </c>
      <c r="P20" s="1" t="s">
        <v>64</v>
      </c>
      <c r="Q20" s="1" t="s">
        <v>64</v>
      </c>
      <c r="R20" s="13"/>
    </row>
    <row r="21" ht="17.0">
      <c r="A21" s="12" t="s">
        <v>68</v>
      </c>
      <c r="B21" s="12">
        <v>172149.0</v>
      </c>
      <c r="C21" s="12" t="s">
        <v>69</v>
      </c>
      <c r="D21" s="14" t="s">
        <v>63</v>
      </c>
      <c r="E21" s="12">
        <v>959.0</v>
      </c>
      <c r="F21" s="12" t="s">
        <v>26</v>
      </c>
      <c r="G21" s="12" t="s">
        <v>22</v>
      </c>
      <c r="H21" s="12" t="s">
        <v>23</v>
      </c>
      <c r="J21" s="1" t="s">
        <v>64</v>
      </c>
      <c r="N21" s="1" t="s">
        <v>64</v>
      </c>
      <c r="R21" s="13"/>
    </row>
    <row r="22" ht="17.0">
      <c r="A22" s="12" t="s">
        <v>47</v>
      </c>
      <c r="B22" s="12">
        <v>174867.0</v>
      </c>
      <c r="C22" s="12" t="s">
        <v>70</v>
      </c>
      <c r="D22" s="14" t="s">
        <v>71</v>
      </c>
      <c r="E22" s="12">
        <v>760.0</v>
      </c>
      <c r="F22" s="12" t="s">
        <v>26</v>
      </c>
      <c r="G22" s="12" t="s">
        <v>22</v>
      </c>
      <c r="H22" s="12" t="s">
        <v>23</v>
      </c>
      <c r="O22" s="1" t="s">
        <v>31</v>
      </c>
      <c r="R22" s="13"/>
    </row>
    <row r="23" ht="17.0">
      <c r="A23" s="12" t="s">
        <v>18</v>
      </c>
      <c r="B23" s="12">
        <v>1752.0</v>
      </c>
      <c r="C23" s="12" t="s">
        <v>72</v>
      </c>
      <c r="D23" s="12" t="s">
        <v>73</v>
      </c>
      <c r="E23" s="12">
        <v>1050.0</v>
      </c>
      <c r="F23" s="12" t="s">
        <v>21</v>
      </c>
      <c r="G23" s="12" t="s">
        <v>22</v>
      </c>
      <c r="H23" s="12" t="s">
        <v>45</v>
      </c>
      <c r="R23" s="17" t="s">
        <v>21</v>
      </c>
    </row>
    <row r="24" ht="17.0">
      <c r="A24" s="12" t="s">
        <v>18</v>
      </c>
      <c r="B24" s="12">
        <v>175250.0</v>
      </c>
      <c r="C24" s="12" t="s">
        <v>74</v>
      </c>
      <c r="D24" s="14" t="s">
        <v>75</v>
      </c>
      <c r="E24" s="12">
        <v>2277.0</v>
      </c>
      <c r="F24" s="12" t="s">
        <v>21</v>
      </c>
      <c r="G24" s="12" t="s">
        <v>22</v>
      </c>
      <c r="H24" s="12" t="s">
        <v>23</v>
      </c>
      <c r="J24" s="1" t="s">
        <v>28</v>
      </c>
      <c r="K24" s="1" t="s">
        <v>76</v>
      </c>
      <c r="O24" s="1" t="s">
        <v>31</v>
      </c>
      <c r="R24" s="13"/>
    </row>
    <row r="25" ht="17.0">
      <c r="A25" s="12" t="s">
        <v>47</v>
      </c>
      <c r="B25" s="12">
        <v>177663.0</v>
      </c>
      <c r="C25" s="12" t="s">
        <v>77</v>
      </c>
      <c r="D25" s="14" t="s">
        <v>36</v>
      </c>
      <c r="E25" s="12">
        <v>566.0</v>
      </c>
      <c r="F25" s="12" t="s">
        <v>26</v>
      </c>
      <c r="G25" s="12" t="s">
        <v>22</v>
      </c>
      <c r="H25" s="12" t="s">
        <v>37</v>
      </c>
      <c r="R25" s="13"/>
    </row>
    <row r="26" ht="17.0">
      <c r="A26" s="12" t="s">
        <v>18</v>
      </c>
      <c r="B26" s="12">
        <v>1805376.0</v>
      </c>
      <c r="C26" s="12" t="s">
        <v>78</v>
      </c>
      <c r="D26" s="14" t="s">
        <v>20</v>
      </c>
      <c r="E26" s="12">
        <v>1010.0</v>
      </c>
      <c r="F26" s="12" t="s">
        <v>21</v>
      </c>
      <c r="G26" s="12" t="s">
        <v>22</v>
      </c>
      <c r="H26" s="12" t="s">
        <v>45</v>
      </c>
      <c r="R26" s="12" t="s">
        <v>21</v>
      </c>
    </row>
    <row r="27" ht="17.0">
      <c r="A27" s="12" t="s">
        <v>47</v>
      </c>
      <c r="B27" s="12">
        <v>1822220.0</v>
      </c>
      <c r="C27" s="12" t="s">
        <v>79</v>
      </c>
      <c r="D27" s="12" t="s">
        <v>25</v>
      </c>
      <c r="E27" s="12">
        <v>200.0</v>
      </c>
      <c r="F27" s="12" t="s">
        <v>26</v>
      </c>
      <c r="G27" s="12" t="s">
        <v>22</v>
      </c>
      <c r="H27" s="12" t="s">
        <v>27</v>
      </c>
      <c r="I27" s="1" t="s">
        <v>28</v>
      </c>
      <c r="J27" s="1" t="s">
        <v>28</v>
      </c>
      <c r="K27" s="1" t="s">
        <v>28</v>
      </c>
      <c r="L27" s="1" t="s">
        <v>29</v>
      </c>
      <c r="N27" s="1" t="s">
        <v>30</v>
      </c>
      <c r="P27" s="1" t="s">
        <v>30</v>
      </c>
      <c r="Q27" s="1" t="s">
        <v>30</v>
      </c>
      <c r="R27" s="13"/>
    </row>
    <row r="28" ht="17.0">
      <c r="A28" s="12" t="s">
        <v>18</v>
      </c>
      <c r="B28" s="12">
        <v>1837151.0</v>
      </c>
      <c r="C28" s="12" t="s">
        <v>80</v>
      </c>
      <c r="D28" s="12" t="s">
        <v>81</v>
      </c>
      <c r="E28" s="12">
        <v>1257.0</v>
      </c>
      <c r="F28" s="12" t="s">
        <v>26</v>
      </c>
      <c r="G28" s="12" t="s">
        <v>22</v>
      </c>
      <c r="H28" s="12" t="s">
        <v>27</v>
      </c>
      <c r="R28" s="13"/>
    </row>
    <row r="29" ht="17.0">
      <c r="A29" s="12" t="s">
        <v>68</v>
      </c>
      <c r="B29" s="12">
        <v>185694.0</v>
      </c>
      <c r="C29" s="12" t="s">
        <v>82</v>
      </c>
      <c r="D29" s="14" t="s">
        <v>63</v>
      </c>
      <c r="E29" s="12">
        <v>771.0</v>
      </c>
      <c r="F29" s="12" t="s">
        <v>26</v>
      </c>
      <c r="G29" s="12" t="s">
        <v>22</v>
      </c>
      <c r="H29" s="12" t="s">
        <v>23</v>
      </c>
      <c r="J29" s="1" t="s">
        <v>64</v>
      </c>
      <c r="N29" s="1" t="s">
        <v>64</v>
      </c>
      <c r="R29" s="13"/>
    </row>
    <row r="30" ht="17.0" customFormat="1" s="20">
      <c r="A30" s="18" t="s">
        <v>47</v>
      </c>
      <c r="B30" s="18">
        <v>185882.0</v>
      </c>
      <c r="C30" s="18" t="s">
        <v>83</v>
      </c>
      <c r="D30" s="19" t="s">
        <v>63</v>
      </c>
      <c r="E30" s="18">
        <v>621.0</v>
      </c>
      <c r="F30" s="18" t="s">
        <v>26</v>
      </c>
      <c r="G30" s="18" t="s">
        <v>22</v>
      </c>
      <c r="H30" s="18" t="s">
        <v>23</v>
      </c>
      <c r="J30" s="20" t="s">
        <v>28</v>
      </c>
      <c r="N30" s="1" t="s">
        <v>64</v>
      </c>
      <c r="R30" s="21"/>
    </row>
    <row r="31" ht="17.0" customFormat="1" s="1">
      <c r="A31" s="12" t="s">
        <v>18</v>
      </c>
      <c r="B31" s="15">
        <v>1873384.0</v>
      </c>
      <c r="C31" s="17" t="s">
        <v>84</v>
      </c>
      <c r="D31" s="12" t="s">
        <v>85</v>
      </c>
      <c r="E31" s="12">
        <v>1300.0</v>
      </c>
      <c r="F31" s="12" t="s">
        <v>26</v>
      </c>
      <c r="G31" s="12" t="s">
        <v>22</v>
      </c>
      <c r="H31" s="12" t="s">
        <v>45</v>
      </c>
      <c r="I31" s="1" t="s">
        <v>28</v>
      </c>
      <c r="J31" s="1" t="s">
        <v>28</v>
      </c>
      <c r="K31" s="1" t="s">
        <v>46</v>
      </c>
      <c r="L31" s="1" t="s">
        <v>29</v>
      </c>
      <c r="M31" s="1" t="s">
        <v>57</v>
      </c>
    </row>
    <row r="32" ht="17.0" customFormat="1" s="10">
      <c r="A32" s="8" t="s">
        <v>18</v>
      </c>
      <c r="B32" s="8">
        <v>1879439.0</v>
      </c>
      <c r="C32" s="8" t="s">
        <v>86</v>
      </c>
      <c r="D32" s="9" t="s">
        <v>20</v>
      </c>
      <c r="E32" s="8">
        <v>489.0</v>
      </c>
      <c r="F32" s="8" t="s">
        <v>21</v>
      </c>
      <c r="G32" s="8" t="s">
        <v>22</v>
      </c>
      <c r="H32" s="8" t="s">
        <v>23</v>
      </c>
      <c r="K32" s="10" t="s">
        <v>21</v>
      </c>
      <c r="R32" s="11"/>
    </row>
    <row r="33" ht="17.0">
      <c r="A33" s="12" t="s">
        <v>68</v>
      </c>
      <c r="B33" s="12">
        <v>188264.0</v>
      </c>
      <c r="C33" s="12" t="s">
        <v>87</v>
      </c>
      <c r="D33" s="12" t="s">
        <v>71</v>
      </c>
      <c r="E33" s="12">
        <v>857.0</v>
      </c>
      <c r="F33" s="12" t="s">
        <v>26</v>
      </c>
      <c r="G33" s="12" t="s">
        <v>88</v>
      </c>
      <c r="H33" s="12" t="s">
        <v>23</v>
      </c>
      <c r="I33" s="1" t="s">
        <v>28</v>
      </c>
      <c r="J33" s="1" t="s">
        <v>28</v>
      </c>
      <c r="K33" s="1" t="s">
        <v>89</v>
      </c>
      <c r="M33" s="1" t="s">
        <v>29</v>
      </c>
      <c r="P33" s="1" t="s">
        <v>64</v>
      </c>
      <c r="Q33" s="1" t="s">
        <v>64</v>
      </c>
      <c r="R33" s="13"/>
    </row>
    <row r="34" ht="17.0">
      <c r="A34" s="12" t="s">
        <v>18</v>
      </c>
      <c r="B34" s="12">
        <v>18922.0</v>
      </c>
      <c r="C34" s="12" t="s">
        <v>90</v>
      </c>
      <c r="D34" s="14" t="s">
        <v>63</v>
      </c>
      <c r="E34" s="12">
        <v>1638.0</v>
      </c>
      <c r="F34" s="12" t="s">
        <v>26</v>
      </c>
      <c r="G34" s="12" t="s">
        <v>88</v>
      </c>
      <c r="H34" s="12" t="s">
        <v>23</v>
      </c>
      <c r="J34" s="1" t="s">
        <v>28</v>
      </c>
      <c r="N34" s="1" t="s">
        <v>64</v>
      </c>
      <c r="R34" s="13"/>
    </row>
    <row r="35" ht="17.0">
      <c r="A35" s="12" t="s">
        <v>18</v>
      </c>
      <c r="B35" s="12">
        <v>19282.0</v>
      </c>
      <c r="C35" s="12" t="s">
        <v>91</v>
      </c>
      <c r="D35" s="14" t="s">
        <v>63</v>
      </c>
      <c r="E35" s="12">
        <v>502.0</v>
      </c>
      <c r="F35" s="12" t="s">
        <v>26</v>
      </c>
      <c r="G35" s="12" t="s">
        <v>88</v>
      </c>
      <c r="H35" s="12" t="s">
        <v>23</v>
      </c>
      <c r="N35" s="1" t="s">
        <v>64</v>
      </c>
      <c r="R35" s="13"/>
    </row>
    <row r="36" ht="17.0">
      <c r="A36" s="12" t="s">
        <v>18</v>
      </c>
      <c r="B36" s="12">
        <v>19872.0</v>
      </c>
      <c r="C36" s="12" t="s">
        <v>92</v>
      </c>
      <c r="D36" s="14" t="s">
        <v>71</v>
      </c>
      <c r="E36" s="12">
        <v>2081.0</v>
      </c>
      <c r="F36" s="12" t="s">
        <v>26</v>
      </c>
      <c r="G36" s="12" t="s">
        <v>22</v>
      </c>
      <c r="H36" s="12" t="s">
        <v>23</v>
      </c>
      <c r="R36" s="13"/>
    </row>
    <row r="37" ht="17.0">
      <c r="A37" s="12" t="s">
        <v>18</v>
      </c>
      <c r="B37" s="12">
        <v>19966.0</v>
      </c>
      <c r="C37" s="12" t="s">
        <v>93</v>
      </c>
      <c r="D37" s="14" t="s">
        <v>71</v>
      </c>
      <c r="E37" s="12">
        <v>124.0</v>
      </c>
      <c r="F37" s="12" t="s">
        <v>26</v>
      </c>
      <c r="G37" s="12" t="s">
        <v>22</v>
      </c>
      <c r="H37" s="12" t="s">
        <v>23</v>
      </c>
      <c r="R37" s="13"/>
    </row>
    <row r="38" ht="17.0">
      <c r="A38" s="12" t="s">
        <v>68</v>
      </c>
      <c r="B38" s="12">
        <v>201355.0</v>
      </c>
      <c r="C38" s="12" t="s">
        <v>94</v>
      </c>
      <c r="D38" s="12" t="s">
        <v>25</v>
      </c>
      <c r="E38" s="12">
        <v>647.0</v>
      </c>
      <c r="F38" s="12" t="s">
        <v>26</v>
      </c>
      <c r="G38" s="12" t="s">
        <v>22</v>
      </c>
      <c r="H38" s="12" t="s">
        <v>27</v>
      </c>
      <c r="I38" s="1" t="s">
        <v>28</v>
      </c>
      <c r="J38" s="1" t="s">
        <v>28</v>
      </c>
      <c r="K38" s="1" t="s">
        <v>28</v>
      </c>
      <c r="L38" s="1" t="s">
        <v>29</v>
      </c>
      <c r="N38" s="1" t="s">
        <v>30</v>
      </c>
      <c r="P38" s="1" t="s">
        <v>30</v>
      </c>
      <c r="Q38" s="1" t="s">
        <v>30</v>
      </c>
      <c r="R38" s="13"/>
    </row>
    <row r="39" ht="17.0">
      <c r="A39" s="12" t="s">
        <v>18</v>
      </c>
      <c r="B39" s="12">
        <v>20191.0</v>
      </c>
      <c r="C39" s="12" t="s">
        <v>95</v>
      </c>
      <c r="D39" s="14" t="s">
        <v>63</v>
      </c>
      <c r="E39" s="12">
        <v>580.0</v>
      </c>
      <c r="F39" s="12" t="s">
        <v>21</v>
      </c>
      <c r="G39" s="12" t="s">
        <v>22</v>
      </c>
      <c r="H39" s="12" t="s">
        <v>23</v>
      </c>
      <c r="J39" s="1" t="s">
        <v>64</v>
      </c>
      <c r="N39" s="1" t="s">
        <v>64</v>
      </c>
      <c r="R39" s="13"/>
    </row>
    <row r="40" ht="17.0">
      <c r="A40" s="12" t="s">
        <v>47</v>
      </c>
      <c r="B40" s="12">
        <v>202033.0</v>
      </c>
      <c r="C40" s="12" t="s">
        <v>96</v>
      </c>
      <c r="D40" s="14" t="s">
        <v>63</v>
      </c>
      <c r="E40" s="12">
        <v>177.0</v>
      </c>
      <c r="F40" s="12" t="s">
        <v>26</v>
      </c>
      <c r="G40" s="12" t="s">
        <v>22</v>
      </c>
      <c r="H40" s="12" t="s">
        <v>23</v>
      </c>
      <c r="J40" s="1" t="s">
        <v>64</v>
      </c>
      <c r="N40" s="1" t="s">
        <v>64</v>
      </c>
      <c r="R40" s="13"/>
    </row>
    <row r="41" ht="17.0">
      <c r="A41" s="12" t="s">
        <v>18</v>
      </c>
      <c r="B41" s="12">
        <v>20238.0</v>
      </c>
      <c r="C41" s="12" t="s">
        <v>97</v>
      </c>
      <c r="D41" s="12" t="s">
        <v>59</v>
      </c>
      <c r="E41" s="12">
        <v>268.0</v>
      </c>
      <c r="F41" s="12" t="s">
        <v>26</v>
      </c>
      <c r="G41" s="12" t="s">
        <v>22</v>
      </c>
      <c r="H41" s="12" t="s">
        <v>27</v>
      </c>
      <c r="O41" s="1" t="s">
        <v>31</v>
      </c>
      <c r="R41" s="13"/>
    </row>
    <row r="42" ht="17.0">
      <c r="A42" s="12" t="s">
        <v>68</v>
      </c>
      <c r="B42" s="12">
        <v>203718.0</v>
      </c>
      <c r="C42" s="12" t="s">
        <v>98</v>
      </c>
      <c r="D42" s="14" t="s">
        <v>63</v>
      </c>
      <c r="E42" s="12">
        <v>235.0</v>
      </c>
      <c r="F42" s="12" t="s">
        <v>26</v>
      </c>
      <c r="G42" s="12" t="s">
        <v>22</v>
      </c>
      <c r="H42" s="12" t="s">
        <v>23</v>
      </c>
      <c r="J42" s="1" t="s">
        <v>64</v>
      </c>
      <c r="N42" s="1" t="s">
        <v>64</v>
      </c>
      <c r="R42" s="13"/>
    </row>
    <row r="43" ht="41.0">
      <c r="A43" s="17" t="s">
        <v>18</v>
      </c>
      <c r="B43" s="22">
        <v>205449.0</v>
      </c>
      <c r="C43" s="17" t="s">
        <v>99</v>
      </c>
      <c r="D43" s="17" t="s">
        <v>100</v>
      </c>
      <c r="E43" s="23">
        <v>240.0</v>
      </c>
      <c r="F43" s="17" t="s">
        <v>26</v>
      </c>
      <c r="G43" s="17" t="s">
        <v>88</v>
      </c>
      <c r="H43" s="17" t="s">
        <v>45</v>
      </c>
      <c r="I43" s="24" t="s">
        <v>28</v>
      </c>
      <c r="J43" s="24" t="s">
        <v>28</v>
      </c>
      <c r="K43" s="24" t="s">
        <v>28</v>
      </c>
      <c r="L43" s="24"/>
      <c r="M43" s="24"/>
      <c r="N43" s="24"/>
      <c r="O43" s="24"/>
      <c r="P43" s="24" t="s">
        <v>28</v>
      </c>
      <c r="Q43" s="24" t="s">
        <v>34</v>
      </c>
      <c r="R43" s="25" t="s">
        <v>101</v>
      </c>
    </row>
    <row r="44" ht="17.0">
      <c r="A44" s="12" t="s">
        <v>18</v>
      </c>
      <c r="B44" s="12">
        <v>207682.0</v>
      </c>
      <c r="C44" s="12" t="s">
        <v>102</v>
      </c>
      <c r="D44" s="14" t="s">
        <v>20</v>
      </c>
      <c r="E44" s="12">
        <v>1567.0</v>
      </c>
      <c r="F44" s="12" t="s">
        <v>21</v>
      </c>
      <c r="G44" s="12" t="s">
        <v>22</v>
      </c>
      <c r="H44" s="12" t="s">
        <v>23</v>
      </c>
      <c r="K44" s="1" t="s">
        <v>21</v>
      </c>
      <c r="O44" s="1" t="s">
        <v>31</v>
      </c>
      <c r="R44" s="13"/>
    </row>
    <row r="45" ht="17.0">
      <c r="A45" s="12" t="s">
        <v>68</v>
      </c>
      <c r="B45" s="12">
        <v>207818.0</v>
      </c>
      <c r="C45" s="12" t="s">
        <v>103</v>
      </c>
      <c r="D45" s="12" t="s">
        <v>104</v>
      </c>
      <c r="E45" s="12">
        <v>433.0</v>
      </c>
      <c r="F45" s="12" t="s">
        <v>21</v>
      </c>
      <c r="G45" s="12" t="s">
        <v>22</v>
      </c>
      <c r="H45" s="12" t="s">
        <v>23</v>
      </c>
      <c r="O45" s="1" t="s">
        <v>31</v>
      </c>
      <c r="R45" s="13"/>
    </row>
    <row r="46" ht="17.0">
      <c r="A46" s="12" t="s">
        <v>18</v>
      </c>
      <c r="B46" s="12">
        <v>210666.0</v>
      </c>
      <c r="C46" s="12" t="s">
        <v>105</v>
      </c>
      <c r="D46" s="14" t="s">
        <v>104</v>
      </c>
      <c r="E46" s="12">
        <v>1159.0</v>
      </c>
      <c r="F46" s="12" t="s">
        <v>21</v>
      </c>
      <c r="G46" s="12" t="s">
        <v>106</v>
      </c>
      <c r="H46" s="12" t="s">
        <v>23</v>
      </c>
      <c r="O46" s="1" t="s">
        <v>31</v>
      </c>
      <c r="R46" s="13"/>
    </row>
    <row r="47" ht="17.0">
      <c r="A47" s="12" t="s">
        <v>68</v>
      </c>
      <c r="B47" s="12">
        <v>214868.0</v>
      </c>
      <c r="C47" s="12" t="s">
        <v>107</v>
      </c>
      <c r="D47" s="14" t="s">
        <v>108</v>
      </c>
      <c r="E47" s="12">
        <v>580.0</v>
      </c>
      <c r="F47" s="12" t="s">
        <v>26</v>
      </c>
      <c r="G47" s="12" t="s">
        <v>22</v>
      </c>
      <c r="H47" s="12" t="s">
        <v>37</v>
      </c>
      <c r="R47" s="13"/>
    </row>
    <row r="48" ht="17.0">
      <c r="A48" s="12" t="s">
        <v>18</v>
      </c>
      <c r="B48" s="12">
        <v>218537.0</v>
      </c>
      <c r="C48" s="12" t="s">
        <v>109</v>
      </c>
      <c r="D48" s="12" t="s">
        <v>59</v>
      </c>
      <c r="E48" s="12">
        <v>952.0</v>
      </c>
      <c r="F48" s="12" t="s">
        <v>21</v>
      </c>
      <c r="G48" s="12" t="s">
        <v>22</v>
      </c>
      <c r="H48" s="12" t="s">
        <v>27</v>
      </c>
      <c r="R48" s="13"/>
    </row>
    <row r="49" ht="17.0">
      <c r="A49" s="12" t="s">
        <v>18</v>
      </c>
      <c r="B49" s="12">
        <v>226552.0</v>
      </c>
      <c r="C49" s="12" t="s">
        <v>110</v>
      </c>
      <c r="D49" s="12" t="s">
        <v>111</v>
      </c>
      <c r="E49" s="12">
        <v>213.0</v>
      </c>
      <c r="F49" s="12" t="s">
        <v>21</v>
      </c>
      <c r="G49" s="12" t="s">
        <v>22</v>
      </c>
      <c r="H49" s="12" t="s">
        <v>27</v>
      </c>
      <c r="R49" s="13"/>
    </row>
    <row r="50" ht="17.0">
      <c r="A50" s="12" t="s">
        <v>18</v>
      </c>
      <c r="B50" s="12">
        <v>2282758.0</v>
      </c>
      <c r="C50" s="12" t="s">
        <v>112</v>
      </c>
      <c r="D50" s="12" t="s">
        <v>59</v>
      </c>
      <c r="E50" s="12">
        <v>996.0</v>
      </c>
      <c r="F50" s="12" t="s">
        <v>21</v>
      </c>
      <c r="G50" s="12" t="s">
        <v>22</v>
      </c>
      <c r="H50" s="12" t="s">
        <v>27</v>
      </c>
      <c r="R50" s="13"/>
    </row>
    <row r="51" ht="17.0">
      <c r="A51" s="12" t="s">
        <v>18</v>
      </c>
      <c r="B51" s="12">
        <v>23246.0</v>
      </c>
      <c r="C51" s="12" t="s">
        <v>113</v>
      </c>
      <c r="D51" s="14" t="s">
        <v>71</v>
      </c>
      <c r="E51" s="12">
        <v>1204.0</v>
      </c>
      <c r="F51" s="12" t="s">
        <v>26</v>
      </c>
      <c r="G51" s="12" t="s">
        <v>22</v>
      </c>
      <c r="H51" s="12" t="s">
        <v>23</v>
      </c>
      <c r="I51" s="1" t="s">
        <v>28</v>
      </c>
      <c r="J51" s="1" t="s">
        <v>28</v>
      </c>
      <c r="R51" s="13"/>
    </row>
    <row r="52" ht="17.0">
      <c r="A52" s="12" t="s">
        <v>18</v>
      </c>
      <c r="B52" s="12">
        <v>236318.0</v>
      </c>
      <c r="C52" s="12" t="s">
        <v>114</v>
      </c>
      <c r="D52" s="14"/>
      <c r="E52" s="12">
        <v>557.0</v>
      </c>
      <c r="F52" s="12" t="s">
        <v>21</v>
      </c>
      <c r="G52" s="12" t="s">
        <v>22</v>
      </c>
      <c r="H52" s="12" t="s">
        <v>27</v>
      </c>
      <c r="O52" s="1" t="s">
        <v>31</v>
      </c>
      <c r="R52" s="13"/>
    </row>
    <row r="53" ht="17.0">
      <c r="A53" s="12" t="s">
        <v>18</v>
      </c>
      <c r="B53" s="12">
        <v>2379270.0</v>
      </c>
      <c r="C53" s="12" t="s">
        <v>115</v>
      </c>
      <c r="D53" s="14" t="s">
        <v>20</v>
      </c>
      <c r="E53" s="12">
        <v>1003.0</v>
      </c>
      <c r="F53" s="12" t="s">
        <v>21</v>
      </c>
      <c r="G53" s="12" t="s">
        <v>22</v>
      </c>
      <c r="H53" s="12" t="s">
        <v>23</v>
      </c>
      <c r="K53" s="10" t="s">
        <v>21</v>
      </c>
      <c r="R53" s="13"/>
    </row>
    <row r="54" ht="17.0">
      <c r="A54" s="12" t="s">
        <v>68</v>
      </c>
      <c r="B54" s="12">
        <v>2379583.0</v>
      </c>
      <c r="C54" s="12" t="s">
        <v>116</v>
      </c>
      <c r="D54" s="14" t="s">
        <v>63</v>
      </c>
      <c r="E54" s="12">
        <v>680.0</v>
      </c>
      <c r="F54" s="12" t="s">
        <v>26</v>
      </c>
      <c r="G54" s="12" t="s">
        <v>22</v>
      </c>
      <c r="H54" s="12" t="s">
        <v>23</v>
      </c>
      <c r="J54" s="1" t="s">
        <v>64</v>
      </c>
      <c r="N54" s="1" t="s">
        <v>64</v>
      </c>
      <c r="R54" s="13"/>
    </row>
    <row r="55" ht="17.0">
      <c r="A55" s="12" t="s">
        <v>18</v>
      </c>
      <c r="B55" s="12">
        <v>2382287.0</v>
      </c>
      <c r="C55" s="12" t="s">
        <v>117</v>
      </c>
      <c r="D55" s="12" t="s">
        <v>118</v>
      </c>
      <c r="E55" s="12">
        <v>800.0</v>
      </c>
      <c r="F55" s="12" t="s">
        <v>21</v>
      </c>
      <c r="G55" s="12" t="s">
        <v>22</v>
      </c>
      <c r="H55" s="12" t="s">
        <v>27</v>
      </c>
      <c r="I55" s="1" t="s">
        <v>28</v>
      </c>
      <c r="J55" s="1" t="s">
        <v>64</v>
      </c>
      <c r="R55" s="13"/>
    </row>
    <row r="56" ht="17.0">
      <c r="A56" s="12" t="s">
        <v>18</v>
      </c>
      <c r="B56" s="12">
        <v>2388998.0</v>
      </c>
      <c r="C56" s="12" t="s">
        <v>119</v>
      </c>
      <c r="D56" s="12" t="s">
        <v>120</v>
      </c>
      <c r="E56" s="12">
        <v>240.0</v>
      </c>
      <c r="F56" s="12" t="s">
        <v>21</v>
      </c>
      <c r="G56" s="12" t="s">
        <v>22</v>
      </c>
      <c r="H56" s="12" t="s">
        <v>45</v>
      </c>
      <c r="I56" s="1" t="s">
        <v>28</v>
      </c>
      <c r="J56" s="1" t="s">
        <v>30</v>
      </c>
      <c r="R56" s="12" t="s">
        <v>21</v>
      </c>
    </row>
    <row r="57" ht="17.0">
      <c r="A57" s="12" t="s">
        <v>18</v>
      </c>
      <c r="B57" s="12">
        <v>2389545.0</v>
      </c>
      <c r="C57" s="12" t="s">
        <v>121</v>
      </c>
      <c r="D57" s="14" t="s">
        <v>63</v>
      </c>
      <c r="E57" s="12">
        <v>980.0</v>
      </c>
      <c r="F57" s="12" t="s">
        <v>21</v>
      </c>
      <c r="G57" s="12" t="s">
        <v>22</v>
      </c>
      <c r="H57" s="12" t="s">
        <v>23</v>
      </c>
      <c r="J57" s="1" t="s">
        <v>28</v>
      </c>
      <c r="N57" s="1" t="s">
        <v>64</v>
      </c>
      <c r="R57" s="13"/>
    </row>
    <row r="58" ht="17.0">
      <c r="A58" s="12" t="s">
        <v>18</v>
      </c>
      <c r="B58" s="12">
        <v>2409420.0</v>
      </c>
      <c r="C58" s="12" t="s">
        <v>122</v>
      </c>
      <c r="D58" s="12" t="s">
        <v>59</v>
      </c>
      <c r="E58" s="12">
        <v>457.0</v>
      </c>
      <c r="F58" s="12" t="s">
        <v>26</v>
      </c>
      <c r="G58" s="12" t="s">
        <v>88</v>
      </c>
      <c r="H58" s="12" t="s">
        <v>27</v>
      </c>
      <c r="R58" s="13"/>
    </row>
    <row r="59" ht="17.0">
      <c r="A59" s="12" t="s">
        <v>18</v>
      </c>
      <c r="B59" s="12">
        <v>24299.0</v>
      </c>
      <c r="C59" s="12" t="s">
        <v>123</v>
      </c>
      <c r="D59" s="14" t="s">
        <v>63</v>
      </c>
      <c r="E59" s="12">
        <v>72.0</v>
      </c>
      <c r="F59" s="12" t="s">
        <v>21</v>
      </c>
      <c r="G59" s="12" t="s">
        <v>22</v>
      </c>
      <c r="H59" s="12" t="s">
        <v>23</v>
      </c>
      <c r="J59" s="1" t="s">
        <v>64</v>
      </c>
      <c r="N59" s="1" t="s">
        <v>64</v>
      </c>
      <c r="R59" s="13"/>
    </row>
    <row r="60" ht="17.0">
      <c r="A60" s="12" t="s">
        <v>18</v>
      </c>
      <c r="B60" s="12">
        <v>2451376.0</v>
      </c>
      <c r="C60" s="12" t="s">
        <v>124</v>
      </c>
      <c r="D60" s="14" t="s">
        <v>104</v>
      </c>
      <c r="E60" s="12">
        <v>251.0</v>
      </c>
      <c r="F60" s="12" t="s">
        <v>21</v>
      </c>
      <c r="G60" s="12" t="s">
        <v>22</v>
      </c>
      <c r="H60" s="12" t="s">
        <v>23</v>
      </c>
      <c r="R60" s="13"/>
    </row>
    <row r="61" ht="17.0">
      <c r="A61" s="12" t="s">
        <v>18</v>
      </c>
      <c r="B61" s="12">
        <v>2456473.0</v>
      </c>
      <c r="C61" s="12" t="s">
        <v>125</v>
      </c>
      <c r="D61" s="14" t="s">
        <v>63</v>
      </c>
      <c r="E61" s="12">
        <v>828.0</v>
      </c>
      <c r="F61" s="12" t="s">
        <v>42</v>
      </c>
      <c r="G61" s="12" t="s">
        <v>22</v>
      </c>
      <c r="H61" s="12" t="s">
        <v>23</v>
      </c>
      <c r="J61" s="1" t="s">
        <v>64</v>
      </c>
      <c r="N61" s="1" t="s">
        <v>64</v>
      </c>
      <c r="R61" s="13"/>
    </row>
    <row r="62" ht="17.0">
      <c r="A62" s="12" t="s">
        <v>18</v>
      </c>
      <c r="B62" s="12">
        <v>2470596.0</v>
      </c>
      <c r="C62" s="12" t="s">
        <v>126</v>
      </c>
      <c r="D62" s="14" t="s">
        <v>104</v>
      </c>
      <c r="E62" s="12">
        <v>381.0</v>
      </c>
      <c r="F62" s="12" t="s">
        <v>21</v>
      </c>
      <c r="G62" s="12" t="s">
        <v>88</v>
      </c>
      <c r="H62" s="12" t="s">
        <v>23</v>
      </c>
      <c r="R62" s="13"/>
    </row>
    <row r="63" ht="17.0">
      <c r="A63" s="12" t="s">
        <v>18</v>
      </c>
      <c r="B63" s="15">
        <v>2470921.0</v>
      </c>
      <c r="C63" s="12" t="s">
        <v>127</v>
      </c>
      <c r="D63" s="12" t="s">
        <v>73</v>
      </c>
      <c r="E63" s="12">
        <v>571.0</v>
      </c>
      <c r="F63" s="12" t="s">
        <v>26</v>
      </c>
      <c r="G63" s="12" t="s">
        <v>22</v>
      </c>
      <c r="H63" s="26" t="s">
        <v>45</v>
      </c>
      <c r="I63" s="1" t="s">
        <v>28</v>
      </c>
      <c r="J63" s="1" t="s">
        <v>34</v>
      </c>
      <c r="K63" s="1" t="s">
        <v>46</v>
      </c>
      <c r="L63" s="1" t="s">
        <v>29</v>
      </c>
      <c r="R63" s="25"/>
    </row>
    <row r="64" ht="17.0">
      <c r="A64" s="12" t="s">
        <v>18</v>
      </c>
      <c r="B64" s="12">
        <v>2472169.0</v>
      </c>
      <c r="C64" s="12" t="s">
        <v>128</v>
      </c>
      <c r="D64" s="14" t="s">
        <v>71</v>
      </c>
      <c r="E64" s="12">
        <v>1161.0</v>
      </c>
      <c r="F64" s="12" t="s">
        <v>26</v>
      </c>
      <c r="G64" s="12" t="s">
        <v>22</v>
      </c>
      <c r="H64" s="12" t="s">
        <v>23</v>
      </c>
      <c r="J64" s="1" t="s">
        <v>34</v>
      </c>
      <c r="K64" s="1" t="s">
        <v>46</v>
      </c>
      <c r="O64" s="1" t="s">
        <v>31</v>
      </c>
      <c r="R64" s="13"/>
    </row>
    <row r="65" ht="17.0">
      <c r="A65" s="12" t="s">
        <v>18</v>
      </c>
      <c r="B65" s="15">
        <v>2472480.0</v>
      </c>
      <c r="C65" s="12" t="s">
        <v>129</v>
      </c>
      <c r="D65" s="12" t="s">
        <v>73</v>
      </c>
      <c r="E65" s="12">
        <v>517.0</v>
      </c>
      <c r="F65" s="12" t="s">
        <v>26</v>
      </c>
      <c r="G65" s="12" t="s">
        <v>22</v>
      </c>
      <c r="H65" s="26" t="s">
        <v>45</v>
      </c>
      <c r="I65" s="1" t="s">
        <v>28</v>
      </c>
      <c r="J65" s="1" t="s">
        <v>28</v>
      </c>
      <c r="K65" s="1" t="s">
        <v>46</v>
      </c>
      <c r="L65" s="1" t="s">
        <v>29</v>
      </c>
      <c r="M65" s="1" t="s">
        <v>29</v>
      </c>
      <c r="R65" s="25"/>
    </row>
    <row r="66" ht="17.0">
      <c r="A66" s="12" t="s">
        <v>47</v>
      </c>
      <c r="B66" s="12">
        <v>2473458.0</v>
      </c>
      <c r="C66" s="12" t="s">
        <v>130</v>
      </c>
      <c r="D66" s="14" t="s">
        <v>104</v>
      </c>
      <c r="E66" s="12">
        <v>614.0</v>
      </c>
      <c r="F66" s="12" t="s">
        <v>26</v>
      </c>
      <c r="G66" s="12" t="s">
        <v>22</v>
      </c>
      <c r="H66" s="12" t="s">
        <v>23</v>
      </c>
      <c r="R66" s="13"/>
    </row>
    <row r="67" ht="17.0">
      <c r="A67" s="12" t="s">
        <v>18</v>
      </c>
      <c r="B67" s="12">
        <v>2476940.0</v>
      </c>
      <c r="C67" s="12" t="s">
        <v>131</v>
      </c>
      <c r="D67" s="14" t="s">
        <v>71</v>
      </c>
      <c r="E67" s="12">
        <v>475.0</v>
      </c>
      <c r="F67" s="12" t="s">
        <v>26</v>
      </c>
      <c r="G67" s="12" t="s">
        <v>22</v>
      </c>
      <c r="H67" s="12" t="s">
        <v>23</v>
      </c>
      <c r="J67" s="1" t="s">
        <v>34</v>
      </c>
      <c r="K67" s="1" t="s">
        <v>46</v>
      </c>
      <c r="R67" s="13"/>
    </row>
    <row r="68" ht="17.0">
      <c r="A68" s="12" t="s">
        <v>18</v>
      </c>
      <c r="B68" s="12">
        <v>2496983.0</v>
      </c>
      <c r="C68" s="12" t="s">
        <v>132</v>
      </c>
      <c r="D68" s="14" t="s">
        <v>104</v>
      </c>
      <c r="E68" s="12">
        <v>483.0</v>
      </c>
      <c r="F68" s="12" t="s">
        <v>26</v>
      </c>
      <c r="G68" s="12" t="s">
        <v>22</v>
      </c>
      <c r="H68" s="12" t="s">
        <v>23</v>
      </c>
      <c r="R68" s="13"/>
    </row>
    <row r="69" ht="17.0">
      <c r="A69" s="12" t="s">
        <v>18</v>
      </c>
      <c r="B69" s="12">
        <v>2497679.0</v>
      </c>
      <c r="C69" s="12" t="s">
        <v>133</v>
      </c>
      <c r="D69" s="14" t="s">
        <v>55</v>
      </c>
      <c r="E69" s="12">
        <v>920.0</v>
      </c>
      <c r="F69" s="12" t="s">
        <v>21</v>
      </c>
      <c r="G69" s="12" t="s">
        <v>22</v>
      </c>
      <c r="H69" s="12" t="s">
        <v>37</v>
      </c>
      <c r="J69" s="1" t="s">
        <v>64</v>
      </c>
      <c r="R69" s="13"/>
    </row>
    <row r="70" ht="17.0">
      <c r="A70" s="12" t="s">
        <v>18</v>
      </c>
      <c r="B70" s="12">
        <v>2501573.0</v>
      </c>
      <c r="C70" s="12" t="s">
        <v>134</v>
      </c>
      <c r="D70" s="12" t="s">
        <v>118</v>
      </c>
      <c r="E70" s="12">
        <v>900.0</v>
      </c>
      <c r="F70" s="12" t="s">
        <v>42</v>
      </c>
      <c r="G70" s="12" t="s">
        <v>22</v>
      </c>
      <c r="H70" s="12" t="s">
        <v>27</v>
      </c>
      <c r="I70" s="1" t="s">
        <v>28</v>
      </c>
      <c r="J70" s="1" t="s">
        <v>34</v>
      </c>
      <c r="L70" s="1" t="s">
        <v>29</v>
      </c>
      <c r="M70" s="1" t="s">
        <v>57</v>
      </c>
      <c r="R70" s="13"/>
    </row>
    <row r="71" ht="17.0">
      <c r="A71" s="12" t="s">
        <v>18</v>
      </c>
      <c r="B71" s="15">
        <v>2503955.0</v>
      </c>
      <c r="C71" s="12" t="s">
        <v>135</v>
      </c>
      <c r="D71" s="12" t="s">
        <v>120</v>
      </c>
      <c r="E71" s="12">
        <v>144.0</v>
      </c>
      <c r="F71" s="12" t="s">
        <v>26</v>
      </c>
      <c r="G71" s="12" t="s">
        <v>22</v>
      </c>
      <c r="H71" s="12" t="s">
        <v>45</v>
      </c>
      <c r="I71" s="1" t="s">
        <v>28</v>
      </c>
      <c r="J71" s="1" t="s">
        <v>34</v>
      </c>
      <c r="K71" s="1" t="s">
        <v>46</v>
      </c>
      <c r="L71" s="1" t="s">
        <v>29</v>
      </c>
      <c r="R71" s="13"/>
    </row>
    <row r="72" ht="17.0">
      <c r="A72" s="12" t="s">
        <v>18</v>
      </c>
      <c r="B72" s="12">
        <v>2509774.0</v>
      </c>
      <c r="C72" s="12" t="s">
        <v>136</v>
      </c>
      <c r="D72" s="14" t="s">
        <v>20</v>
      </c>
      <c r="E72" s="12">
        <v>625.0</v>
      </c>
      <c r="F72" s="12" t="s">
        <v>21</v>
      </c>
      <c r="G72" s="12" t="s">
        <v>22</v>
      </c>
      <c r="H72" s="12" t="s">
        <v>23</v>
      </c>
      <c r="K72" s="10" t="s">
        <v>21</v>
      </c>
      <c r="R72" s="13"/>
    </row>
    <row r="73" ht="17.0">
      <c r="A73" s="12" t="s">
        <v>18</v>
      </c>
      <c r="B73" s="12">
        <v>2516584.0</v>
      </c>
      <c r="C73" s="12" t="s">
        <v>137</v>
      </c>
      <c r="D73" s="14" t="s">
        <v>39</v>
      </c>
      <c r="E73" s="12">
        <v>739.0</v>
      </c>
      <c r="F73" s="12" t="s">
        <v>26</v>
      </c>
      <c r="G73" s="12" t="s">
        <v>22</v>
      </c>
      <c r="H73" s="12" t="s">
        <v>23</v>
      </c>
      <c r="I73" s="1" t="s">
        <v>28</v>
      </c>
      <c r="J73" s="1" t="s">
        <v>28</v>
      </c>
      <c r="K73" s="1" t="s">
        <v>46</v>
      </c>
      <c r="L73" s="1" t="s">
        <v>29</v>
      </c>
      <c r="R73" s="13"/>
    </row>
    <row r="74" ht="33.0">
      <c r="A74" s="17" t="s">
        <v>18</v>
      </c>
      <c r="B74" s="22">
        <v>2528645.0</v>
      </c>
      <c r="C74" s="17" t="s">
        <v>138</v>
      </c>
      <c r="D74" s="17" t="s">
        <v>100</v>
      </c>
      <c r="E74" s="23">
        <v>1078.0</v>
      </c>
      <c r="F74" s="17" t="s">
        <v>26</v>
      </c>
      <c r="G74" s="17" t="s">
        <v>22</v>
      </c>
      <c r="H74" s="17" t="s">
        <v>45</v>
      </c>
      <c r="I74" s="24" t="s">
        <v>28</v>
      </c>
      <c r="J74" s="24" t="s">
        <v>28</v>
      </c>
      <c r="K74" s="24" t="s">
        <v>28</v>
      </c>
      <c r="L74" s="24" t="s">
        <v>29</v>
      </c>
      <c r="M74" s="24"/>
      <c r="N74" s="24"/>
      <c r="O74" s="24"/>
      <c r="P74" s="24"/>
      <c r="Q74" s="24"/>
      <c r="R74" s="25"/>
    </row>
    <row r="75" ht="17.0">
      <c r="A75" s="12" t="s">
        <v>68</v>
      </c>
      <c r="B75" s="12">
        <v>253271.0</v>
      </c>
      <c r="C75" s="12" t="s">
        <v>139</v>
      </c>
      <c r="D75" s="12" t="s">
        <v>25</v>
      </c>
      <c r="E75" s="12">
        <v>1091.0</v>
      </c>
      <c r="F75" s="12" t="s">
        <v>26</v>
      </c>
      <c r="G75" s="12" t="s">
        <v>22</v>
      </c>
      <c r="H75" s="12" t="s">
        <v>27</v>
      </c>
      <c r="I75" s="1" t="s">
        <v>28</v>
      </c>
      <c r="J75" s="1" t="s">
        <v>28</v>
      </c>
      <c r="K75" s="1" t="s">
        <v>29</v>
      </c>
      <c r="N75" s="1" t="s">
        <v>30</v>
      </c>
      <c r="P75" s="1" t="s">
        <v>30</v>
      </c>
      <c r="Q75" s="1" t="s">
        <v>30</v>
      </c>
      <c r="R75" s="13"/>
    </row>
    <row r="76" ht="17.0">
      <c r="A76" s="12" t="s">
        <v>47</v>
      </c>
      <c r="B76" s="12">
        <v>2546862.0</v>
      </c>
      <c r="C76" s="12" t="s">
        <v>140</v>
      </c>
      <c r="D76" s="14" t="s">
        <v>39</v>
      </c>
      <c r="E76" s="12">
        <v>557.0</v>
      </c>
      <c r="F76" s="12" t="s">
        <v>21</v>
      </c>
      <c r="G76" s="12" t="s">
        <v>22</v>
      </c>
      <c r="H76" s="12" t="s">
        <v>23</v>
      </c>
      <c r="O76" s="1" t="s">
        <v>31</v>
      </c>
      <c r="R76" s="13"/>
    </row>
    <row r="77" ht="17.0">
      <c r="A77" s="12" t="s">
        <v>18</v>
      </c>
      <c r="B77" s="12">
        <v>2548143.0</v>
      </c>
      <c r="C77" s="12" t="s">
        <v>141</v>
      </c>
      <c r="D77" s="14" t="s">
        <v>71</v>
      </c>
      <c r="E77" s="12">
        <v>787.0</v>
      </c>
      <c r="F77" s="12" t="s">
        <v>26</v>
      </c>
      <c r="G77" s="12" t="s">
        <v>22</v>
      </c>
      <c r="H77" s="12" t="s">
        <v>23</v>
      </c>
      <c r="R77" s="13"/>
    </row>
    <row r="78" ht="17.0">
      <c r="A78" s="12" t="s">
        <v>18</v>
      </c>
      <c r="B78" s="15">
        <v>2562124.0</v>
      </c>
      <c r="C78" s="12" t="s">
        <v>142</v>
      </c>
      <c r="D78" s="12" t="s">
        <v>120</v>
      </c>
      <c r="E78" s="12">
        <v>408.0</v>
      </c>
      <c r="F78" s="12" t="s">
        <v>26</v>
      </c>
      <c r="G78" s="12" t="s">
        <v>22</v>
      </c>
      <c r="H78" s="12" t="s">
        <v>45</v>
      </c>
      <c r="I78" s="1" t="s">
        <v>28</v>
      </c>
      <c r="J78" s="1" t="s">
        <v>28</v>
      </c>
      <c r="K78" s="1" t="s">
        <v>46</v>
      </c>
      <c r="L78" s="1" t="s">
        <v>29</v>
      </c>
      <c r="R78" s="13"/>
    </row>
    <row r="79" ht="17.0">
      <c r="A79" s="12" t="s">
        <v>18</v>
      </c>
      <c r="B79" s="12">
        <v>2562273.0</v>
      </c>
      <c r="C79" s="12" t="s">
        <v>143</v>
      </c>
      <c r="D79" s="12" t="s">
        <v>59</v>
      </c>
      <c r="E79" s="12">
        <v>876.0</v>
      </c>
      <c r="F79" s="12" t="s">
        <v>26</v>
      </c>
      <c r="G79" s="12" t="s">
        <v>88</v>
      </c>
      <c r="H79" s="12" t="s">
        <v>27</v>
      </c>
      <c r="R79" s="13"/>
    </row>
    <row r="80" ht="17.0">
      <c r="A80" s="12" t="s">
        <v>18</v>
      </c>
      <c r="B80" s="12">
        <v>258293.0</v>
      </c>
      <c r="C80" s="12" t="s">
        <v>144</v>
      </c>
      <c r="D80" s="14" t="s">
        <v>71</v>
      </c>
      <c r="E80" s="12">
        <v>1234.0</v>
      </c>
      <c r="F80" s="12" t="s">
        <v>21</v>
      </c>
      <c r="G80" s="12" t="s">
        <v>22</v>
      </c>
      <c r="H80" s="12" t="s">
        <v>23</v>
      </c>
      <c r="R80" s="13"/>
    </row>
    <row r="81" ht="17.0">
      <c r="A81" s="12" t="s">
        <v>18</v>
      </c>
      <c r="B81" s="12">
        <v>2618631.0</v>
      </c>
      <c r="C81" s="12" t="s">
        <v>145</v>
      </c>
      <c r="D81" s="14" t="s">
        <v>104</v>
      </c>
      <c r="E81" s="12">
        <v>220.0</v>
      </c>
      <c r="F81" s="12" t="s">
        <v>26</v>
      </c>
      <c r="G81" s="12" t="s">
        <v>22</v>
      </c>
      <c r="H81" s="12" t="s">
        <v>23</v>
      </c>
      <c r="R81" s="13"/>
    </row>
    <row r="82" ht="17.0">
      <c r="A82" s="12" t="s">
        <v>18</v>
      </c>
      <c r="B82" s="12">
        <v>2672.0</v>
      </c>
      <c r="C82" s="12" t="s">
        <v>109</v>
      </c>
      <c r="D82" s="14"/>
      <c r="E82" s="12">
        <v>123.0</v>
      </c>
      <c r="F82" s="12" t="s">
        <v>26</v>
      </c>
      <c r="G82" s="12" t="s">
        <v>22</v>
      </c>
      <c r="H82" s="12" t="s">
        <v>27</v>
      </c>
      <c r="R82" s="13"/>
    </row>
    <row r="83" ht="17.0">
      <c r="A83" s="12" t="s">
        <v>47</v>
      </c>
      <c r="B83" s="12">
        <v>27245.0</v>
      </c>
      <c r="C83" s="12" t="s">
        <v>146</v>
      </c>
      <c r="D83" s="12" t="s">
        <v>147</v>
      </c>
      <c r="E83" s="12">
        <v>600.0</v>
      </c>
      <c r="F83" s="12" t="s">
        <v>21</v>
      </c>
      <c r="G83" s="12" t="s">
        <v>22</v>
      </c>
      <c r="H83" s="12" t="s">
        <v>45</v>
      </c>
      <c r="I83" s="1" t="s">
        <v>28</v>
      </c>
      <c r="J83" s="1" t="s">
        <v>30</v>
      </c>
      <c r="R83" s="12" t="s">
        <v>21</v>
      </c>
    </row>
    <row r="84" ht="17.0">
      <c r="A84" s="12" t="s">
        <v>18</v>
      </c>
      <c r="B84" s="12">
        <v>28275.0</v>
      </c>
      <c r="C84" s="12" t="s">
        <v>148</v>
      </c>
      <c r="D84" s="14" t="s">
        <v>118</v>
      </c>
      <c r="E84" s="12">
        <v>196.0</v>
      </c>
      <c r="F84" s="12" t="s">
        <v>26</v>
      </c>
      <c r="G84" s="12" t="s">
        <v>22</v>
      </c>
      <c r="H84" s="12" t="s">
        <v>27</v>
      </c>
      <c r="I84" s="1" t="s">
        <v>28</v>
      </c>
      <c r="J84" s="1" t="s">
        <v>34</v>
      </c>
      <c r="L84" s="1" t="s">
        <v>57</v>
      </c>
      <c r="R84" s="13"/>
    </row>
    <row r="85" ht="17.0">
      <c r="A85" s="12" t="s">
        <v>18</v>
      </c>
      <c r="B85" s="12">
        <v>2844474.0</v>
      </c>
      <c r="C85" s="12" t="s">
        <v>149</v>
      </c>
      <c r="D85" s="14" t="s">
        <v>71</v>
      </c>
      <c r="E85" s="12">
        <v>536.0</v>
      </c>
      <c r="F85" s="12" t="s">
        <v>26</v>
      </c>
      <c r="G85" s="12" t="s">
        <v>22</v>
      </c>
      <c r="H85" s="12" t="s">
        <v>23</v>
      </c>
      <c r="R85" s="13"/>
    </row>
    <row r="86" ht="17.0">
      <c r="A86" s="12" t="s">
        <v>68</v>
      </c>
      <c r="B86" s="15">
        <v>2850584.0</v>
      </c>
      <c r="C86" s="12" t="s">
        <v>150</v>
      </c>
      <c r="D86" s="12" t="s">
        <v>147</v>
      </c>
      <c r="E86" s="12">
        <v>247.0</v>
      </c>
      <c r="F86" s="12" t="s">
        <v>26</v>
      </c>
      <c r="G86" s="12" t="s">
        <v>22</v>
      </c>
      <c r="H86" s="12" t="s">
        <v>45</v>
      </c>
      <c r="I86" s="1" t="s">
        <v>151</v>
      </c>
      <c r="R86" s="13"/>
    </row>
    <row r="87" ht="17.0">
      <c r="A87" s="12" t="s">
        <v>18</v>
      </c>
      <c r="B87" s="12">
        <v>2952557.0</v>
      </c>
      <c r="C87" s="12" t="s">
        <v>152</v>
      </c>
      <c r="D87" s="12" t="s">
        <v>120</v>
      </c>
      <c r="E87" s="12">
        <v>301.0</v>
      </c>
      <c r="F87" s="12" t="s">
        <v>21</v>
      </c>
      <c r="G87" s="12" t="s">
        <v>22</v>
      </c>
      <c r="H87" s="12" t="s">
        <v>45</v>
      </c>
      <c r="I87" s="1" t="s">
        <v>28</v>
      </c>
      <c r="J87" s="1" t="s">
        <v>34</v>
      </c>
      <c r="R87" s="12" t="s">
        <v>21</v>
      </c>
    </row>
    <row r="88" ht="17.0">
      <c r="A88" s="12" t="s">
        <v>68</v>
      </c>
      <c r="B88" s="12">
        <v>3033.0</v>
      </c>
      <c r="C88" s="12" t="s">
        <v>153</v>
      </c>
      <c r="D88" s="14"/>
      <c r="E88" s="12">
        <v>865.0</v>
      </c>
      <c r="F88" s="12" t="s">
        <v>26</v>
      </c>
      <c r="G88" s="12" t="s">
        <v>22</v>
      </c>
      <c r="H88" s="12" t="s">
        <v>27</v>
      </c>
      <c r="R88" s="13"/>
    </row>
    <row r="89" ht="17.0">
      <c r="A89" s="12" t="s">
        <v>18</v>
      </c>
      <c r="B89" s="12">
        <v>308823.0</v>
      </c>
      <c r="C89" s="12" t="s">
        <v>154</v>
      </c>
      <c r="D89" s="12" t="s">
        <v>33</v>
      </c>
      <c r="E89" s="12">
        <v>210.0</v>
      </c>
      <c r="F89" s="12" t="s">
        <v>26</v>
      </c>
      <c r="G89" s="12" t="s">
        <v>22</v>
      </c>
      <c r="H89" s="12" t="s">
        <v>27</v>
      </c>
      <c r="I89" s="1" t="s">
        <v>28</v>
      </c>
      <c r="J89" s="1" t="s">
        <v>28</v>
      </c>
      <c r="L89" s="1" t="s">
        <v>29</v>
      </c>
      <c r="R89" s="13"/>
    </row>
    <row r="90" ht="33.0">
      <c r="A90" s="17" t="s">
        <v>18</v>
      </c>
      <c r="B90" s="22">
        <v>3106413.0</v>
      </c>
      <c r="C90" s="17" t="s">
        <v>155</v>
      </c>
      <c r="D90" s="17" t="s">
        <v>100</v>
      </c>
      <c r="E90" s="23">
        <v>475.0</v>
      </c>
      <c r="F90" s="17" t="s">
        <v>26</v>
      </c>
      <c r="G90" s="17" t="s">
        <v>22</v>
      </c>
      <c r="H90" s="17" t="s">
        <v>45</v>
      </c>
      <c r="I90" s="24" t="s">
        <v>28</v>
      </c>
      <c r="J90" s="24" t="s">
        <v>28</v>
      </c>
      <c r="K90" s="24" t="s">
        <v>46</v>
      </c>
      <c r="L90" s="24" t="s">
        <v>29</v>
      </c>
      <c r="M90" s="24"/>
      <c r="N90" s="24"/>
      <c r="O90" s="24"/>
      <c r="P90" s="24"/>
      <c r="Q90" s="24"/>
      <c r="R90" s="25"/>
    </row>
    <row r="91" ht="17.0">
      <c r="A91" s="12" t="s">
        <v>18</v>
      </c>
      <c r="B91" s="12">
        <v>3139.0</v>
      </c>
      <c r="C91" s="12" t="s">
        <v>156</v>
      </c>
      <c r="D91" s="12" t="s">
        <v>81</v>
      </c>
      <c r="E91" s="12">
        <v>208.0</v>
      </c>
      <c r="F91" s="12" t="s">
        <v>21</v>
      </c>
      <c r="G91" s="12" t="s">
        <v>22</v>
      </c>
      <c r="H91" s="12" t="s">
        <v>27</v>
      </c>
      <c r="R91" s="13"/>
    </row>
    <row r="92" ht="17.0">
      <c r="A92" s="12" t="s">
        <v>18</v>
      </c>
      <c r="B92" s="12">
        <v>3147476.0</v>
      </c>
      <c r="C92" s="12" t="s">
        <v>157</v>
      </c>
      <c r="D92" s="14" t="s">
        <v>63</v>
      </c>
      <c r="E92" s="12">
        <v>806.0</v>
      </c>
      <c r="F92" s="12" t="s">
        <v>26</v>
      </c>
      <c r="G92" s="12" t="s">
        <v>88</v>
      </c>
      <c r="H92" s="12" t="s">
        <v>23</v>
      </c>
      <c r="J92" s="1" t="s">
        <v>34</v>
      </c>
      <c r="N92" s="1" t="s">
        <v>64</v>
      </c>
      <c r="R92" s="13"/>
    </row>
    <row r="93" ht="17.0">
      <c r="A93" s="12" t="s">
        <v>68</v>
      </c>
      <c r="B93" s="12">
        <v>3153272.0</v>
      </c>
      <c r="C93" s="12" t="s">
        <v>158</v>
      </c>
      <c r="D93" s="14" t="s">
        <v>63</v>
      </c>
      <c r="E93" s="12">
        <v>696.0</v>
      </c>
      <c r="F93" s="12" t="s">
        <v>26</v>
      </c>
      <c r="G93" s="12" t="s">
        <v>22</v>
      </c>
      <c r="H93" s="12" t="s">
        <v>23</v>
      </c>
      <c r="J93" s="1" t="s">
        <v>64</v>
      </c>
      <c r="N93" s="1" t="s">
        <v>64</v>
      </c>
      <c r="R93" s="13"/>
    </row>
    <row r="94" ht="17.0">
      <c r="A94" s="12" t="s">
        <v>68</v>
      </c>
      <c r="B94" s="12">
        <v>3168781.0</v>
      </c>
      <c r="C94" s="12" t="s">
        <v>159</v>
      </c>
      <c r="D94" s="12" t="s">
        <v>63</v>
      </c>
      <c r="E94" s="12">
        <v>1510.0</v>
      </c>
      <c r="F94" s="12" t="s">
        <v>21</v>
      </c>
      <c r="G94" s="12" t="s">
        <v>22</v>
      </c>
      <c r="H94" s="12" t="s">
        <v>23</v>
      </c>
      <c r="J94" s="1" t="s">
        <v>28</v>
      </c>
      <c r="N94" s="1" t="s">
        <v>64</v>
      </c>
      <c r="R94" s="13"/>
    </row>
    <row r="95" ht="17.0">
      <c r="A95" s="12" t="s">
        <v>47</v>
      </c>
      <c r="B95" s="12">
        <v>3187497.0</v>
      </c>
      <c r="C95" s="12" t="s">
        <v>160</v>
      </c>
      <c r="D95" s="14" t="s">
        <v>71</v>
      </c>
      <c r="E95" s="12">
        <v>742.0</v>
      </c>
      <c r="F95" s="12" t="s">
        <v>26</v>
      </c>
      <c r="G95" s="12" t="s">
        <v>22</v>
      </c>
      <c r="H95" s="12" t="s">
        <v>23</v>
      </c>
      <c r="J95" s="1" t="s">
        <v>34</v>
      </c>
      <c r="K95" s="1" t="s">
        <v>46</v>
      </c>
      <c r="M95" s="1" t="s">
        <v>29</v>
      </c>
      <c r="N95" s="1" t="s">
        <v>64</v>
      </c>
      <c r="R95" s="13"/>
    </row>
    <row r="96" ht="17.0">
      <c r="A96" s="12" t="s">
        <v>18</v>
      </c>
      <c r="B96" s="12">
        <v>3188843.0</v>
      </c>
      <c r="C96" s="12" t="s">
        <v>161</v>
      </c>
      <c r="D96" s="12" t="s">
        <v>73</v>
      </c>
      <c r="E96" s="12">
        <v>476.0</v>
      </c>
      <c r="F96" s="12" t="s">
        <v>21</v>
      </c>
      <c r="G96" s="12" t="s">
        <v>88</v>
      </c>
      <c r="H96" s="12" t="s">
        <v>45</v>
      </c>
      <c r="R96" s="17" t="s">
        <v>21</v>
      </c>
    </row>
    <row r="97" ht="27.0">
      <c r="A97" s="12" t="s">
        <v>18</v>
      </c>
      <c r="B97" s="15">
        <v>3249655.0</v>
      </c>
      <c r="C97" s="12" t="s">
        <v>162</v>
      </c>
      <c r="D97" s="12" t="s">
        <v>73</v>
      </c>
      <c r="E97" s="12">
        <v>1190.0</v>
      </c>
      <c r="F97" s="12" t="s">
        <v>26</v>
      </c>
      <c r="G97" s="12" t="s">
        <v>22</v>
      </c>
      <c r="H97" s="26" t="s">
        <v>45</v>
      </c>
      <c r="I97" s="1" t="s">
        <v>28</v>
      </c>
      <c r="J97" s="1" t="s">
        <v>28</v>
      </c>
      <c r="K97" s="1" t="s">
        <v>46</v>
      </c>
      <c r="L97" s="1" t="s">
        <v>29</v>
      </c>
      <c r="R97" s="25" t="s">
        <v>163</v>
      </c>
    </row>
    <row r="98" ht="17.0">
      <c r="A98" s="12" t="s">
        <v>68</v>
      </c>
      <c r="B98" s="12">
        <v>3253126.0</v>
      </c>
      <c r="C98" s="12" t="s">
        <v>164</v>
      </c>
      <c r="D98" s="12" t="s">
        <v>25</v>
      </c>
      <c r="E98" s="12">
        <v>348.0</v>
      </c>
      <c r="F98" s="12" t="s">
        <v>26</v>
      </c>
      <c r="G98" s="12" t="s">
        <v>22</v>
      </c>
      <c r="H98" s="12" t="s">
        <v>27</v>
      </c>
      <c r="I98" s="1" t="s">
        <v>28</v>
      </c>
      <c r="J98" s="1" t="s">
        <v>28</v>
      </c>
      <c r="K98" s="1" t="s">
        <v>29</v>
      </c>
      <c r="L98" s="1" t="s">
        <v>29</v>
      </c>
      <c r="N98" s="1" t="s">
        <v>30</v>
      </c>
      <c r="P98" s="1" t="s">
        <v>30</v>
      </c>
      <c r="Q98" s="1" t="s">
        <v>30</v>
      </c>
      <c r="R98" s="13"/>
    </row>
    <row r="99" ht="17.0">
      <c r="A99" s="12" t="s">
        <v>18</v>
      </c>
      <c r="B99" s="12">
        <v>3269893.0</v>
      </c>
      <c r="C99" s="12" t="s">
        <v>165</v>
      </c>
      <c r="D99" s="12" t="s">
        <v>111</v>
      </c>
      <c r="E99" s="12">
        <v>317.0</v>
      </c>
      <c r="F99" s="12" t="s">
        <v>26</v>
      </c>
      <c r="G99" s="12" t="s">
        <v>88</v>
      </c>
      <c r="H99" s="12" t="s">
        <v>27</v>
      </c>
      <c r="O99" s="1" t="s">
        <v>31</v>
      </c>
      <c r="R99" s="13"/>
    </row>
    <row r="100" ht="17.0">
      <c r="A100" s="12" t="s">
        <v>18</v>
      </c>
      <c r="B100" s="12">
        <v>3270957.0</v>
      </c>
      <c r="C100" s="12" t="s">
        <v>166</v>
      </c>
      <c r="D100" s="14" t="s">
        <v>66</v>
      </c>
      <c r="E100" s="12">
        <v>1021.0</v>
      </c>
      <c r="F100" s="12" t="s">
        <v>26</v>
      </c>
      <c r="G100" s="12" t="s">
        <v>22</v>
      </c>
      <c r="H100" s="12" t="s">
        <v>37</v>
      </c>
      <c r="J100" s="1" t="s">
        <v>28</v>
      </c>
      <c r="K100" s="1" t="s">
        <v>67</v>
      </c>
      <c r="L100" s="1" t="s">
        <v>29</v>
      </c>
      <c r="M100" s="1" t="s">
        <v>57</v>
      </c>
      <c r="N100" s="1" t="s">
        <v>64</v>
      </c>
      <c r="O100" s="1" t="s">
        <v>57</v>
      </c>
      <c r="P100" s="1" t="s">
        <v>64</v>
      </c>
      <c r="Q100" s="1" t="s">
        <v>64</v>
      </c>
      <c r="R100" s="13"/>
    </row>
    <row r="101" ht="17.0">
      <c r="A101" s="12" t="s">
        <v>18</v>
      </c>
      <c r="B101" s="12">
        <v>3283922.0</v>
      </c>
      <c r="C101" s="12" t="s">
        <v>167</v>
      </c>
      <c r="D101" s="12" t="s">
        <v>81</v>
      </c>
      <c r="E101" s="12">
        <v>1022.0</v>
      </c>
      <c r="F101" s="12" t="s">
        <v>26</v>
      </c>
      <c r="G101" s="12" t="s">
        <v>22</v>
      </c>
      <c r="H101" s="12" t="s">
        <v>27</v>
      </c>
      <c r="R101" s="13"/>
    </row>
    <row r="102" ht="17.0" customFormat="1" s="20">
      <c r="A102" s="18" t="s">
        <v>18</v>
      </c>
      <c r="B102" s="18">
        <v>3284326.0</v>
      </c>
      <c r="C102" s="18" t="s">
        <v>168</v>
      </c>
      <c r="D102" s="19" t="s">
        <v>66</v>
      </c>
      <c r="E102" s="18">
        <v>159.0</v>
      </c>
      <c r="F102" s="18" t="s">
        <v>21</v>
      </c>
      <c r="G102" s="18" t="s">
        <v>22</v>
      </c>
      <c r="H102" s="18" t="s">
        <v>37</v>
      </c>
      <c r="K102" s="20" t="s">
        <v>76</v>
      </c>
      <c r="R102" s="21"/>
    </row>
    <row r="103" ht="41.0" customFormat="1" s="1">
      <c r="A103" s="12" t="s">
        <v>18</v>
      </c>
      <c r="B103" s="15">
        <v>3284749.0</v>
      </c>
      <c r="C103" s="17" t="s">
        <v>169</v>
      </c>
      <c r="D103" s="12" t="s">
        <v>85</v>
      </c>
      <c r="E103" s="12">
        <v>622.0</v>
      </c>
      <c r="F103" s="12" t="s">
        <v>26</v>
      </c>
      <c r="G103" s="12" t="s">
        <v>22</v>
      </c>
      <c r="H103" s="12" t="s">
        <v>45</v>
      </c>
      <c r="I103" s="1" t="s">
        <v>28</v>
      </c>
      <c r="J103" s="1" t="s">
        <v>28</v>
      </c>
      <c r="K103" s="1" t="s">
        <v>46</v>
      </c>
      <c r="L103" s="1" t="s">
        <v>29</v>
      </c>
      <c r="M103" s="1" t="s">
        <v>29</v>
      </c>
      <c r="R103" s="24" t="s">
        <v>170</v>
      </c>
    </row>
    <row r="104" ht="17.0" customFormat="1" s="10">
      <c r="A104" s="8" t="s">
        <v>18</v>
      </c>
      <c r="B104" s="8">
        <v>3285152.0</v>
      </c>
      <c r="C104" s="8" t="s">
        <v>171</v>
      </c>
      <c r="D104" s="8" t="s">
        <v>81</v>
      </c>
      <c r="E104" s="8">
        <v>382.0</v>
      </c>
      <c r="F104" s="8" t="s">
        <v>26</v>
      </c>
      <c r="G104" s="8" t="s">
        <v>22</v>
      </c>
      <c r="H104" s="8" t="s">
        <v>27</v>
      </c>
      <c r="R104" s="11"/>
    </row>
    <row r="105" ht="17.0">
      <c r="A105" s="12" t="s">
        <v>18</v>
      </c>
      <c r="B105" s="12">
        <v>3286324.0</v>
      </c>
      <c r="C105" s="12" t="s">
        <v>172</v>
      </c>
      <c r="D105" s="14" t="s">
        <v>71</v>
      </c>
      <c r="E105" s="12">
        <v>1044.0</v>
      </c>
      <c r="F105" s="12" t="s">
        <v>26</v>
      </c>
      <c r="G105" s="12" t="s">
        <v>22</v>
      </c>
      <c r="H105" s="12" t="s">
        <v>23</v>
      </c>
      <c r="J105" s="1" t="s">
        <v>28</v>
      </c>
      <c r="K105" s="1" t="s">
        <v>46</v>
      </c>
      <c r="R105" s="13"/>
    </row>
    <row r="106" ht="17.0">
      <c r="A106" s="12" t="s">
        <v>18</v>
      </c>
      <c r="B106" s="12">
        <v>3292556.0</v>
      </c>
      <c r="C106" s="12" t="s">
        <v>173</v>
      </c>
      <c r="D106" s="12" t="s">
        <v>81</v>
      </c>
      <c r="E106" s="12">
        <v>645.0</v>
      </c>
      <c r="F106" s="12" t="s">
        <v>26</v>
      </c>
      <c r="G106" s="12" t="s">
        <v>22</v>
      </c>
      <c r="H106" s="12" t="s">
        <v>27</v>
      </c>
      <c r="R106" s="13"/>
    </row>
    <row r="107" ht="17.0">
      <c r="A107" s="12" t="s">
        <v>18</v>
      </c>
      <c r="B107" s="12">
        <v>3294066.0</v>
      </c>
      <c r="C107" s="12" t="s">
        <v>174</v>
      </c>
      <c r="D107" s="14" t="s">
        <v>71</v>
      </c>
      <c r="E107" s="12">
        <v>401.0</v>
      </c>
      <c r="F107" s="12" t="s">
        <v>26</v>
      </c>
      <c r="G107" s="12" t="s">
        <v>22</v>
      </c>
      <c r="H107" s="12" t="s">
        <v>23</v>
      </c>
      <c r="J107" s="1" t="s">
        <v>28</v>
      </c>
      <c r="R107" s="13"/>
    </row>
    <row r="108" ht="17.0">
      <c r="A108" s="12" t="s">
        <v>68</v>
      </c>
      <c r="B108" s="12">
        <v>3302960.0</v>
      </c>
      <c r="C108" s="12" t="s">
        <v>175</v>
      </c>
      <c r="D108" s="12" t="s">
        <v>25</v>
      </c>
      <c r="E108" s="12">
        <v>190.0</v>
      </c>
      <c r="F108" s="12" t="s">
        <v>26</v>
      </c>
      <c r="G108" s="12" t="s">
        <v>22</v>
      </c>
      <c r="H108" s="12" t="s">
        <v>27</v>
      </c>
      <c r="I108" s="1" t="s">
        <v>28</v>
      </c>
      <c r="J108" s="1" t="s">
        <v>28</v>
      </c>
      <c r="K108" s="1" t="s">
        <v>176</v>
      </c>
      <c r="L108" s="1" t="s">
        <v>57</v>
      </c>
      <c r="N108" s="1" t="s">
        <v>30</v>
      </c>
      <c r="P108" s="1" t="s">
        <v>30</v>
      </c>
      <c r="Q108" s="1" t="s">
        <v>30</v>
      </c>
      <c r="R108" s="13"/>
    </row>
    <row r="109" ht="17.0">
      <c r="A109" s="12" t="s">
        <v>18</v>
      </c>
      <c r="B109" s="12">
        <v>3303259.0</v>
      </c>
      <c r="C109" s="12" t="s">
        <v>177</v>
      </c>
      <c r="D109" s="12" t="s">
        <v>178</v>
      </c>
      <c r="E109" s="12">
        <v>130.0</v>
      </c>
      <c r="F109" s="12" t="s">
        <v>21</v>
      </c>
      <c r="G109" s="12" t="s">
        <v>22</v>
      </c>
      <c r="H109" s="12" t="s">
        <v>27</v>
      </c>
      <c r="I109" s="1" t="s">
        <v>28</v>
      </c>
      <c r="J109" s="1" t="s">
        <v>34</v>
      </c>
      <c r="R109" s="13"/>
    </row>
    <row r="110" ht="17.0">
      <c r="A110" s="12" t="s">
        <v>68</v>
      </c>
      <c r="B110" s="12">
        <v>3303311.0</v>
      </c>
      <c r="C110" s="12" t="s">
        <v>179</v>
      </c>
      <c r="D110" s="12" t="s">
        <v>178</v>
      </c>
      <c r="E110" s="12">
        <v>225.0</v>
      </c>
      <c r="F110" s="12" t="s">
        <v>26</v>
      </c>
      <c r="G110" s="12" t="s">
        <v>22</v>
      </c>
      <c r="H110" s="12" t="s">
        <v>27</v>
      </c>
      <c r="I110" s="1" t="s">
        <v>28</v>
      </c>
      <c r="J110" s="1" t="s">
        <v>28</v>
      </c>
      <c r="K110" s="1" t="s">
        <v>180</v>
      </c>
      <c r="L110" s="1" t="s">
        <v>29</v>
      </c>
      <c r="M110" s="1" t="s">
        <v>29</v>
      </c>
      <c r="N110" s="1" t="s">
        <v>64</v>
      </c>
      <c r="R110" s="13"/>
    </row>
    <row r="111" ht="17.0">
      <c r="A111" s="12" t="s">
        <v>68</v>
      </c>
      <c r="B111" s="12">
        <v>3316968.0</v>
      </c>
      <c r="C111" s="12" t="s">
        <v>181</v>
      </c>
      <c r="D111" s="12" t="s">
        <v>71</v>
      </c>
      <c r="E111" s="12">
        <v>720.0</v>
      </c>
      <c r="F111" s="12" t="s">
        <v>26</v>
      </c>
      <c r="G111" s="12" t="s">
        <v>22</v>
      </c>
      <c r="H111" s="12" t="s">
        <v>23</v>
      </c>
      <c r="I111" s="1" t="s">
        <v>28</v>
      </c>
      <c r="J111" s="1" t="s">
        <v>28</v>
      </c>
      <c r="K111" s="1" t="s">
        <v>46</v>
      </c>
      <c r="L111" s="1" t="s">
        <v>29</v>
      </c>
      <c r="M111" s="1" t="s">
        <v>29</v>
      </c>
      <c r="N111" s="1" t="s">
        <v>28</v>
      </c>
      <c r="O111" s="1" t="s">
        <v>182</v>
      </c>
      <c r="P111" s="1" t="s">
        <v>28</v>
      </c>
      <c r="R111" s="13"/>
    </row>
    <row r="112" ht="17.0">
      <c r="A112" s="12" t="s">
        <v>68</v>
      </c>
      <c r="B112" s="12">
        <v>3328193.0</v>
      </c>
      <c r="C112" s="12" t="s">
        <v>183</v>
      </c>
      <c r="D112" s="12" t="s">
        <v>36</v>
      </c>
      <c r="E112" s="12">
        <v>0.0</v>
      </c>
      <c r="F112" s="12" t="s">
        <v>26</v>
      </c>
      <c r="G112" s="12" t="s">
        <v>22</v>
      </c>
      <c r="H112" s="12" t="s">
        <v>37</v>
      </c>
      <c r="R112" s="13"/>
    </row>
    <row r="113" ht="17.0">
      <c r="A113" s="12" t="s">
        <v>18</v>
      </c>
      <c r="B113" s="12">
        <v>3347570.0</v>
      </c>
      <c r="C113" s="12" t="s">
        <v>184</v>
      </c>
      <c r="D113" s="14" t="s">
        <v>20</v>
      </c>
      <c r="E113" s="12">
        <v>521.0</v>
      </c>
      <c r="F113" s="12" t="s">
        <v>21</v>
      </c>
      <c r="G113" s="12" t="s">
        <v>22</v>
      </c>
      <c r="H113" s="12" t="s">
        <v>23</v>
      </c>
      <c r="K113" s="10" t="s">
        <v>21</v>
      </c>
      <c r="R113" s="13"/>
    </row>
    <row r="114" ht="17.0">
      <c r="A114" s="12" t="s">
        <v>18</v>
      </c>
      <c r="B114" s="12">
        <v>3347647.0</v>
      </c>
      <c r="C114" s="12" t="s">
        <v>185</v>
      </c>
      <c r="D114" s="14" t="s">
        <v>20</v>
      </c>
      <c r="E114" s="12">
        <v>725.0</v>
      </c>
      <c r="F114" s="12" t="s">
        <v>21</v>
      </c>
      <c r="G114" s="12" t="s">
        <v>22</v>
      </c>
      <c r="H114" s="12" t="s">
        <v>23</v>
      </c>
      <c r="K114" s="10" t="s">
        <v>21</v>
      </c>
      <c r="R114" s="13"/>
    </row>
    <row r="115" ht="17.0">
      <c r="A115" s="12" t="s">
        <v>18</v>
      </c>
      <c r="B115" s="12">
        <v>3347753.0</v>
      </c>
      <c r="C115" s="12" t="s">
        <v>186</v>
      </c>
      <c r="D115" s="14" t="s">
        <v>20</v>
      </c>
      <c r="E115" s="12">
        <v>780.0</v>
      </c>
      <c r="F115" s="12" t="s">
        <v>21</v>
      </c>
      <c r="G115" s="12" t="s">
        <v>22</v>
      </c>
      <c r="H115" s="12" t="s">
        <v>23</v>
      </c>
      <c r="K115" s="10" t="s">
        <v>21</v>
      </c>
      <c r="R115" s="13"/>
    </row>
    <row r="116" ht="17.0">
      <c r="A116" s="12" t="s">
        <v>18</v>
      </c>
      <c r="B116" s="12">
        <v>3347883.0</v>
      </c>
      <c r="C116" s="12" t="s">
        <v>187</v>
      </c>
      <c r="D116" s="14" t="s">
        <v>20</v>
      </c>
      <c r="E116" s="12">
        <v>587.0</v>
      </c>
      <c r="F116" s="12" t="s">
        <v>21</v>
      </c>
      <c r="G116" s="12" t="s">
        <v>22</v>
      </c>
      <c r="H116" s="12" t="s">
        <v>23</v>
      </c>
      <c r="K116" s="10" t="s">
        <v>21</v>
      </c>
      <c r="R116" s="13"/>
    </row>
    <row r="117" ht="17.0">
      <c r="A117" s="12" t="s">
        <v>18</v>
      </c>
      <c r="B117" s="12">
        <v>3362563.0</v>
      </c>
      <c r="C117" s="12" t="s">
        <v>188</v>
      </c>
      <c r="D117" s="12" t="s">
        <v>111</v>
      </c>
      <c r="E117" s="12">
        <v>106.0</v>
      </c>
      <c r="F117" s="12" t="s">
        <v>26</v>
      </c>
      <c r="G117" s="12" t="s">
        <v>22</v>
      </c>
      <c r="H117" s="12" t="s">
        <v>27</v>
      </c>
      <c r="R117" s="13"/>
    </row>
    <row r="118" ht="17.0">
      <c r="A118" s="12" t="s">
        <v>18</v>
      </c>
      <c r="B118" s="12">
        <v>3368257.0</v>
      </c>
      <c r="C118" s="12" t="s">
        <v>189</v>
      </c>
      <c r="D118" s="14" t="s">
        <v>39</v>
      </c>
      <c r="E118" s="12">
        <v>127.0</v>
      </c>
      <c r="F118" s="12" t="s">
        <v>26</v>
      </c>
      <c r="G118" s="12" t="s">
        <v>22</v>
      </c>
      <c r="H118" s="12" t="s">
        <v>23</v>
      </c>
      <c r="I118" s="1" t="s">
        <v>28</v>
      </c>
      <c r="J118" s="1" t="s">
        <v>28</v>
      </c>
      <c r="R118" s="13"/>
    </row>
    <row r="119" ht="17.0" customFormat="1" s="20">
      <c r="A119" s="18" t="s">
        <v>18</v>
      </c>
      <c r="B119" s="18">
        <v>3370385.0</v>
      </c>
      <c r="C119" s="18" t="s">
        <v>190</v>
      </c>
      <c r="D119" s="19" t="s">
        <v>20</v>
      </c>
      <c r="E119" s="18">
        <v>754.0</v>
      </c>
      <c r="F119" s="18" t="s">
        <v>21</v>
      </c>
      <c r="G119" s="18" t="s">
        <v>22</v>
      </c>
      <c r="H119" s="18" t="s">
        <v>23</v>
      </c>
      <c r="K119" s="10" t="s">
        <v>21</v>
      </c>
      <c r="O119" s="20" t="s">
        <v>31</v>
      </c>
      <c r="R119" s="21"/>
    </row>
    <row r="120" ht="17.0" customFormat="1" s="1">
      <c r="A120" s="12" t="s">
        <v>68</v>
      </c>
      <c r="B120" s="15">
        <v>3389426.0</v>
      </c>
      <c r="C120" s="12" t="s">
        <v>191</v>
      </c>
      <c r="D120" s="12" t="s">
        <v>147</v>
      </c>
      <c r="E120" s="12">
        <v>233.0</v>
      </c>
      <c r="F120" s="12" t="s">
        <v>26</v>
      </c>
      <c r="G120" s="12" t="s">
        <v>22</v>
      </c>
      <c r="H120" s="12" t="s">
        <v>45</v>
      </c>
      <c r="I120" s="1" t="s">
        <v>151</v>
      </c>
    </row>
    <row r="121" ht="17.0" customFormat="1" s="1">
      <c r="A121" s="12" t="s">
        <v>18</v>
      </c>
      <c r="B121" s="15">
        <v>3390964.0</v>
      </c>
      <c r="C121" s="17" t="s">
        <v>192</v>
      </c>
      <c r="D121" s="12" t="s">
        <v>85</v>
      </c>
      <c r="E121" s="12">
        <v>304.0</v>
      </c>
      <c r="F121" s="12" t="s">
        <v>26</v>
      </c>
      <c r="G121" s="12" t="s">
        <v>22</v>
      </c>
      <c r="H121" s="12" t="s">
        <v>45</v>
      </c>
      <c r="I121" s="1" t="s">
        <v>28</v>
      </c>
      <c r="J121" s="1" t="s">
        <v>28</v>
      </c>
      <c r="K121" s="1" t="s">
        <v>46</v>
      </c>
      <c r="L121" s="1" t="s">
        <v>29</v>
      </c>
      <c r="M121" s="1" t="s">
        <v>29</v>
      </c>
    </row>
    <row r="122" ht="17.0" customFormat="1" s="10">
      <c r="A122" s="8" t="s">
        <v>18</v>
      </c>
      <c r="B122" s="8">
        <v>3394135.0</v>
      </c>
      <c r="C122" s="8" t="s">
        <v>193</v>
      </c>
      <c r="D122" s="9" t="s">
        <v>75</v>
      </c>
      <c r="E122" s="8">
        <v>1460.0</v>
      </c>
      <c r="F122" s="8" t="s">
        <v>26</v>
      </c>
      <c r="G122" s="8" t="s">
        <v>22</v>
      </c>
      <c r="H122" s="8" t="s">
        <v>23</v>
      </c>
      <c r="K122" s="27">
        <v>40395</v>
      </c>
      <c r="L122" s="10" t="s">
        <v>29</v>
      </c>
      <c r="R122" s="11"/>
    </row>
    <row r="123" ht="17.0">
      <c r="A123" s="12" t="s">
        <v>18</v>
      </c>
      <c r="B123" s="12">
        <v>3399635.0</v>
      </c>
      <c r="C123" s="12" t="s">
        <v>194</v>
      </c>
      <c r="D123" s="14" t="s">
        <v>20</v>
      </c>
      <c r="E123" s="12">
        <v>1034.0</v>
      </c>
      <c r="F123" s="12" t="s">
        <v>21</v>
      </c>
      <c r="G123" s="12" t="s">
        <v>22</v>
      </c>
      <c r="H123" s="12" t="s">
        <v>23</v>
      </c>
      <c r="K123" s="10" t="s">
        <v>21</v>
      </c>
      <c r="R123" s="13"/>
    </row>
    <row r="124" ht="33.0">
      <c r="A124" s="17" t="s">
        <v>18</v>
      </c>
      <c r="B124" s="22">
        <v>3425691.0</v>
      </c>
      <c r="C124" s="17" t="s">
        <v>195</v>
      </c>
      <c r="D124" s="17" t="s">
        <v>100</v>
      </c>
      <c r="E124" s="23">
        <v>915.0</v>
      </c>
      <c r="F124" s="17" t="s">
        <v>26</v>
      </c>
      <c r="G124" s="17" t="s">
        <v>22</v>
      </c>
      <c r="H124" s="17" t="s">
        <v>45</v>
      </c>
      <c r="I124" s="24" t="s">
        <v>28</v>
      </c>
      <c r="J124" s="24" t="s">
        <v>28</v>
      </c>
      <c r="K124" s="24" t="s">
        <v>28</v>
      </c>
      <c r="L124" s="24" t="s">
        <v>29</v>
      </c>
      <c r="M124" s="24"/>
      <c r="N124" s="24"/>
      <c r="O124" s="24"/>
      <c r="P124" s="24"/>
      <c r="Q124" s="24"/>
      <c r="R124" s="25"/>
    </row>
    <row r="125" ht="17.0">
      <c r="A125" s="12" t="s">
        <v>18</v>
      </c>
      <c r="B125" s="12">
        <v>343881.0</v>
      </c>
      <c r="C125" s="12" t="s">
        <v>196</v>
      </c>
      <c r="D125" s="12" t="s">
        <v>33</v>
      </c>
      <c r="E125" s="12">
        <v>1390.0</v>
      </c>
      <c r="F125" s="12" t="s">
        <v>26</v>
      </c>
      <c r="G125" s="12" t="s">
        <v>22</v>
      </c>
      <c r="H125" s="12" t="s">
        <v>27</v>
      </c>
      <c r="I125" s="1" t="s">
        <v>28</v>
      </c>
      <c r="J125" s="1" t="s">
        <v>34</v>
      </c>
      <c r="L125" s="1" t="s">
        <v>29</v>
      </c>
      <c r="R125" s="13"/>
    </row>
    <row r="126" ht="17.0">
      <c r="A126" s="12" t="s">
        <v>47</v>
      </c>
      <c r="B126" s="12">
        <v>3451055.0</v>
      </c>
      <c r="C126" s="12" t="s">
        <v>197</v>
      </c>
      <c r="D126" s="14" t="s">
        <v>104</v>
      </c>
      <c r="E126" s="12">
        <v>206.0</v>
      </c>
      <c r="F126" s="12" t="s">
        <v>26</v>
      </c>
      <c r="G126" s="12" t="s">
        <v>22</v>
      </c>
      <c r="H126" s="12" t="s">
        <v>23</v>
      </c>
      <c r="I126" s="1" t="s">
        <v>28</v>
      </c>
      <c r="J126" s="1" t="s">
        <v>28</v>
      </c>
      <c r="K126" s="1" t="s">
        <v>28</v>
      </c>
      <c r="R126" s="13"/>
    </row>
    <row r="127" ht="17.0">
      <c r="A127" s="12" t="s">
        <v>18</v>
      </c>
      <c r="B127" s="15">
        <v>3455532.0</v>
      </c>
      <c r="C127" s="12" t="s">
        <v>198</v>
      </c>
      <c r="D127" s="12" t="s">
        <v>120</v>
      </c>
      <c r="E127" s="12">
        <v>828.0</v>
      </c>
      <c r="F127" s="12" t="s">
        <v>26</v>
      </c>
      <c r="G127" s="12" t="s">
        <v>22</v>
      </c>
      <c r="H127" s="12" t="s">
        <v>45</v>
      </c>
      <c r="I127" s="1" t="s">
        <v>28</v>
      </c>
      <c r="J127" s="1" t="s">
        <v>28</v>
      </c>
      <c r="K127" s="1" t="s">
        <v>46</v>
      </c>
      <c r="L127" s="1" t="s">
        <v>29</v>
      </c>
      <c r="R127" s="13"/>
    </row>
    <row r="128" ht="17.0">
      <c r="A128" s="12" t="s">
        <v>18</v>
      </c>
      <c r="B128" s="12">
        <v>3459074.0</v>
      </c>
      <c r="C128" s="12" t="s">
        <v>199</v>
      </c>
      <c r="D128" s="12" t="s">
        <v>111</v>
      </c>
      <c r="E128" s="12">
        <v>422.0</v>
      </c>
      <c r="F128" s="12" t="s">
        <v>26</v>
      </c>
      <c r="G128" s="12" t="s">
        <v>22</v>
      </c>
      <c r="H128" s="12" t="s">
        <v>27</v>
      </c>
      <c r="R128" s="13"/>
    </row>
    <row r="129" ht="17.0">
      <c r="A129" s="12" t="s">
        <v>68</v>
      </c>
      <c r="B129" s="12">
        <v>3469794.0</v>
      </c>
      <c r="C129" s="12" t="s">
        <v>200</v>
      </c>
      <c r="D129" s="12" t="s">
        <v>178</v>
      </c>
      <c r="E129" s="12">
        <v>735.0</v>
      </c>
      <c r="F129" s="12" t="s">
        <v>26</v>
      </c>
      <c r="G129" s="12" t="s">
        <v>22</v>
      </c>
      <c r="H129" s="12" t="s">
        <v>27</v>
      </c>
      <c r="I129" s="1" t="s">
        <v>28</v>
      </c>
      <c r="J129" s="1" t="s">
        <v>28</v>
      </c>
      <c r="K129" s="1" t="s">
        <v>201</v>
      </c>
      <c r="L129" s="1" t="s">
        <v>57</v>
      </c>
      <c r="M129" s="1" t="s">
        <v>57</v>
      </c>
      <c r="N129" s="1" t="s">
        <v>64</v>
      </c>
      <c r="R129" s="13"/>
    </row>
    <row r="130" ht="17.0">
      <c r="A130" s="12" t="s">
        <v>18</v>
      </c>
      <c r="B130" s="12">
        <v>3472426.0</v>
      </c>
      <c r="C130" s="12" t="s">
        <v>202</v>
      </c>
      <c r="D130" s="14" t="s">
        <v>71</v>
      </c>
      <c r="E130" s="12">
        <v>285.0</v>
      </c>
      <c r="F130" s="12" t="s">
        <v>26</v>
      </c>
      <c r="G130" s="12" t="s">
        <v>22</v>
      </c>
      <c r="H130" s="12" t="s">
        <v>23</v>
      </c>
      <c r="J130" s="1" t="s">
        <v>34</v>
      </c>
      <c r="O130" s="1" t="s">
        <v>31</v>
      </c>
      <c r="R130" s="13"/>
    </row>
    <row r="131" ht="17.0">
      <c r="A131" s="12" t="s">
        <v>68</v>
      </c>
      <c r="B131" s="12">
        <v>3472699.0</v>
      </c>
      <c r="C131" s="12" t="s">
        <v>203</v>
      </c>
      <c r="D131" s="12" t="s">
        <v>41</v>
      </c>
      <c r="E131" s="12">
        <v>698.0</v>
      </c>
      <c r="F131" s="12" t="s">
        <v>26</v>
      </c>
      <c r="G131" s="12" t="s">
        <v>22</v>
      </c>
      <c r="H131" s="12" t="s">
        <v>27</v>
      </c>
      <c r="R131" s="13"/>
    </row>
    <row r="132" ht="17.0">
      <c r="A132" s="12" t="s">
        <v>18</v>
      </c>
      <c r="B132" s="12">
        <v>3472778.0</v>
      </c>
      <c r="C132" s="12" t="s">
        <v>204</v>
      </c>
      <c r="D132" s="12" t="s">
        <v>33</v>
      </c>
      <c r="E132" s="12">
        <v>935.0</v>
      </c>
      <c r="F132" s="12" t="s">
        <v>26</v>
      </c>
      <c r="G132" s="12" t="s">
        <v>22</v>
      </c>
      <c r="H132" s="12" t="s">
        <v>27</v>
      </c>
      <c r="I132" s="1" t="s">
        <v>28</v>
      </c>
      <c r="J132" s="1" t="s">
        <v>34</v>
      </c>
      <c r="R132" s="13"/>
    </row>
    <row r="133" ht="17.0">
      <c r="A133" s="12" t="s">
        <v>47</v>
      </c>
      <c r="B133" s="15">
        <v>3475635.0</v>
      </c>
      <c r="C133" s="12" t="s">
        <v>205</v>
      </c>
      <c r="D133" s="12" t="s">
        <v>120</v>
      </c>
      <c r="E133" s="12">
        <v>1098.0</v>
      </c>
      <c r="F133" s="12" t="s">
        <v>26</v>
      </c>
      <c r="G133" s="12" t="s">
        <v>22</v>
      </c>
      <c r="H133" s="12" t="s">
        <v>45</v>
      </c>
      <c r="I133" s="1" t="s">
        <v>28</v>
      </c>
      <c r="J133" s="1" t="s">
        <v>28</v>
      </c>
      <c r="K133" s="1" t="s">
        <v>46</v>
      </c>
      <c r="L133" s="1" t="s">
        <v>29</v>
      </c>
      <c r="R133" s="13"/>
    </row>
    <row r="134" ht="17.0">
      <c r="A134" s="12" t="s">
        <v>18</v>
      </c>
      <c r="B134" s="12">
        <v>3495131.0</v>
      </c>
      <c r="C134" s="12" t="s">
        <v>206</v>
      </c>
      <c r="D134" s="14" t="s">
        <v>39</v>
      </c>
      <c r="E134" s="12">
        <v>834.0</v>
      </c>
      <c r="F134" s="12" t="s">
        <v>26</v>
      </c>
      <c r="G134" s="12" t="s">
        <v>22</v>
      </c>
      <c r="H134" s="12" t="s">
        <v>23</v>
      </c>
      <c r="I134" s="1" t="s">
        <v>28</v>
      </c>
      <c r="J134" s="1" t="s">
        <v>28</v>
      </c>
      <c r="K134" s="1" t="s">
        <v>46</v>
      </c>
      <c r="R134" s="13"/>
    </row>
    <row r="135" ht="17.0">
      <c r="A135" s="12" t="s">
        <v>18</v>
      </c>
      <c r="B135" s="12">
        <v>3505875.0</v>
      </c>
      <c r="C135" s="12" t="s">
        <v>207</v>
      </c>
      <c r="D135" s="12" t="s">
        <v>111</v>
      </c>
      <c r="E135" s="12">
        <v>359.0</v>
      </c>
      <c r="F135" s="12" t="s">
        <v>21</v>
      </c>
      <c r="G135" s="12" t="s">
        <v>22</v>
      </c>
      <c r="H135" s="12" t="s">
        <v>27</v>
      </c>
      <c r="O135" s="1" t="s">
        <v>31</v>
      </c>
      <c r="R135" s="13"/>
    </row>
    <row r="136" ht="17.0">
      <c r="A136" s="12" t="s">
        <v>18</v>
      </c>
      <c r="B136" s="12">
        <v>3513471.0</v>
      </c>
      <c r="C136" s="12" t="s">
        <v>208</v>
      </c>
      <c r="D136" s="14" t="s">
        <v>39</v>
      </c>
      <c r="E136" s="12">
        <v>211.0</v>
      </c>
      <c r="F136" s="12" t="s">
        <v>26</v>
      </c>
      <c r="G136" s="12" t="s">
        <v>22</v>
      </c>
      <c r="H136" s="12" t="s">
        <v>23</v>
      </c>
      <c r="I136" s="1" t="s">
        <v>28</v>
      </c>
      <c r="J136" s="1" t="s">
        <v>28</v>
      </c>
      <c r="K136" s="1" t="s">
        <v>46</v>
      </c>
      <c r="R136" s="13"/>
    </row>
    <row r="137" ht="17.0">
      <c r="A137" s="12" t="s">
        <v>18</v>
      </c>
      <c r="B137" s="12">
        <v>3513547.0</v>
      </c>
      <c r="C137" s="12" t="s">
        <v>209</v>
      </c>
      <c r="D137" s="14" t="s">
        <v>39</v>
      </c>
      <c r="E137" s="12">
        <v>999.0</v>
      </c>
      <c r="F137" s="12" t="s">
        <v>26</v>
      </c>
      <c r="G137" s="12" t="s">
        <v>22</v>
      </c>
      <c r="H137" s="12" t="s">
        <v>23</v>
      </c>
      <c r="I137" s="1" t="s">
        <v>28</v>
      </c>
      <c r="J137" s="1" t="s">
        <v>28</v>
      </c>
      <c r="K137" s="1" t="s">
        <v>46</v>
      </c>
      <c r="R137" s="13"/>
    </row>
    <row r="138" ht="17.0" customFormat="1" s="20">
      <c r="A138" s="18" t="s">
        <v>47</v>
      </c>
      <c r="B138" s="18">
        <v>351831.0</v>
      </c>
      <c r="C138" s="18" t="s">
        <v>210</v>
      </c>
      <c r="D138" s="19" t="s">
        <v>104</v>
      </c>
      <c r="E138" s="18">
        <v>1253.0</v>
      </c>
      <c r="F138" s="18" t="s">
        <v>21</v>
      </c>
      <c r="G138" s="18" t="s">
        <v>88</v>
      </c>
      <c r="H138" s="18" t="s">
        <v>23</v>
      </c>
      <c r="R138" s="21"/>
    </row>
    <row r="139" ht="17.0" customFormat="1" s="1">
      <c r="A139" s="12" t="s">
        <v>18</v>
      </c>
      <c r="B139" s="15">
        <v>3520543.0</v>
      </c>
      <c r="C139" s="17" t="s">
        <v>211</v>
      </c>
      <c r="D139" s="14" t="s">
        <v>85</v>
      </c>
      <c r="E139" s="12">
        <v>1011.0</v>
      </c>
      <c r="F139" s="12" t="s">
        <v>26</v>
      </c>
      <c r="G139" s="12" t="s">
        <v>22</v>
      </c>
      <c r="H139" s="12" t="s">
        <v>45</v>
      </c>
      <c r="I139" s="1" t="s">
        <v>28</v>
      </c>
      <c r="J139" s="1" t="s">
        <v>34</v>
      </c>
      <c r="K139" s="1" t="s">
        <v>46</v>
      </c>
      <c r="L139" s="1" t="s">
        <v>29</v>
      </c>
      <c r="M139" s="1" t="s">
        <v>57</v>
      </c>
    </row>
    <row r="140" ht="17.0" customFormat="1" s="10">
      <c r="A140" s="8" t="s">
        <v>18</v>
      </c>
      <c r="B140" s="8">
        <v>3534332.0</v>
      </c>
      <c r="C140" s="8" t="s">
        <v>212</v>
      </c>
      <c r="D140" s="9" t="s">
        <v>71</v>
      </c>
      <c r="E140" s="8">
        <v>114.0</v>
      </c>
      <c r="F140" s="8" t="s">
        <v>21</v>
      </c>
      <c r="G140" s="8" t="s">
        <v>22</v>
      </c>
      <c r="H140" s="8" t="s">
        <v>23</v>
      </c>
      <c r="R140" s="11"/>
    </row>
    <row r="141" ht="17.0">
      <c r="A141" s="12" t="s">
        <v>18</v>
      </c>
      <c r="B141" s="12">
        <v>3557796.0</v>
      </c>
      <c r="C141" s="12" t="s">
        <v>212</v>
      </c>
      <c r="D141" s="14" t="s">
        <v>71</v>
      </c>
      <c r="E141" s="12">
        <v>169.0</v>
      </c>
      <c r="F141" s="12" t="s">
        <v>21</v>
      </c>
      <c r="G141" s="12" t="s">
        <v>22</v>
      </c>
      <c r="H141" s="12" t="s">
        <v>23</v>
      </c>
      <c r="R141" s="13"/>
    </row>
    <row r="142" ht="17.0">
      <c r="A142" s="12" t="s">
        <v>68</v>
      </c>
      <c r="B142" s="12">
        <v>3565966.0</v>
      </c>
      <c r="C142" s="12" t="s">
        <v>213</v>
      </c>
      <c r="D142" s="12" t="s">
        <v>55</v>
      </c>
      <c r="E142" s="12">
        <v>1092.0</v>
      </c>
      <c r="F142" s="12" t="s">
        <v>26</v>
      </c>
      <c r="G142" s="12" t="s">
        <v>22</v>
      </c>
      <c r="H142" s="12" t="s">
        <v>37</v>
      </c>
      <c r="J142" s="1" t="s">
        <v>28</v>
      </c>
      <c r="K142" s="1" t="s">
        <v>56</v>
      </c>
      <c r="L142" s="1" t="s">
        <v>29</v>
      </c>
      <c r="M142" s="1" t="s">
        <v>57</v>
      </c>
      <c r="R142" s="13"/>
    </row>
    <row r="143" ht="17.0">
      <c r="A143" s="12" t="s">
        <v>47</v>
      </c>
      <c r="B143" s="12">
        <v>3567542.0</v>
      </c>
      <c r="C143" s="12" t="s">
        <v>214</v>
      </c>
      <c r="D143" s="14" t="s">
        <v>39</v>
      </c>
      <c r="E143" s="12">
        <v>123.0</v>
      </c>
      <c r="F143" s="12" t="s">
        <v>215</v>
      </c>
      <c r="G143" s="12" t="s">
        <v>22</v>
      </c>
      <c r="H143" s="12" t="s">
        <v>23</v>
      </c>
      <c r="I143" s="1" t="s">
        <v>28</v>
      </c>
      <c r="J143" s="1" t="s">
        <v>28</v>
      </c>
      <c r="O143" s="1" t="s">
        <v>31</v>
      </c>
      <c r="R143" s="13"/>
    </row>
    <row r="144" ht="17.0">
      <c r="A144" s="12" t="s">
        <v>47</v>
      </c>
      <c r="B144" s="15">
        <v>3582467.0</v>
      </c>
      <c r="C144" s="12" t="s">
        <v>216</v>
      </c>
      <c r="D144" s="12" t="s">
        <v>120</v>
      </c>
      <c r="E144" s="12">
        <v>112.0</v>
      </c>
      <c r="F144" s="12" t="s">
        <v>26</v>
      </c>
      <c r="G144" s="12" t="s">
        <v>22</v>
      </c>
      <c r="H144" s="12" t="s">
        <v>45</v>
      </c>
      <c r="I144" s="1" t="s">
        <v>28</v>
      </c>
      <c r="J144" s="1" t="s">
        <v>34</v>
      </c>
      <c r="K144" s="1" t="s">
        <v>46</v>
      </c>
      <c r="L144" s="1" t="s">
        <v>29</v>
      </c>
      <c r="R144" s="13"/>
    </row>
    <row r="145" ht="17.0">
      <c r="A145" s="12" t="s">
        <v>68</v>
      </c>
      <c r="B145" s="12">
        <v>3589593.0</v>
      </c>
      <c r="C145" s="12" t="s">
        <v>217</v>
      </c>
      <c r="D145" s="12" t="s">
        <v>44</v>
      </c>
      <c r="E145" s="12">
        <v>734.0</v>
      </c>
      <c r="F145" s="12" t="s">
        <v>21</v>
      </c>
      <c r="G145" s="12" t="s">
        <v>22</v>
      </c>
      <c r="H145" s="12" t="s">
        <v>45</v>
      </c>
      <c r="I145" s="1" t="s">
        <v>28</v>
      </c>
      <c r="J145" s="1" t="s">
        <v>28</v>
      </c>
      <c r="R145" s="12" t="s">
        <v>21</v>
      </c>
    </row>
    <row r="146" ht="17.0">
      <c r="A146" s="12" t="s">
        <v>18</v>
      </c>
      <c r="B146" s="12">
        <v>3591328.0</v>
      </c>
      <c r="C146" s="12" t="s">
        <v>218</v>
      </c>
      <c r="D146" s="14" t="s">
        <v>36</v>
      </c>
      <c r="E146" s="12">
        <v>141.0</v>
      </c>
      <c r="F146" s="12" t="s">
        <v>26</v>
      </c>
      <c r="G146" s="12" t="s">
        <v>22</v>
      </c>
      <c r="H146" s="12" t="s">
        <v>37</v>
      </c>
      <c r="R146" s="13"/>
    </row>
    <row r="147" ht="17.0">
      <c r="A147" s="12" t="s">
        <v>18</v>
      </c>
      <c r="B147" s="12">
        <v>359413.0</v>
      </c>
      <c r="C147" s="12" t="s">
        <v>219</v>
      </c>
      <c r="D147" s="12" t="s">
        <v>73</v>
      </c>
      <c r="E147" s="12">
        <v>828.0</v>
      </c>
      <c r="F147" s="12" t="s">
        <v>21</v>
      </c>
      <c r="G147" s="12" t="s">
        <v>22</v>
      </c>
      <c r="H147" s="12" t="s">
        <v>45</v>
      </c>
      <c r="R147" s="17" t="s">
        <v>21</v>
      </c>
    </row>
    <row r="148" ht="17.0">
      <c r="A148" s="12" t="s">
        <v>18</v>
      </c>
      <c r="B148" s="12">
        <v>3594140.0</v>
      </c>
      <c r="C148" s="12" t="s">
        <v>220</v>
      </c>
      <c r="D148" s="14" t="s">
        <v>39</v>
      </c>
      <c r="E148" s="12">
        <v>1449.0</v>
      </c>
      <c r="F148" s="12" t="s">
        <v>21</v>
      </c>
      <c r="G148" s="12" t="s">
        <v>22</v>
      </c>
      <c r="H148" s="12" t="s">
        <v>23</v>
      </c>
      <c r="I148" s="1" t="s">
        <v>28</v>
      </c>
      <c r="J148" s="1" t="s">
        <v>28</v>
      </c>
      <c r="K148" s="1" t="s">
        <v>46</v>
      </c>
      <c r="R148" s="13"/>
    </row>
    <row r="149" ht="17.0">
      <c r="A149" s="12" t="s">
        <v>18</v>
      </c>
      <c r="B149" s="12">
        <v>3605584.0</v>
      </c>
      <c r="C149" s="12" t="s">
        <v>221</v>
      </c>
      <c r="D149" s="14" t="s">
        <v>55</v>
      </c>
      <c r="E149" s="12">
        <v>184.0</v>
      </c>
      <c r="F149" s="12" t="s">
        <v>26</v>
      </c>
      <c r="G149" s="12" t="s">
        <v>22</v>
      </c>
      <c r="H149" s="12" t="s">
        <v>37</v>
      </c>
      <c r="J149" s="1" t="s">
        <v>28</v>
      </c>
      <c r="K149" s="1" t="s">
        <v>56</v>
      </c>
      <c r="L149" s="1" t="s">
        <v>29</v>
      </c>
      <c r="M149" s="1" t="s">
        <v>57</v>
      </c>
      <c r="R149" s="13"/>
    </row>
    <row r="150" ht="17.0">
      <c r="A150" s="12" t="s">
        <v>47</v>
      </c>
      <c r="B150" s="12">
        <v>3626747.0</v>
      </c>
      <c r="C150" s="12" t="s">
        <v>222</v>
      </c>
      <c r="D150" s="14" t="s">
        <v>36</v>
      </c>
      <c r="E150" s="12">
        <v>169.0</v>
      </c>
      <c r="F150" s="12" t="s">
        <v>21</v>
      </c>
      <c r="G150" s="12" t="s">
        <v>22</v>
      </c>
      <c r="H150" s="12" t="s">
        <v>37</v>
      </c>
      <c r="R150" s="13"/>
    </row>
    <row r="151" ht="17.0">
      <c r="A151" s="12" t="s">
        <v>18</v>
      </c>
      <c r="B151" s="12">
        <v>364480.0</v>
      </c>
      <c r="C151" s="12" t="s">
        <v>223</v>
      </c>
      <c r="D151" s="12" t="s">
        <v>111</v>
      </c>
      <c r="E151" s="12">
        <v>716.0</v>
      </c>
      <c r="F151" s="12" t="s">
        <v>21</v>
      </c>
      <c r="G151" s="12" t="s">
        <v>22</v>
      </c>
      <c r="H151" s="12" t="s">
        <v>27</v>
      </c>
      <c r="R151" s="13"/>
    </row>
    <row r="152" ht="33.0">
      <c r="A152" s="17" t="s">
        <v>18</v>
      </c>
      <c r="B152" s="23">
        <v>366777.0</v>
      </c>
      <c r="C152" s="17" t="s">
        <v>224</v>
      </c>
      <c r="D152" s="17" t="s">
        <v>100</v>
      </c>
      <c r="E152" s="23">
        <v>660.0</v>
      </c>
      <c r="F152" s="17" t="s">
        <v>21</v>
      </c>
      <c r="G152" s="17" t="s">
        <v>22</v>
      </c>
      <c r="H152" s="17" t="s">
        <v>45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17" t="s">
        <v>21</v>
      </c>
    </row>
    <row r="153" ht="17.0">
      <c r="A153" s="12" t="s">
        <v>18</v>
      </c>
      <c r="B153" s="12">
        <v>3693693.0</v>
      </c>
      <c r="C153" s="12" t="s">
        <v>225</v>
      </c>
      <c r="D153" s="14" t="s">
        <v>63</v>
      </c>
      <c r="E153" s="12">
        <v>28.0</v>
      </c>
      <c r="F153" s="12" t="s">
        <v>26</v>
      </c>
      <c r="G153" s="12" t="s">
        <v>22</v>
      </c>
      <c r="H153" s="12" t="s">
        <v>23</v>
      </c>
      <c r="J153" s="1" t="s">
        <v>28</v>
      </c>
      <c r="N153" s="1" t="s">
        <v>64</v>
      </c>
      <c r="R153" s="13"/>
    </row>
    <row r="154" ht="17.0">
      <c r="A154" s="12" t="s">
        <v>18</v>
      </c>
      <c r="B154" s="12">
        <v>370.0</v>
      </c>
      <c r="C154" s="12" t="s">
        <v>226</v>
      </c>
      <c r="D154" s="14" t="s">
        <v>120</v>
      </c>
      <c r="E154" s="12">
        <v>726.0</v>
      </c>
      <c r="F154" s="12" t="s">
        <v>21</v>
      </c>
      <c r="G154" s="12" t="s">
        <v>22</v>
      </c>
      <c r="H154" s="12" t="s">
        <v>45</v>
      </c>
      <c r="I154" s="1" t="s">
        <v>28</v>
      </c>
      <c r="J154" s="1" t="s">
        <v>30</v>
      </c>
      <c r="R154" s="12" t="s">
        <v>21</v>
      </c>
    </row>
    <row r="155" ht="17.0">
      <c r="A155" s="12" t="s">
        <v>18</v>
      </c>
      <c r="B155" s="12">
        <v>370457.0</v>
      </c>
      <c r="C155" s="12" t="s">
        <v>227</v>
      </c>
      <c r="D155" s="14" t="s">
        <v>63</v>
      </c>
      <c r="E155" s="12">
        <v>808.0</v>
      </c>
      <c r="F155" s="12" t="s">
        <v>26</v>
      </c>
      <c r="G155" s="12" t="s">
        <v>88</v>
      </c>
      <c r="H155" s="12" t="s">
        <v>23</v>
      </c>
      <c r="N155" s="1" t="s">
        <v>64</v>
      </c>
      <c r="R155" s="13"/>
    </row>
    <row r="156" ht="17.0">
      <c r="A156" s="12" t="s">
        <v>18</v>
      </c>
      <c r="B156" s="12">
        <v>3705528.0</v>
      </c>
      <c r="C156" s="12" t="s">
        <v>228</v>
      </c>
      <c r="D156" s="14" t="s">
        <v>39</v>
      </c>
      <c r="E156" s="12">
        <v>600.0</v>
      </c>
      <c r="F156" s="12" t="s">
        <v>21</v>
      </c>
      <c r="G156" s="12" t="s">
        <v>22</v>
      </c>
      <c r="H156" s="12" t="s">
        <v>23</v>
      </c>
      <c r="I156" s="1" t="s">
        <v>28</v>
      </c>
      <c r="J156" s="1" t="s">
        <v>28</v>
      </c>
      <c r="R156" s="13"/>
    </row>
    <row r="157" ht="17.0">
      <c r="A157" s="12" t="s">
        <v>18</v>
      </c>
      <c r="B157" s="12">
        <v>374785.0</v>
      </c>
      <c r="C157" s="12" t="s">
        <v>229</v>
      </c>
      <c r="D157" s="14" t="s">
        <v>63</v>
      </c>
      <c r="E157" s="12">
        <v>160.0</v>
      </c>
      <c r="F157" s="12" t="s">
        <v>21</v>
      </c>
      <c r="G157" s="12" t="s">
        <v>22</v>
      </c>
      <c r="H157" s="12" t="s">
        <v>23</v>
      </c>
      <c r="J157" s="1" t="s">
        <v>28</v>
      </c>
      <c r="N157" s="1" t="s">
        <v>64</v>
      </c>
      <c r="R157" s="13"/>
    </row>
    <row r="158" ht="17.0">
      <c r="A158" s="12" t="s">
        <v>68</v>
      </c>
      <c r="B158" s="12">
        <v>3757528.0</v>
      </c>
      <c r="C158" s="12" t="s">
        <v>230</v>
      </c>
      <c r="D158" s="12" t="s">
        <v>81</v>
      </c>
      <c r="E158" s="12">
        <v>1627.0</v>
      </c>
      <c r="F158" s="12" t="s">
        <v>26</v>
      </c>
      <c r="G158" s="12" t="s">
        <v>22</v>
      </c>
      <c r="H158" s="12" t="s">
        <v>27</v>
      </c>
      <c r="R158" s="13"/>
    </row>
    <row r="159" ht="17.0">
      <c r="A159" s="12" t="s">
        <v>18</v>
      </c>
      <c r="B159" s="12">
        <v>376207.0</v>
      </c>
      <c r="C159" s="12" t="s">
        <v>231</v>
      </c>
      <c r="D159" s="14" t="s">
        <v>20</v>
      </c>
      <c r="E159" s="12">
        <v>419.0</v>
      </c>
      <c r="F159" s="12" t="s">
        <v>21</v>
      </c>
      <c r="G159" s="12" t="s">
        <v>22</v>
      </c>
      <c r="H159" s="12" t="s">
        <v>23</v>
      </c>
      <c r="J159" s="1" t="s">
        <v>28</v>
      </c>
      <c r="R159" s="13"/>
    </row>
    <row r="160" ht="17.0">
      <c r="A160" s="12" t="s">
        <v>18</v>
      </c>
      <c r="B160" s="12">
        <v>3769775.0</v>
      </c>
      <c r="C160" s="12" t="s">
        <v>232</v>
      </c>
      <c r="D160" s="14" t="s">
        <v>118</v>
      </c>
      <c r="E160" s="12">
        <v>173.0</v>
      </c>
      <c r="F160" s="12" t="s">
        <v>21</v>
      </c>
      <c r="G160" s="12" t="s">
        <v>88</v>
      </c>
      <c r="H160" s="12" t="s">
        <v>37</v>
      </c>
      <c r="I160" s="1" t="s">
        <v>28</v>
      </c>
      <c r="J160" s="1" t="s">
        <v>64</v>
      </c>
      <c r="R160" s="13"/>
    </row>
    <row r="161" ht="17.0">
      <c r="A161" s="12" t="s">
        <v>68</v>
      </c>
      <c r="B161" s="12">
        <v>3784799.0</v>
      </c>
      <c r="C161" s="12" t="s">
        <v>233</v>
      </c>
      <c r="D161" s="14" t="s">
        <v>104</v>
      </c>
      <c r="E161" s="12">
        <v>222.0</v>
      </c>
      <c r="F161" s="12" t="s">
        <v>26</v>
      </c>
      <c r="G161" s="12" t="s">
        <v>22</v>
      </c>
      <c r="H161" s="12" t="s">
        <v>23</v>
      </c>
      <c r="I161" s="1" t="s">
        <v>28</v>
      </c>
      <c r="J161" s="1" t="s">
        <v>28</v>
      </c>
      <c r="R161" s="13"/>
    </row>
    <row r="162" ht="17.0">
      <c r="A162" s="12" t="s">
        <v>18</v>
      </c>
      <c r="B162" s="12">
        <v>3799725.0</v>
      </c>
      <c r="C162" s="12" t="s">
        <v>234</v>
      </c>
      <c r="D162" s="12" t="s">
        <v>25</v>
      </c>
      <c r="E162" s="12">
        <v>500.0</v>
      </c>
      <c r="F162" s="12" t="s">
        <v>26</v>
      </c>
      <c r="G162" s="12" t="s">
        <v>22</v>
      </c>
      <c r="H162" s="12" t="s">
        <v>27</v>
      </c>
      <c r="I162" s="1" t="s">
        <v>28</v>
      </c>
      <c r="J162" s="1" t="s">
        <v>28</v>
      </c>
      <c r="K162" s="1" t="s">
        <v>29</v>
      </c>
      <c r="L162" s="1" t="s">
        <v>29</v>
      </c>
      <c r="N162" s="1" t="s">
        <v>30</v>
      </c>
      <c r="P162" s="1" t="s">
        <v>30</v>
      </c>
      <c r="Q162" s="1" t="s">
        <v>30</v>
      </c>
      <c r="R162" s="13"/>
    </row>
    <row r="163" ht="17.0">
      <c r="A163" s="12" t="s">
        <v>18</v>
      </c>
      <c r="B163" s="12">
        <v>3833865.0</v>
      </c>
      <c r="C163" s="12" t="s">
        <v>235</v>
      </c>
      <c r="D163" s="12" t="s">
        <v>178</v>
      </c>
      <c r="E163" s="12">
        <v>490.0</v>
      </c>
      <c r="F163" s="12" t="s">
        <v>21</v>
      </c>
      <c r="G163" s="12" t="s">
        <v>88</v>
      </c>
      <c r="H163" s="12" t="s">
        <v>27</v>
      </c>
      <c r="I163" s="1" t="s">
        <v>28</v>
      </c>
      <c r="J163" s="1" t="s">
        <v>34</v>
      </c>
      <c r="R163" s="13"/>
    </row>
    <row r="164" ht="17.0">
      <c r="A164" s="12" t="s">
        <v>18</v>
      </c>
      <c r="B164" s="12">
        <v>3837686.0</v>
      </c>
      <c r="C164" s="12" t="s">
        <v>236</v>
      </c>
      <c r="D164" s="14" t="s">
        <v>20</v>
      </c>
      <c r="E164" s="12">
        <v>500.0</v>
      </c>
      <c r="F164" s="12" t="s">
        <v>21</v>
      </c>
      <c r="G164" s="12" t="s">
        <v>22</v>
      </c>
      <c r="H164" s="12" t="s">
        <v>23</v>
      </c>
      <c r="K164" s="10" t="s">
        <v>21</v>
      </c>
      <c r="R164" s="13"/>
    </row>
    <row r="165" ht="17.0">
      <c r="A165" s="12" t="s">
        <v>18</v>
      </c>
      <c r="B165" s="12">
        <v>384445.0</v>
      </c>
      <c r="C165" s="12" t="s">
        <v>237</v>
      </c>
      <c r="D165" s="12" t="s">
        <v>44</v>
      </c>
      <c r="E165" s="12">
        <v>465.0</v>
      </c>
      <c r="F165" s="12" t="s">
        <v>21</v>
      </c>
      <c r="G165" s="12" t="s">
        <v>22</v>
      </c>
      <c r="H165" s="12" t="s">
        <v>45</v>
      </c>
      <c r="I165" s="1" t="s">
        <v>28</v>
      </c>
      <c r="J165" s="1" t="s">
        <v>30</v>
      </c>
      <c r="R165" s="12" t="s">
        <v>21</v>
      </c>
    </row>
    <row r="166" ht="17.0">
      <c r="A166" s="12" t="s">
        <v>18</v>
      </c>
      <c r="B166" s="12">
        <v>3848229.0</v>
      </c>
      <c r="C166" s="12" t="s">
        <v>238</v>
      </c>
      <c r="D166" s="14" t="s">
        <v>39</v>
      </c>
      <c r="E166" s="12">
        <v>632.0</v>
      </c>
      <c r="F166" s="12" t="s">
        <v>26</v>
      </c>
      <c r="G166" s="12" t="s">
        <v>22</v>
      </c>
      <c r="H166" s="12" t="s">
        <v>23</v>
      </c>
      <c r="I166" s="1" t="s">
        <v>28</v>
      </c>
      <c r="J166" s="1" t="s">
        <v>30</v>
      </c>
      <c r="R166" s="13"/>
    </row>
    <row r="167" ht="17.0">
      <c r="A167" s="12" t="s">
        <v>47</v>
      </c>
      <c r="B167" s="12">
        <v>3871414.0</v>
      </c>
      <c r="C167" s="12" t="s">
        <v>165</v>
      </c>
      <c r="D167" s="14" t="s">
        <v>20</v>
      </c>
      <c r="E167" s="12">
        <v>63.0</v>
      </c>
      <c r="F167" s="12" t="s">
        <v>26</v>
      </c>
      <c r="G167" s="12" t="s">
        <v>88</v>
      </c>
      <c r="H167" s="12" t="s">
        <v>23</v>
      </c>
      <c r="J167" s="1" t="s">
        <v>34</v>
      </c>
      <c r="R167" s="13"/>
    </row>
    <row r="168" ht="17.0">
      <c r="A168" s="12" t="s">
        <v>18</v>
      </c>
      <c r="B168" s="12">
        <v>3878188.0</v>
      </c>
      <c r="C168" s="12" t="s">
        <v>239</v>
      </c>
      <c r="D168" s="12" t="s">
        <v>33</v>
      </c>
      <c r="E168" s="12">
        <v>493.0</v>
      </c>
      <c r="F168" s="12" t="s">
        <v>26</v>
      </c>
      <c r="G168" s="12" t="s">
        <v>22</v>
      </c>
      <c r="H168" s="12" t="s">
        <v>27</v>
      </c>
      <c r="I168" s="1" t="s">
        <v>28</v>
      </c>
      <c r="J168" s="1" t="s">
        <v>34</v>
      </c>
      <c r="L168" s="1" t="s">
        <v>29</v>
      </c>
      <c r="R168" s="13"/>
    </row>
    <row r="169" ht="17.0">
      <c r="A169" s="12" t="s">
        <v>18</v>
      </c>
      <c r="B169" s="12">
        <v>3883519.0</v>
      </c>
      <c r="C169" s="12" t="s">
        <v>240</v>
      </c>
      <c r="D169" s="12" t="s">
        <v>81</v>
      </c>
      <c r="E169" s="12">
        <v>535.0</v>
      </c>
      <c r="F169" s="12" t="s">
        <v>21</v>
      </c>
      <c r="G169" s="12" t="s">
        <v>22</v>
      </c>
      <c r="H169" s="12" t="s">
        <v>27</v>
      </c>
      <c r="R169" s="13"/>
    </row>
    <row r="170" ht="17.0">
      <c r="A170" s="12" t="s">
        <v>18</v>
      </c>
      <c r="B170" s="12">
        <v>3886024.0</v>
      </c>
      <c r="C170" s="12" t="s">
        <v>241</v>
      </c>
      <c r="D170" s="14" t="s">
        <v>20</v>
      </c>
      <c r="E170" s="12">
        <v>260.0</v>
      </c>
      <c r="F170" s="12" t="s">
        <v>21</v>
      </c>
      <c r="G170" s="12" t="s">
        <v>22</v>
      </c>
      <c r="H170" s="12" t="s">
        <v>23</v>
      </c>
      <c r="K170" s="10" t="s">
        <v>21</v>
      </c>
      <c r="R170" s="13"/>
    </row>
    <row r="171" ht="17.0">
      <c r="A171" s="12" t="s">
        <v>18</v>
      </c>
      <c r="B171" s="12">
        <v>3886389.0</v>
      </c>
      <c r="C171" s="12" t="s">
        <v>242</v>
      </c>
      <c r="D171" s="12" t="s">
        <v>111</v>
      </c>
      <c r="E171" s="12">
        <v>111.0</v>
      </c>
      <c r="F171" s="12" t="s">
        <v>21</v>
      </c>
      <c r="G171" s="12" t="s">
        <v>22</v>
      </c>
      <c r="H171" s="12" t="s">
        <v>27</v>
      </c>
      <c r="O171" s="1" t="s">
        <v>31</v>
      </c>
      <c r="R171" s="13"/>
    </row>
    <row r="172" ht="17.0">
      <c r="A172" s="12" t="s">
        <v>18</v>
      </c>
      <c r="B172" s="12">
        <v>3896752.0</v>
      </c>
      <c r="C172" s="12" t="s">
        <v>243</v>
      </c>
      <c r="D172" s="12" t="s">
        <v>73</v>
      </c>
      <c r="E172" s="12">
        <v>209.0</v>
      </c>
      <c r="F172" s="12" t="s">
        <v>21</v>
      </c>
      <c r="G172" s="12" t="s">
        <v>22</v>
      </c>
      <c r="H172" s="12" t="s">
        <v>45</v>
      </c>
      <c r="R172" s="17" t="s">
        <v>21</v>
      </c>
    </row>
    <row r="173" ht="17.0">
      <c r="A173" s="12" t="s">
        <v>68</v>
      </c>
      <c r="B173" s="12">
        <v>3915751.0</v>
      </c>
      <c r="C173" s="12" t="s">
        <v>244</v>
      </c>
      <c r="D173" s="12" t="s">
        <v>39</v>
      </c>
      <c r="E173" s="12">
        <v>458.0</v>
      </c>
      <c r="F173" s="12" t="s">
        <v>26</v>
      </c>
      <c r="G173" s="12" t="s">
        <v>22</v>
      </c>
      <c r="H173" s="12" t="s">
        <v>23</v>
      </c>
      <c r="I173" s="1" t="s">
        <v>28</v>
      </c>
      <c r="O173" s="1" t="s">
        <v>31</v>
      </c>
      <c r="R173" s="13"/>
    </row>
    <row r="174" ht="33.0">
      <c r="A174" s="17" t="s">
        <v>18</v>
      </c>
      <c r="B174" s="22">
        <v>3944825.0</v>
      </c>
      <c r="C174" s="17" t="s">
        <v>245</v>
      </c>
      <c r="D174" s="17" t="s">
        <v>100</v>
      </c>
      <c r="E174" s="23">
        <v>789.0</v>
      </c>
      <c r="F174" s="17" t="s">
        <v>26</v>
      </c>
      <c r="G174" s="17" t="s">
        <v>22</v>
      </c>
      <c r="H174" s="17" t="s">
        <v>45</v>
      </c>
      <c r="I174" s="24" t="s">
        <v>28</v>
      </c>
      <c r="J174" s="24" t="s">
        <v>28</v>
      </c>
      <c r="K174" s="24" t="s">
        <v>46</v>
      </c>
      <c r="L174" s="24" t="s">
        <v>29</v>
      </c>
      <c r="M174" s="24" t="s">
        <v>29</v>
      </c>
      <c r="N174" s="24" t="s">
        <v>246</v>
      </c>
      <c r="O174" s="24"/>
      <c r="P174" s="24"/>
      <c r="Q174" s="24"/>
      <c r="R174" s="25"/>
    </row>
    <row r="175" ht="17.0">
      <c r="A175" s="12" t="s">
        <v>47</v>
      </c>
      <c r="B175" s="12">
        <v>395397.0</v>
      </c>
      <c r="C175" s="12" t="s">
        <v>247</v>
      </c>
      <c r="D175" s="12">
        <v>0.0</v>
      </c>
      <c r="E175" s="12">
        <v>10.0</v>
      </c>
      <c r="F175" s="12" t="s">
        <v>26</v>
      </c>
      <c r="G175" s="12" t="s">
        <v>88</v>
      </c>
      <c r="H175" s="12" t="s">
        <v>27</v>
      </c>
      <c r="R175" s="13"/>
    </row>
    <row r="176" ht="17.0">
      <c r="A176" s="12" t="s">
        <v>18</v>
      </c>
      <c r="B176" s="12">
        <v>395483.0</v>
      </c>
      <c r="C176" s="12" t="s">
        <v>248</v>
      </c>
      <c r="D176" s="12" t="s">
        <v>111</v>
      </c>
      <c r="E176" s="12">
        <v>1127.0</v>
      </c>
      <c r="F176" s="12" t="s">
        <v>26</v>
      </c>
      <c r="G176" s="12" t="s">
        <v>22</v>
      </c>
      <c r="H176" s="12" t="s">
        <v>27</v>
      </c>
      <c r="R176" s="13"/>
    </row>
    <row r="177" ht="17.0" customFormat="1" s="20">
      <c r="A177" s="18" t="s">
        <v>18</v>
      </c>
      <c r="B177" s="18">
        <v>3990168.0</v>
      </c>
      <c r="C177" s="18" t="s">
        <v>249</v>
      </c>
      <c r="D177" s="19"/>
      <c r="E177" s="18">
        <v>104.0</v>
      </c>
      <c r="F177" s="18" t="s">
        <v>26</v>
      </c>
      <c r="G177" s="18" t="s">
        <v>22</v>
      </c>
      <c r="H177" s="18" t="s">
        <v>37</v>
      </c>
      <c r="R177" s="21"/>
    </row>
    <row r="178" ht="17.0" customFormat="1" s="1">
      <c r="A178" s="12" t="s">
        <v>47</v>
      </c>
      <c r="B178" s="12">
        <v>3991655.0</v>
      </c>
      <c r="C178" s="12" t="s">
        <v>250</v>
      </c>
      <c r="D178" s="12" t="s">
        <v>85</v>
      </c>
      <c r="E178" s="12">
        <v>1156.0</v>
      </c>
      <c r="F178" s="12" t="s">
        <v>21</v>
      </c>
      <c r="G178" s="12" t="s">
        <v>22</v>
      </c>
      <c r="H178" s="12" t="s">
        <v>45</v>
      </c>
      <c r="R178" s="12" t="s">
        <v>21</v>
      </c>
    </row>
    <row r="179" ht="17.0" customFormat="1" s="30">
      <c r="A179" s="28" t="s">
        <v>47</v>
      </c>
      <c r="B179" s="29">
        <v>3992941.0</v>
      </c>
      <c r="C179" s="28" t="s">
        <v>251</v>
      </c>
      <c r="D179" s="28" t="s">
        <v>44</v>
      </c>
      <c r="E179" s="28">
        <v>488.0</v>
      </c>
      <c r="F179" s="28" t="s">
        <v>26</v>
      </c>
      <c r="G179" s="28" t="s">
        <v>22</v>
      </c>
      <c r="H179" s="28" t="s">
        <v>45</v>
      </c>
      <c r="I179" s="30" t="s">
        <v>28</v>
      </c>
      <c r="J179" s="30" t="s">
        <v>28</v>
      </c>
      <c r="K179" s="30" t="s">
        <v>46</v>
      </c>
      <c r="L179" s="30" t="s">
        <v>29</v>
      </c>
      <c r="R179" s="31"/>
    </row>
    <row r="180" ht="17.0" customFormat="1" s="1">
      <c r="A180" s="12" t="s">
        <v>68</v>
      </c>
      <c r="B180" s="15">
        <v>3993947.0</v>
      </c>
      <c r="C180" s="12" t="s">
        <v>252</v>
      </c>
      <c r="D180" s="12" t="s">
        <v>147</v>
      </c>
      <c r="E180" s="12">
        <v>593.0</v>
      </c>
      <c r="F180" s="12" t="s">
        <v>26</v>
      </c>
      <c r="G180" s="12" t="s">
        <v>22</v>
      </c>
      <c r="H180" s="12" t="s">
        <v>45</v>
      </c>
      <c r="I180" s="1" t="s">
        <v>151</v>
      </c>
    </row>
    <row r="181" ht="17.0" customFormat="1" s="10">
      <c r="A181" s="8" t="s">
        <v>47</v>
      </c>
      <c r="B181" s="8">
        <v>3994892.0</v>
      </c>
      <c r="C181" s="8" t="s">
        <v>253</v>
      </c>
      <c r="D181" s="9" t="s">
        <v>55</v>
      </c>
      <c r="E181" s="8">
        <v>272.0</v>
      </c>
      <c r="F181" s="8" t="s">
        <v>26</v>
      </c>
      <c r="G181" s="8" t="s">
        <v>22</v>
      </c>
      <c r="H181" s="8" t="s">
        <v>37</v>
      </c>
      <c r="J181" s="10" t="s">
        <v>28</v>
      </c>
      <c r="K181" s="10" t="s">
        <v>56</v>
      </c>
      <c r="L181" s="10" t="s">
        <v>29</v>
      </c>
      <c r="M181" s="10" t="s">
        <v>57</v>
      </c>
      <c r="R181" s="11"/>
    </row>
    <row r="182" ht="17.0">
      <c r="A182" s="12" t="s">
        <v>47</v>
      </c>
      <c r="B182" s="12">
        <v>3996930.0</v>
      </c>
      <c r="C182" s="12" t="s">
        <v>254</v>
      </c>
      <c r="D182" s="14" t="s">
        <v>104</v>
      </c>
      <c r="E182" s="12">
        <v>506.0</v>
      </c>
      <c r="F182" s="12" t="s">
        <v>21</v>
      </c>
      <c r="G182" s="12" t="s">
        <v>22</v>
      </c>
      <c r="H182" s="12" t="s">
        <v>23</v>
      </c>
      <c r="R182" s="13"/>
    </row>
    <row r="183" ht="17.0">
      <c r="A183" s="12" t="s">
        <v>18</v>
      </c>
      <c r="B183" s="12">
        <v>3998030.0</v>
      </c>
      <c r="C183" s="12" t="s">
        <v>255</v>
      </c>
      <c r="D183" s="14" t="s">
        <v>20</v>
      </c>
      <c r="E183" s="12">
        <v>120.0</v>
      </c>
      <c r="F183" s="12" t="s">
        <v>42</v>
      </c>
      <c r="G183" s="12" t="s">
        <v>22</v>
      </c>
      <c r="H183" s="12" t="s">
        <v>23</v>
      </c>
      <c r="J183" s="1" t="s">
        <v>34</v>
      </c>
      <c r="R183" s="13"/>
    </row>
    <row r="184" ht="17.0">
      <c r="A184" s="12" t="s">
        <v>18</v>
      </c>
      <c r="B184" s="12">
        <v>3999496.0</v>
      </c>
      <c r="C184" s="12" t="s">
        <v>256</v>
      </c>
      <c r="D184" s="12" t="s">
        <v>25</v>
      </c>
      <c r="E184" s="12">
        <v>454.0</v>
      </c>
      <c r="F184" s="12" t="s">
        <v>26</v>
      </c>
      <c r="G184" s="12" t="s">
        <v>22</v>
      </c>
      <c r="H184" s="12" t="s">
        <v>27</v>
      </c>
      <c r="I184" s="1" t="s">
        <v>28</v>
      </c>
      <c r="J184" s="1" t="s">
        <v>28</v>
      </c>
      <c r="K184" s="1" t="s">
        <v>29</v>
      </c>
      <c r="L184" s="1" t="s">
        <v>29</v>
      </c>
      <c r="N184" s="1" t="s">
        <v>30</v>
      </c>
      <c r="P184" s="1" t="s">
        <v>30</v>
      </c>
      <c r="Q184" s="1" t="s">
        <v>30</v>
      </c>
      <c r="R184" s="13"/>
    </row>
    <row r="185" ht="17.0">
      <c r="A185" s="12" t="s">
        <v>47</v>
      </c>
      <c r="B185" s="12">
        <v>3999846.0</v>
      </c>
      <c r="C185" s="12" t="s">
        <v>257</v>
      </c>
      <c r="D185" s="14" t="s">
        <v>71</v>
      </c>
      <c r="E185" s="12">
        <v>680.0</v>
      </c>
      <c r="F185" s="12" t="s">
        <v>21</v>
      </c>
      <c r="G185" s="12" t="s">
        <v>22</v>
      </c>
      <c r="H185" s="12" t="s">
        <v>23</v>
      </c>
      <c r="J185" s="1" t="s">
        <v>28</v>
      </c>
      <c r="R185" s="13"/>
    </row>
    <row r="186" ht="17.0">
      <c r="A186" s="12" t="s">
        <v>18</v>
      </c>
      <c r="B186" s="12">
        <v>4002148.0</v>
      </c>
      <c r="C186" s="12" t="s">
        <v>258</v>
      </c>
      <c r="D186" s="14" t="s">
        <v>55</v>
      </c>
      <c r="E186" s="12">
        <v>495.0</v>
      </c>
      <c r="F186" s="12" t="s">
        <v>21</v>
      </c>
      <c r="G186" s="12" t="s">
        <v>22</v>
      </c>
      <c r="H186" s="12" t="s">
        <v>37</v>
      </c>
      <c r="J186" s="1" t="s">
        <v>64</v>
      </c>
      <c r="R186" s="13"/>
    </row>
    <row r="187" ht="17.0">
      <c r="A187" s="12" t="s">
        <v>68</v>
      </c>
      <c r="B187" s="12">
        <v>4082390.0</v>
      </c>
      <c r="C187" s="12" t="s">
        <v>259</v>
      </c>
      <c r="D187" s="12" t="s">
        <v>178</v>
      </c>
      <c r="E187" s="12">
        <v>327.0</v>
      </c>
      <c r="F187" s="12" t="s">
        <v>21</v>
      </c>
      <c r="G187" s="12" t="s">
        <v>22</v>
      </c>
      <c r="H187" s="12" t="s">
        <v>27</v>
      </c>
      <c r="I187" s="1" t="s">
        <v>28</v>
      </c>
      <c r="J187" s="1" t="s">
        <v>28</v>
      </c>
      <c r="R187" s="13"/>
    </row>
    <row r="188" ht="17.0">
      <c r="A188" s="12" t="s">
        <v>18</v>
      </c>
      <c r="B188" s="12">
        <v>4105283.0</v>
      </c>
      <c r="C188" s="12" t="s">
        <v>260</v>
      </c>
      <c r="D188" s="12" t="s">
        <v>59</v>
      </c>
      <c r="E188" s="12">
        <v>1192.0</v>
      </c>
      <c r="F188" s="12" t="s">
        <v>26</v>
      </c>
      <c r="G188" s="12" t="s">
        <v>22</v>
      </c>
      <c r="H188" s="12" t="s">
        <v>27</v>
      </c>
      <c r="R188" s="13"/>
    </row>
    <row r="189" ht="17.0">
      <c r="A189" s="12" t="s">
        <v>18</v>
      </c>
      <c r="B189" s="12">
        <v>4156856.0</v>
      </c>
      <c r="C189" s="12" t="s">
        <v>261</v>
      </c>
      <c r="D189" s="12" t="s">
        <v>111</v>
      </c>
      <c r="E189" s="12">
        <v>91.0</v>
      </c>
      <c r="F189" s="12" t="s">
        <v>26</v>
      </c>
      <c r="G189" s="12" t="s">
        <v>22</v>
      </c>
      <c r="H189" s="12" t="s">
        <v>27</v>
      </c>
      <c r="R189" s="13"/>
    </row>
    <row r="190" ht="17.0">
      <c r="A190" s="12" t="s">
        <v>18</v>
      </c>
      <c r="B190" s="12">
        <v>416793.0</v>
      </c>
      <c r="C190" s="12" t="s">
        <v>262</v>
      </c>
      <c r="D190" s="14" t="s">
        <v>118</v>
      </c>
      <c r="E190" s="12">
        <v>980.0</v>
      </c>
      <c r="F190" s="12" t="s">
        <v>26</v>
      </c>
      <c r="G190" s="12" t="s">
        <v>22</v>
      </c>
      <c r="H190" s="12" t="s">
        <v>37</v>
      </c>
      <c r="I190" s="1" t="s">
        <v>151</v>
      </c>
      <c r="J190" s="1" t="s">
        <v>34</v>
      </c>
      <c r="R190" s="13"/>
    </row>
    <row r="191" ht="17.0">
      <c r="A191" s="12" t="s">
        <v>18</v>
      </c>
      <c r="B191" s="12">
        <v>420525.0</v>
      </c>
      <c r="C191" s="12" t="s">
        <v>263</v>
      </c>
      <c r="D191" s="14" t="s">
        <v>75</v>
      </c>
      <c r="E191" s="12">
        <v>1907.0</v>
      </c>
      <c r="F191" s="12" t="s">
        <v>26</v>
      </c>
      <c r="G191" s="12" t="s">
        <v>22</v>
      </c>
      <c r="H191" s="12" t="s">
        <v>23</v>
      </c>
      <c r="K191" s="32">
        <v>40395</v>
      </c>
      <c r="L191" s="1" t="s">
        <v>29</v>
      </c>
      <c r="R191" s="13"/>
    </row>
    <row r="192" ht="17.0">
      <c r="A192" s="12" t="s">
        <v>18</v>
      </c>
      <c r="B192" s="12">
        <v>47745.0</v>
      </c>
      <c r="C192" s="12" t="s">
        <v>264</v>
      </c>
      <c r="D192" s="12" t="s">
        <v>81</v>
      </c>
      <c r="E192" s="12">
        <v>1579.0</v>
      </c>
      <c r="F192" s="12" t="s">
        <v>26</v>
      </c>
      <c r="G192" s="12" t="s">
        <v>22</v>
      </c>
      <c r="H192" s="12" t="s">
        <v>27</v>
      </c>
      <c r="R192" s="13"/>
    </row>
    <row r="193" ht="17.0" customFormat="1" s="20">
      <c r="A193" s="18" t="s">
        <v>18</v>
      </c>
      <c r="B193" s="18">
        <v>4930.0</v>
      </c>
      <c r="C193" s="18" t="s">
        <v>265</v>
      </c>
      <c r="D193" s="19" t="s">
        <v>63</v>
      </c>
      <c r="E193" s="18">
        <v>892.0</v>
      </c>
      <c r="F193" s="18" t="s">
        <v>26</v>
      </c>
      <c r="G193" s="18" t="s">
        <v>22</v>
      </c>
      <c r="H193" s="18" t="s">
        <v>23</v>
      </c>
      <c r="J193" s="20" t="s">
        <v>28</v>
      </c>
      <c r="N193" s="1" t="s">
        <v>64</v>
      </c>
      <c r="R193" s="21"/>
    </row>
    <row r="194" ht="17.0" customFormat="1" s="1">
      <c r="A194" s="12" t="s">
        <v>47</v>
      </c>
      <c r="B194" s="15">
        <v>5002735.0</v>
      </c>
      <c r="C194" s="17" t="s">
        <v>266</v>
      </c>
      <c r="D194" s="12" t="s">
        <v>85</v>
      </c>
      <c r="E194" s="12">
        <v>363.0</v>
      </c>
      <c r="F194" s="12" t="s">
        <v>26</v>
      </c>
      <c r="G194" s="12" t="s">
        <v>22</v>
      </c>
      <c r="H194" s="12" t="s">
        <v>45</v>
      </c>
      <c r="I194" s="1" t="s">
        <v>28</v>
      </c>
      <c r="J194" s="1" t="s">
        <v>28</v>
      </c>
      <c r="K194" s="24" t="s">
        <v>46</v>
      </c>
      <c r="L194" s="1" t="s">
        <v>57</v>
      </c>
      <c r="M194" s="1" t="s">
        <v>57</v>
      </c>
    </row>
    <row r="195" ht="17.0" customFormat="1" s="30">
      <c r="A195" s="28" t="s">
        <v>18</v>
      </c>
      <c r="B195" s="28">
        <v>5004125.0</v>
      </c>
      <c r="C195" s="28" t="s">
        <v>267</v>
      </c>
      <c r="D195" s="33" t="s">
        <v>20</v>
      </c>
      <c r="E195" s="28">
        <v>484.0</v>
      </c>
      <c r="F195" s="28" t="s">
        <v>21</v>
      </c>
      <c r="G195" s="28" t="s">
        <v>22</v>
      </c>
      <c r="H195" s="28" t="s">
        <v>23</v>
      </c>
      <c r="K195" s="30" t="s">
        <v>21</v>
      </c>
      <c r="O195" s="30" t="s">
        <v>31</v>
      </c>
      <c r="R195" s="31"/>
    </row>
    <row r="196" ht="17.0" customFormat="1" s="1">
      <c r="A196" s="12" t="s">
        <v>47</v>
      </c>
      <c r="B196" s="15">
        <v>500529.0</v>
      </c>
      <c r="C196" s="17" t="s">
        <v>268</v>
      </c>
      <c r="D196" s="14" t="s">
        <v>85</v>
      </c>
      <c r="E196" s="12">
        <v>1041.0</v>
      </c>
      <c r="F196" s="12" t="s">
        <v>26</v>
      </c>
      <c r="G196" s="12" t="s">
        <v>22</v>
      </c>
      <c r="H196" s="12" t="s">
        <v>45</v>
      </c>
      <c r="I196" s="1" t="s">
        <v>28</v>
      </c>
      <c r="J196" s="1" t="s">
        <v>28</v>
      </c>
      <c r="K196" s="1" t="s">
        <v>46</v>
      </c>
      <c r="M196" s="1" t="s">
        <v>57</v>
      </c>
    </row>
    <row r="197" ht="17.0" customFormat="1" s="10">
      <c r="A197" s="8" t="s">
        <v>18</v>
      </c>
      <c r="B197" s="8">
        <v>5014778.0</v>
      </c>
      <c r="C197" s="8" t="s">
        <v>269</v>
      </c>
      <c r="D197" s="9" t="s">
        <v>270</v>
      </c>
      <c r="E197" s="8">
        <v>620.0</v>
      </c>
      <c r="F197" s="8" t="s">
        <v>42</v>
      </c>
      <c r="G197" s="8" t="s">
        <v>106</v>
      </c>
      <c r="H197" s="8" t="s">
        <v>23</v>
      </c>
      <c r="R197" s="11"/>
    </row>
    <row r="198" ht="17.0">
      <c r="A198" s="12" t="s">
        <v>18</v>
      </c>
      <c r="B198" s="12">
        <v>5014840.0</v>
      </c>
      <c r="C198" s="12" t="s">
        <v>271</v>
      </c>
      <c r="D198" s="14" t="s">
        <v>71</v>
      </c>
      <c r="E198" s="12">
        <v>535.0</v>
      </c>
      <c r="F198" s="12" t="s">
        <v>26</v>
      </c>
      <c r="G198" s="12" t="s">
        <v>22</v>
      </c>
      <c r="H198" s="12" t="s">
        <v>23</v>
      </c>
      <c r="J198" s="1" t="s">
        <v>34</v>
      </c>
      <c r="L198" s="1" t="s">
        <v>57</v>
      </c>
      <c r="R198" s="13"/>
    </row>
    <row r="199" ht="33.0">
      <c r="A199" s="17" t="s">
        <v>18</v>
      </c>
      <c r="B199" s="22">
        <v>5014914.0</v>
      </c>
      <c r="C199" s="17" t="s">
        <v>272</v>
      </c>
      <c r="D199" s="17" t="s">
        <v>100</v>
      </c>
      <c r="E199" s="23">
        <v>480.0</v>
      </c>
      <c r="F199" s="17" t="s">
        <v>26</v>
      </c>
      <c r="G199" s="17" t="s">
        <v>88</v>
      </c>
      <c r="H199" s="17" t="s">
        <v>45</v>
      </c>
      <c r="I199" s="24" t="s">
        <v>28</v>
      </c>
      <c r="J199" s="24" t="s">
        <v>28</v>
      </c>
      <c r="K199" s="24" t="s">
        <v>46</v>
      </c>
      <c r="L199" s="24"/>
      <c r="M199" s="24"/>
      <c r="N199" s="24"/>
      <c r="O199" s="24"/>
      <c r="P199" s="24" t="s">
        <v>28</v>
      </c>
      <c r="Q199" s="24" t="s">
        <v>28</v>
      </c>
      <c r="R199" s="25" t="s">
        <v>273</v>
      </c>
    </row>
    <row r="200" ht="17.0" customFormat="1" s="20">
      <c r="A200" s="18" t="s">
        <v>47</v>
      </c>
      <c r="B200" s="18">
        <v>5015049.0</v>
      </c>
      <c r="C200" s="18" t="s">
        <v>274</v>
      </c>
      <c r="D200" s="19" t="s">
        <v>63</v>
      </c>
      <c r="E200" s="18">
        <v>395.0</v>
      </c>
      <c r="F200" s="18" t="s">
        <v>21</v>
      </c>
      <c r="G200" s="18" t="s">
        <v>22</v>
      </c>
      <c r="H200" s="18" t="s">
        <v>23</v>
      </c>
      <c r="J200" s="20" t="s">
        <v>28</v>
      </c>
      <c r="N200" s="1" t="s">
        <v>64</v>
      </c>
      <c r="R200" s="21"/>
    </row>
    <row r="201" ht="17.0" customFormat="1" s="1">
      <c r="A201" s="12" t="s">
        <v>18</v>
      </c>
      <c r="B201" s="12">
        <v>5015734.0</v>
      </c>
      <c r="C201" s="12" t="s">
        <v>275</v>
      </c>
      <c r="D201" s="12" t="s">
        <v>85</v>
      </c>
      <c r="E201" s="12">
        <v>147.0</v>
      </c>
      <c r="F201" s="12" t="s">
        <v>21</v>
      </c>
      <c r="G201" s="12" t="s">
        <v>88</v>
      </c>
      <c r="H201" s="12" t="s">
        <v>45</v>
      </c>
      <c r="R201" s="12" t="s">
        <v>21</v>
      </c>
    </row>
    <row r="202" ht="17.0" customFormat="1" s="10">
      <c r="A202" s="8" t="s">
        <v>18</v>
      </c>
      <c r="B202" s="34">
        <v>5015850.0</v>
      </c>
      <c r="C202" s="8" t="s">
        <v>135</v>
      </c>
      <c r="D202" s="8" t="s">
        <v>120</v>
      </c>
      <c r="E202" s="8">
        <v>25.0</v>
      </c>
      <c r="F202" s="8" t="s">
        <v>26</v>
      </c>
      <c r="G202" s="8" t="s">
        <v>22</v>
      </c>
      <c r="H202" s="8" t="s">
        <v>45</v>
      </c>
      <c r="I202" s="10" t="s">
        <v>28</v>
      </c>
      <c r="J202" s="10" t="s">
        <v>34</v>
      </c>
      <c r="K202" s="10" t="s">
        <v>46</v>
      </c>
      <c r="L202" s="10" t="s">
        <v>29</v>
      </c>
      <c r="R202" s="11"/>
    </row>
    <row r="203" ht="17.0">
      <c r="A203" s="12" t="s">
        <v>68</v>
      </c>
      <c r="B203" s="15">
        <v>5015855.0</v>
      </c>
      <c r="C203" s="12" t="s">
        <v>276</v>
      </c>
      <c r="D203" s="12" t="s">
        <v>44</v>
      </c>
      <c r="E203" s="12">
        <v>2882.0</v>
      </c>
      <c r="F203" s="12" t="s">
        <v>26</v>
      </c>
      <c r="G203" s="12" t="s">
        <v>22</v>
      </c>
      <c r="H203" s="12" t="s">
        <v>45</v>
      </c>
      <c r="I203" s="1" t="s">
        <v>28</v>
      </c>
      <c r="J203" s="1" t="s">
        <v>28</v>
      </c>
      <c r="R203" s="13"/>
    </row>
    <row r="204" ht="17.0" customFormat="1" s="20">
      <c r="A204" s="18" t="s">
        <v>68</v>
      </c>
      <c r="B204" s="35">
        <v>5015866.0</v>
      </c>
      <c r="C204" s="18" t="s">
        <v>277</v>
      </c>
      <c r="D204" s="18" t="s">
        <v>44</v>
      </c>
      <c r="E204" s="18">
        <v>468.0</v>
      </c>
      <c r="F204" s="18" t="s">
        <v>26</v>
      </c>
      <c r="G204" s="18" t="s">
        <v>22</v>
      </c>
      <c r="H204" s="18" t="s">
        <v>45</v>
      </c>
      <c r="I204" s="20" t="s">
        <v>28</v>
      </c>
      <c r="J204" s="20" t="s">
        <v>28</v>
      </c>
      <c r="K204" s="20" t="s">
        <v>46</v>
      </c>
      <c r="L204" s="20" t="s">
        <v>29</v>
      </c>
      <c r="R204" s="21"/>
    </row>
    <row r="205" ht="17.0" customFormat="1" s="1">
      <c r="A205" s="12" t="s">
        <v>18</v>
      </c>
      <c r="B205" s="15">
        <v>5015890.0</v>
      </c>
      <c r="C205" s="17" t="s">
        <v>278</v>
      </c>
      <c r="D205" s="12" t="s">
        <v>85</v>
      </c>
      <c r="E205" s="12">
        <v>233.0</v>
      </c>
      <c r="F205" s="12" t="s">
        <v>26</v>
      </c>
      <c r="G205" s="12" t="s">
        <v>22</v>
      </c>
      <c r="H205" s="12" t="s">
        <v>45</v>
      </c>
      <c r="I205" s="1" t="s">
        <v>28</v>
      </c>
      <c r="J205" s="1" t="s">
        <v>28</v>
      </c>
      <c r="K205" s="1" t="s">
        <v>46</v>
      </c>
      <c r="L205" s="1" t="s">
        <v>29</v>
      </c>
      <c r="M205" s="1" t="s">
        <v>57</v>
      </c>
    </row>
    <row r="206" ht="17.0" customFormat="1" s="10">
      <c r="A206" s="8" t="s">
        <v>18</v>
      </c>
      <c r="B206" s="34">
        <v>5016141.0</v>
      </c>
      <c r="C206" s="8" t="s">
        <v>279</v>
      </c>
      <c r="D206" s="9" t="s">
        <v>120</v>
      </c>
      <c r="E206" s="8">
        <v>1759.0</v>
      </c>
      <c r="F206" s="8" t="s">
        <v>26</v>
      </c>
      <c r="G206" s="8" t="s">
        <v>22</v>
      </c>
      <c r="H206" s="8" t="s">
        <v>45</v>
      </c>
      <c r="I206" s="10" t="s">
        <v>28</v>
      </c>
      <c r="J206" s="10" t="s">
        <v>28</v>
      </c>
      <c r="K206" s="10" t="s">
        <v>46</v>
      </c>
      <c r="L206" s="10" t="s">
        <v>29</v>
      </c>
      <c r="R206" s="11"/>
    </row>
    <row r="207" ht="33.0">
      <c r="A207" s="17" t="s">
        <v>47</v>
      </c>
      <c r="B207" s="22">
        <v>5016188.0</v>
      </c>
      <c r="C207" s="17" t="s">
        <v>280</v>
      </c>
      <c r="D207" s="17" t="s">
        <v>100</v>
      </c>
      <c r="E207" s="23">
        <v>226.0</v>
      </c>
      <c r="F207" s="17" t="s">
        <v>26</v>
      </c>
      <c r="G207" s="17" t="s">
        <v>22</v>
      </c>
      <c r="H207" s="17" t="s">
        <v>45</v>
      </c>
      <c r="I207" s="24" t="s">
        <v>28</v>
      </c>
      <c r="J207" s="24" t="s">
        <v>34</v>
      </c>
      <c r="K207" s="24" t="s">
        <v>46</v>
      </c>
      <c r="L207" s="24" t="s">
        <v>29</v>
      </c>
      <c r="M207" s="24"/>
      <c r="N207" s="24"/>
      <c r="O207" s="24" t="s">
        <v>31</v>
      </c>
      <c r="P207" s="24"/>
      <c r="Q207" s="24"/>
      <c r="R207" s="25"/>
    </row>
    <row r="208" ht="17.0">
      <c r="A208" s="12" t="s">
        <v>68</v>
      </c>
      <c r="B208" s="12">
        <v>5016190.0</v>
      </c>
      <c r="C208" s="12" t="s">
        <v>281</v>
      </c>
      <c r="D208" s="12" t="s">
        <v>111</v>
      </c>
      <c r="E208" s="12">
        <v>385.0</v>
      </c>
      <c r="F208" s="12" t="s">
        <v>26</v>
      </c>
      <c r="G208" s="12" t="s">
        <v>22</v>
      </c>
      <c r="H208" s="12" t="s">
        <v>27</v>
      </c>
      <c r="O208" s="1" t="s">
        <v>31</v>
      </c>
      <c r="R208" s="13"/>
    </row>
    <row r="209" ht="17.0">
      <c r="A209" s="12" t="s">
        <v>18</v>
      </c>
      <c r="B209" s="12">
        <v>5016213.0</v>
      </c>
      <c r="C209" s="12" t="s">
        <v>282</v>
      </c>
      <c r="D209" s="12" t="s">
        <v>111</v>
      </c>
      <c r="E209" s="12">
        <v>345.0</v>
      </c>
      <c r="F209" s="12" t="s">
        <v>21</v>
      </c>
      <c r="G209" s="12" t="s">
        <v>22</v>
      </c>
      <c r="H209" s="12" t="s">
        <v>27</v>
      </c>
      <c r="R209" s="13"/>
    </row>
    <row r="210" ht="17.0">
      <c r="A210" s="12" t="s">
        <v>18</v>
      </c>
      <c r="B210" s="12">
        <v>5016602.0</v>
      </c>
      <c r="C210" s="12" t="s">
        <v>283</v>
      </c>
      <c r="D210" s="12" t="s">
        <v>81</v>
      </c>
      <c r="E210" s="12">
        <v>1122.0</v>
      </c>
      <c r="F210" s="12" t="s">
        <v>26</v>
      </c>
      <c r="G210" s="12" t="s">
        <v>22</v>
      </c>
      <c r="H210" s="12" t="s">
        <v>27</v>
      </c>
      <c r="R210" s="13"/>
    </row>
    <row r="211" ht="17.0">
      <c r="A211" s="12" t="s">
        <v>18</v>
      </c>
      <c r="B211" s="12">
        <v>5016606.0</v>
      </c>
      <c r="C211" s="12" t="s">
        <v>284</v>
      </c>
      <c r="D211" s="14" t="s">
        <v>39</v>
      </c>
      <c r="E211" s="12">
        <v>799.0</v>
      </c>
      <c r="F211" s="12" t="s">
        <v>26</v>
      </c>
      <c r="G211" s="12" t="s">
        <v>22</v>
      </c>
      <c r="H211" s="12" t="s">
        <v>23</v>
      </c>
      <c r="I211" s="1" t="s">
        <v>28</v>
      </c>
      <c r="J211" s="1" t="s">
        <v>28</v>
      </c>
      <c r="R211" s="13"/>
    </row>
    <row r="212" ht="17.0">
      <c r="A212" s="12" t="s">
        <v>18</v>
      </c>
      <c r="B212" s="12">
        <v>5016893.0</v>
      </c>
      <c r="C212" s="12" t="s">
        <v>285</v>
      </c>
      <c r="D212" s="14" t="s">
        <v>39</v>
      </c>
      <c r="E212" s="12">
        <v>579.0</v>
      </c>
      <c r="F212" s="12" t="s">
        <v>21</v>
      </c>
      <c r="G212" s="12" t="s">
        <v>22</v>
      </c>
      <c r="H212" s="12" t="s">
        <v>23</v>
      </c>
      <c r="I212" s="1" t="s">
        <v>28</v>
      </c>
      <c r="J212" s="1" t="s">
        <v>28</v>
      </c>
      <c r="R212" s="13"/>
    </row>
    <row r="213" ht="17.0" customFormat="1" s="20">
      <c r="A213" s="18" t="s">
        <v>18</v>
      </c>
      <c r="B213" s="18">
        <v>5017080.0</v>
      </c>
      <c r="C213" s="18" t="s">
        <v>286</v>
      </c>
      <c r="D213" s="19" t="s">
        <v>39</v>
      </c>
      <c r="E213" s="18">
        <v>63.0</v>
      </c>
      <c r="F213" s="18" t="s">
        <v>26</v>
      </c>
      <c r="G213" s="18" t="s">
        <v>22</v>
      </c>
      <c r="H213" s="18" t="s">
        <v>23</v>
      </c>
      <c r="I213" s="1" t="s">
        <v>28</v>
      </c>
      <c r="J213" s="1" t="s">
        <v>28</v>
      </c>
      <c r="R213" s="21"/>
    </row>
    <row r="214" ht="17.0" customFormat="1" s="1">
      <c r="A214" s="12" t="s">
        <v>68</v>
      </c>
      <c r="B214" s="12">
        <v>5017448.0</v>
      </c>
      <c r="C214" s="12" t="s">
        <v>287</v>
      </c>
      <c r="D214" s="12" t="s">
        <v>85</v>
      </c>
      <c r="E214" s="12">
        <v>265.0</v>
      </c>
      <c r="F214" s="12" t="s">
        <v>21</v>
      </c>
      <c r="G214" s="12" t="s">
        <v>22</v>
      </c>
      <c r="H214" s="12" t="s">
        <v>45</v>
      </c>
      <c r="R214" s="12" t="s">
        <v>21</v>
      </c>
    </row>
    <row r="215" ht="17.0" customFormat="1" s="10">
      <c r="A215" s="36" t="s">
        <v>47</v>
      </c>
      <c r="B215" s="37">
        <v>5017533.0</v>
      </c>
      <c r="C215" s="36" t="s">
        <v>288</v>
      </c>
      <c r="D215" s="36" t="s">
        <v>100</v>
      </c>
      <c r="E215" s="37">
        <v>60.0</v>
      </c>
      <c r="F215" s="36" t="s">
        <v>21</v>
      </c>
      <c r="G215" s="36" t="s">
        <v>88</v>
      </c>
      <c r="H215" s="36" t="s">
        <v>45</v>
      </c>
      <c r="I215" s="38" t="s">
        <v>28</v>
      </c>
      <c r="J215" s="38" t="s">
        <v>28</v>
      </c>
      <c r="K215" s="38"/>
      <c r="L215" s="38"/>
      <c r="M215" s="38"/>
      <c r="N215" s="38"/>
      <c r="O215" s="38"/>
      <c r="P215" s="38"/>
      <c r="Q215" s="38"/>
      <c r="R215" s="36" t="s">
        <v>21</v>
      </c>
    </row>
    <row r="216" ht="17.0">
      <c r="A216" s="12" t="s">
        <v>47</v>
      </c>
      <c r="B216" s="12">
        <v>5017739.0</v>
      </c>
      <c r="C216" s="12" t="s">
        <v>289</v>
      </c>
      <c r="D216" s="12"/>
      <c r="E216" s="12">
        <v>5.0</v>
      </c>
      <c r="F216" s="12" t="s">
        <v>21</v>
      </c>
      <c r="G216" s="12" t="s">
        <v>88</v>
      </c>
      <c r="H216" s="12" t="s">
        <v>27</v>
      </c>
      <c r="R216" s="13"/>
    </row>
    <row r="217" ht="17.0">
      <c r="A217" s="12" t="s">
        <v>47</v>
      </c>
      <c r="B217" s="12">
        <v>5017809.0</v>
      </c>
      <c r="C217" s="12" t="s">
        <v>290</v>
      </c>
      <c r="D217" s="14"/>
      <c r="E217" s="12">
        <v>141.0</v>
      </c>
      <c r="F217" s="12" t="s">
        <v>26</v>
      </c>
      <c r="G217" s="12" t="s">
        <v>22</v>
      </c>
      <c r="H217" s="12" t="s">
        <v>27</v>
      </c>
      <c r="R217" s="13"/>
    </row>
    <row r="218" ht="17.0">
      <c r="A218" s="12" t="s">
        <v>47</v>
      </c>
      <c r="B218" s="12">
        <v>5017812.0</v>
      </c>
      <c r="C218" s="12" t="s">
        <v>291</v>
      </c>
      <c r="D218" s="14" t="s">
        <v>36</v>
      </c>
      <c r="E218" s="12">
        <v>94.0</v>
      </c>
      <c r="F218" s="12" t="s">
        <v>26</v>
      </c>
      <c r="G218" s="12" t="s">
        <v>22</v>
      </c>
      <c r="H218" s="12" t="s">
        <v>37</v>
      </c>
      <c r="R218" s="13"/>
    </row>
    <row r="219" ht="17.0">
      <c r="A219" s="12" t="s">
        <v>68</v>
      </c>
      <c r="B219" s="12">
        <v>5017813.0</v>
      </c>
      <c r="C219" s="12" t="s">
        <v>292</v>
      </c>
      <c r="D219" s="12" t="s">
        <v>63</v>
      </c>
      <c r="E219" s="12">
        <v>305.0</v>
      </c>
      <c r="F219" s="12" t="s">
        <v>26</v>
      </c>
      <c r="G219" s="12" t="s">
        <v>88</v>
      </c>
      <c r="H219" s="12" t="s">
        <v>23</v>
      </c>
      <c r="J219" s="1" t="s">
        <v>64</v>
      </c>
      <c r="N219" s="1" t="s">
        <v>64</v>
      </c>
      <c r="R219" s="13"/>
    </row>
    <row r="220" ht="17.0">
      <c r="A220" s="12" t="s">
        <v>18</v>
      </c>
      <c r="B220" s="12">
        <v>5018044.0</v>
      </c>
      <c r="C220" s="12" t="s">
        <v>293</v>
      </c>
      <c r="D220" s="12" t="s">
        <v>294</v>
      </c>
      <c r="E220" s="12">
        <v>864.0</v>
      </c>
      <c r="F220" s="12" t="s">
        <v>215</v>
      </c>
      <c r="G220" s="12" t="s">
        <v>88</v>
      </c>
      <c r="H220" s="12" t="s">
        <v>27</v>
      </c>
      <c r="R220" s="13"/>
    </row>
    <row r="221" ht="17.0">
      <c r="A221" s="12" t="s">
        <v>47</v>
      </c>
      <c r="B221" s="12">
        <v>5018122.0</v>
      </c>
      <c r="C221" s="12" t="s">
        <v>295</v>
      </c>
      <c r="D221" s="12" t="s">
        <v>73</v>
      </c>
      <c r="E221" s="12">
        <v>107.0</v>
      </c>
      <c r="F221" s="12" t="s">
        <v>21</v>
      </c>
      <c r="G221" s="12" t="s">
        <v>22</v>
      </c>
      <c r="H221" s="12" t="s">
        <v>45</v>
      </c>
      <c r="R221" s="17" t="s">
        <v>21</v>
      </c>
    </row>
    <row r="222" ht="17.0">
      <c r="A222" s="12" t="s">
        <v>68</v>
      </c>
      <c r="B222" s="12">
        <v>5018144.0</v>
      </c>
      <c r="C222" s="12" t="s">
        <v>296</v>
      </c>
      <c r="D222" s="12" t="s">
        <v>36</v>
      </c>
      <c r="E222" s="12">
        <v>253.0</v>
      </c>
      <c r="F222" s="12" t="s">
        <v>26</v>
      </c>
      <c r="G222" s="12" t="s">
        <v>22</v>
      </c>
      <c r="H222" s="12" t="s">
        <v>37</v>
      </c>
      <c r="R222" s="13"/>
    </row>
    <row r="223" ht="17.0">
      <c r="A223" s="12" t="s">
        <v>47</v>
      </c>
      <c r="B223" s="12">
        <v>5018153.0</v>
      </c>
      <c r="C223" s="12" t="s">
        <v>297</v>
      </c>
      <c r="D223" s="12" t="s">
        <v>118</v>
      </c>
      <c r="E223" s="12">
        <v>1509.0</v>
      </c>
      <c r="F223" s="12" t="s">
        <v>26</v>
      </c>
      <c r="G223" s="12" t="s">
        <v>22</v>
      </c>
      <c r="H223" s="12" t="s">
        <v>27</v>
      </c>
      <c r="I223" s="1" t="s">
        <v>28</v>
      </c>
      <c r="J223" s="1" t="s">
        <v>28</v>
      </c>
      <c r="L223" s="1" t="s">
        <v>29</v>
      </c>
      <c r="R223" s="13"/>
    </row>
    <row r="224" ht="17.0">
      <c r="A224" s="12" t="s">
        <v>47</v>
      </c>
      <c r="B224" s="12">
        <v>5018164.0</v>
      </c>
      <c r="C224" s="12" t="s">
        <v>298</v>
      </c>
      <c r="D224" s="14" t="s">
        <v>39</v>
      </c>
      <c r="E224" s="12">
        <v>202.0</v>
      </c>
      <c r="F224" s="12" t="s">
        <v>26</v>
      </c>
      <c r="G224" s="12" t="s">
        <v>22</v>
      </c>
      <c r="H224" s="12" t="s">
        <v>23</v>
      </c>
      <c r="I224" s="1" t="s">
        <v>28</v>
      </c>
      <c r="J224" s="1" t="s">
        <v>28</v>
      </c>
      <c r="R224" s="13"/>
    </row>
    <row r="225" ht="17.0">
      <c r="A225" s="12" t="s">
        <v>68</v>
      </c>
      <c r="B225" s="12">
        <v>5018239.0</v>
      </c>
      <c r="C225" s="12" t="s">
        <v>299</v>
      </c>
      <c r="D225" s="12" t="s">
        <v>294</v>
      </c>
      <c r="E225" s="12">
        <v>14763.0</v>
      </c>
      <c r="F225" s="12" t="s">
        <v>26</v>
      </c>
      <c r="G225" s="12" t="s">
        <v>22</v>
      </c>
      <c r="H225" s="12" t="s">
        <v>27</v>
      </c>
      <c r="R225" s="13"/>
    </row>
    <row r="226" ht="17.0">
      <c r="A226" s="12" t="s">
        <v>68</v>
      </c>
      <c r="B226" s="12">
        <v>5018241.0</v>
      </c>
      <c r="C226" s="12" t="s">
        <v>300</v>
      </c>
      <c r="D226" s="12" t="s">
        <v>36</v>
      </c>
      <c r="E226" s="12">
        <v>533.0</v>
      </c>
      <c r="F226" s="12" t="s">
        <v>21</v>
      </c>
      <c r="G226" s="12" t="s">
        <v>22</v>
      </c>
      <c r="H226" s="12" t="s">
        <v>37</v>
      </c>
      <c r="R226" s="13"/>
    </row>
    <row r="227" ht="55.0">
      <c r="A227" s="12" t="s">
        <v>68</v>
      </c>
      <c r="B227" s="15">
        <v>5018349.0</v>
      </c>
      <c r="C227" s="12" t="s">
        <v>301</v>
      </c>
      <c r="D227" s="12" t="s">
        <v>31</v>
      </c>
      <c r="E227" s="12">
        <v>1400.0</v>
      </c>
      <c r="F227" s="12" t="s">
        <v>26</v>
      </c>
      <c r="G227" s="12" t="s">
        <v>88</v>
      </c>
      <c r="H227" s="12" t="s">
        <v>45</v>
      </c>
      <c r="I227" s="1" t="s">
        <v>28</v>
      </c>
      <c r="J227" s="1" t="s">
        <v>28</v>
      </c>
      <c r="K227" s="1" t="s">
        <v>46</v>
      </c>
      <c r="R227" s="25" t="s">
        <v>302</v>
      </c>
    </row>
    <row r="228" ht="33.0">
      <c r="A228" s="12" t="s">
        <v>47</v>
      </c>
      <c r="B228" s="12">
        <v>5018350.0</v>
      </c>
      <c r="C228" s="17" t="s">
        <v>303</v>
      </c>
      <c r="D228" s="14" t="s">
        <v>73</v>
      </c>
      <c r="E228" s="12">
        <v>13.0</v>
      </c>
      <c r="F228" s="12" t="s">
        <v>21</v>
      </c>
      <c r="G228" s="12" t="s">
        <v>22</v>
      </c>
      <c r="H228" s="12" t="s">
        <v>45</v>
      </c>
      <c r="R228" s="17" t="s">
        <v>21</v>
      </c>
    </row>
    <row r="229" ht="17.0">
      <c r="A229" s="12" t="s">
        <v>47</v>
      </c>
      <c r="B229" s="12">
        <v>5018377.0</v>
      </c>
      <c r="C229" s="12" t="s">
        <v>304</v>
      </c>
      <c r="D229" s="14" t="s">
        <v>39</v>
      </c>
      <c r="E229" s="12">
        <v>267.0</v>
      </c>
      <c r="F229" s="12" t="s">
        <v>26</v>
      </c>
      <c r="G229" s="12" t="s">
        <v>22</v>
      </c>
      <c r="H229" s="12" t="s">
        <v>23</v>
      </c>
      <c r="I229" s="1" t="s">
        <v>28</v>
      </c>
      <c r="J229" s="1" t="s">
        <v>28</v>
      </c>
      <c r="R229" s="13"/>
    </row>
    <row r="230" ht="17.0">
      <c r="A230" s="12" t="s">
        <v>68</v>
      </c>
      <c r="B230" s="12">
        <v>5018499.0</v>
      </c>
      <c r="C230" s="12" t="s">
        <v>305</v>
      </c>
      <c r="D230" s="12" t="s">
        <v>25</v>
      </c>
      <c r="E230" s="12">
        <v>840.0</v>
      </c>
      <c r="F230" s="12" t="s">
        <v>26</v>
      </c>
      <c r="G230" s="12" t="s">
        <v>22</v>
      </c>
      <c r="H230" s="12" t="s">
        <v>27</v>
      </c>
      <c r="R230" s="13"/>
    </row>
    <row r="231" ht="17.0">
      <c r="A231" s="12" t="s">
        <v>68</v>
      </c>
      <c r="B231" s="12">
        <v>5018578.0</v>
      </c>
      <c r="C231" s="12" t="s">
        <v>306</v>
      </c>
      <c r="D231" s="12" t="s">
        <v>104</v>
      </c>
      <c r="E231" s="12">
        <v>127.0</v>
      </c>
      <c r="F231" s="12" t="s">
        <v>21</v>
      </c>
      <c r="G231" s="12" t="s">
        <v>88</v>
      </c>
      <c r="H231" s="12" t="s">
        <v>23</v>
      </c>
      <c r="R231" s="13"/>
    </row>
    <row r="232" ht="17.0">
      <c r="A232" s="12" t="s">
        <v>18</v>
      </c>
      <c r="B232" s="12">
        <v>5029152.0</v>
      </c>
      <c r="C232" s="12" t="s">
        <v>307</v>
      </c>
      <c r="D232" s="14" t="s">
        <v>63</v>
      </c>
      <c r="E232" s="12">
        <v>194.0</v>
      </c>
      <c r="F232" s="12" t="s">
        <v>21</v>
      </c>
      <c r="G232" s="12" t="s">
        <v>22</v>
      </c>
      <c r="H232" s="12" t="s">
        <v>23</v>
      </c>
      <c r="J232" s="1" t="s">
        <v>64</v>
      </c>
      <c r="N232" s="1" t="s">
        <v>64</v>
      </c>
      <c r="R232" s="13"/>
    </row>
    <row r="233" ht="17.0">
      <c r="A233" s="12" t="s">
        <v>68</v>
      </c>
      <c r="B233" s="12">
        <v>5039845.0</v>
      </c>
      <c r="C233" s="12" t="s">
        <v>308</v>
      </c>
      <c r="D233" s="12" t="s">
        <v>41</v>
      </c>
      <c r="E233" s="12">
        <v>186.0</v>
      </c>
      <c r="F233" s="12" t="s">
        <v>26</v>
      </c>
      <c r="G233" s="12" t="s">
        <v>22</v>
      </c>
      <c r="H233" s="12" t="s">
        <v>27</v>
      </c>
      <c r="R233" s="13"/>
    </row>
    <row r="234" ht="17.0" customFormat="1" s="20">
      <c r="A234" s="18" t="s">
        <v>68</v>
      </c>
      <c r="B234" s="18">
        <v>5042511.0</v>
      </c>
      <c r="C234" s="18" t="s">
        <v>309</v>
      </c>
      <c r="D234" s="18" t="s">
        <v>25</v>
      </c>
      <c r="E234" s="18">
        <v>719.0</v>
      </c>
      <c r="F234" s="18" t="s">
        <v>26</v>
      </c>
      <c r="G234" s="18" t="s">
        <v>88</v>
      </c>
      <c r="H234" s="18" t="s">
        <v>27</v>
      </c>
      <c r="I234" s="20" t="s">
        <v>28</v>
      </c>
      <c r="J234" s="20" t="s">
        <v>28</v>
      </c>
      <c r="K234" s="20" t="s">
        <v>29</v>
      </c>
      <c r="L234" s="20" t="s">
        <v>29</v>
      </c>
      <c r="M234" s="20" t="s">
        <v>29</v>
      </c>
      <c r="N234" s="20" t="s">
        <v>28</v>
      </c>
      <c r="O234" s="20" t="s">
        <v>182</v>
      </c>
      <c r="P234" s="20" t="s">
        <v>28</v>
      </c>
      <c r="Q234" s="20" t="s">
        <v>30</v>
      </c>
      <c r="R234" s="21"/>
    </row>
    <row r="235" ht="17.0" customFormat="1" s="1">
      <c r="A235" s="12" t="s">
        <v>68</v>
      </c>
      <c r="B235" s="12">
        <v>5042891.0</v>
      </c>
      <c r="C235" s="12" t="s">
        <v>310</v>
      </c>
      <c r="D235" s="12" t="s">
        <v>85</v>
      </c>
      <c r="E235" s="12">
        <v>108.0</v>
      </c>
      <c r="F235" s="12" t="s">
        <v>21</v>
      </c>
      <c r="G235" s="12" t="s">
        <v>22</v>
      </c>
      <c r="H235" s="12" t="s">
        <v>45</v>
      </c>
      <c r="R235" s="12" t="s">
        <v>21</v>
      </c>
    </row>
    <row r="236" ht="17.0" customFormat="1" s="10">
      <c r="A236" s="8" t="s">
        <v>68</v>
      </c>
      <c r="B236" s="8">
        <v>5045366.0</v>
      </c>
      <c r="C236" s="8" t="s">
        <v>311</v>
      </c>
      <c r="D236" s="9" t="s">
        <v>63</v>
      </c>
      <c r="E236" s="8">
        <v>381.0</v>
      </c>
      <c r="F236" s="8" t="s">
        <v>26</v>
      </c>
      <c r="G236" s="8" t="s">
        <v>22</v>
      </c>
      <c r="H236" s="8" t="s">
        <v>23</v>
      </c>
      <c r="I236" s="10" t="s">
        <v>151</v>
      </c>
      <c r="J236" s="10" t="s">
        <v>64</v>
      </c>
      <c r="L236" s="10" t="s">
        <v>29</v>
      </c>
      <c r="R236" s="11"/>
    </row>
    <row r="237" ht="41.0">
      <c r="A237" s="12" t="s">
        <v>68</v>
      </c>
      <c r="B237" s="15">
        <v>5045836.0</v>
      </c>
      <c r="C237" s="12" t="s">
        <v>312</v>
      </c>
      <c r="D237" s="12" t="s">
        <v>31</v>
      </c>
      <c r="E237" s="12">
        <v>90.0</v>
      </c>
      <c r="F237" s="12" t="s">
        <v>26</v>
      </c>
      <c r="G237" s="12" t="s">
        <v>88</v>
      </c>
      <c r="H237" s="12" t="s">
        <v>45</v>
      </c>
      <c r="I237" s="1" t="s">
        <v>28</v>
      </c>
      <c r="J237" s="1" t="s">
        <v>34</v>
      </c>
      <c r="K237" s="1" t="s">
        <v>46</v>
      </c>
      <c r="R237" s="25" t="s">
        <v>313</v>
      </c>
    </row>
    <row r="238" ht="17.0">
      <c r="A238" s="12" t="s">
        <v>68</v>
      </c>
      <c r="B238" s="12">
        <v>5046169.0</v>
      </c>
      <c r="C238" s="12" t="s">
        <v>314</v>
      </c>
      <c r="D238" s="12" t="s">
        <v>63</v>
      </c>
      <c r="E238" s="12">
        <v>251.0</v>
      </c>
      <c r="F238" s="12" t="s">
        <v>26</v>
      </c>
      <c r="G238" s="12" t="s">
        <v>22</v>
      </c>
      <c r="H238" s="12" t="s">
        <v>23</v>
      </c>
      <c r="J238" s="1" t="s">
        <v>64</v>
      </c>
      <c r="R238" s="13"/>
    </row>
    <row r="239" ht="17.0">
      <c r="A239" s="12" t="s">
        <v>68</v>
      </c>
      <c r="B239" s="12">
        <v>5051627.0</v>
      </c>
      <c r="C239" s="12" t="s">
        <v>315</v>
      </c>
      <c r="D239" s="12" t="s">
        <v>73</v>
      </c>
      <c r="E239" s="12">
        <v>6.0</v>
      </c>
      <c r="F239" s="12" t="s">
        <v>21</v>
      </c>
      <c r="G239" s="12" t="s">
        <v>88</v>
      </c>
      <c r="H239" s="12" t="s">
        <v>45</v>
      </c>
      <c r="R239" s="17" t="s">
        <v>21</v>
      </c>
    </row>
    <row r="240" ht="17.0">
      <c r="A240" s="12" t="s">
        <v>68</v>
      </c>
      <c r="B240" s="12">
        <v>5052054.0</v>
      </c>
      <c r="C240" s="12" t="s">
        <v>316</v>
      </c>
      <c r="D240" s="12" t="s">
        <v>44</v>
      </c>
      <c r="E240" s="12">
        <v>1426.0</v>
      </c>
      <c r="F240" s="12" t="s">
        <v>21</v>
      </c>
      <c r="G240" s="12" t="s">
        <v>22</v>
      </c>
      <c r="H240" s="12" t="s">
        <v>45</v>
      </c>
      <c r="R240" s="12" t="s">
        <v>21</v>
      </c>
    </row>
    <row r="241" ht="17.0">
      <c r="A241" s="12" t="s">
        <v>68</v>
      </c>
      <c r="B241" s="12">
        <v>5058694.0</v>
      </c>
      <c r="C241" s="12" t="s">
        <v>317</v>
      </c>
      <c r="D241" s="12" t="s">
        <v>73</v>
      </c>
      <c r="E241" s="12">
        <v>203.0</v>
      </c>
      <c r="F241" s="12" t="s">
        <v>21</v>
      </c>
      <c r="G241" s="12" t="s">
        <v>22</v>
      </c>
      <c r="H241" s="12" t="s">
        <v>45</v>
      </c>
      <c r="R241" s="17" t="s">
        <v>21</v>
      </c>
    </row>
    <row r="242" ht="17.0">
      <c r="A242" s="12" t="s">
        <v>68</v>
      </c>
      <c r="B242" s="12">
        <v>5063250.0</v>
      </c>
      <c r="C242" s="12" t="s">
        <v>318</v>
      </c>
      <c r="D242" s="14" t="s">
        <v>108</v>
      </c>
      <c r="E242" s="12">
        <v>10.0</v>
      </c>
      <c r="F242" s="12" t="s">
        <v>215</v>
      </c>
      <c r="G242" s="12" t="s">
        <v>88</v>
      </c>
      <c r="H242" s="12" t="s">
        <v>37</v>
      </c>
      <c r="R242" s="13"/>
    </row>
    <row r="243" ht="17.0">
      <c r="A243" s="12" t="s">
        <v>18</v>
      </c>
      <c r="B243" s="12">
        <v>507090.0</v>
      </c>
      <c r="C243" s="12" t="s">
        <v>319</v>
      </c>
      <c r="D243" s="12" t="s">
        <v>111</v>
      </c>
      <c r="E243" s="12">
        <v>1140.0</v>
      </c>
      <c r="F243" s="12" t="s">
        <v>26</v>
      </c>
      <c r="G243" s="12" t="s">
        <v>22</v>
      </c>
      <c r="H243" s="12" t="s">
        <v>27</v>
      </c>
      <c r="O243" s="1" t="s">
        <v>31</v>
      </c>
      <c r="R243" s="13"/>
    </row>
    <row r="244" ht="17.0">
      <c r="A244" s="12" t="s">
        <v>68</v>
      </c>
      <c r="B244" s="15">
        <v>516721.0</v>
      </c>
      <c r="C244" s="12" t="s">
        <v>320</v>
      </c>
      <c r="D244" s="12" t="s">
        <v>147</v>
      </c>
      <c r="E244" s="12">
        <v>480.0</v>
      </c>
      <c r="F244" s="12" t="s">
        <v>26</v>
      </c>
      <c r="G244" s="12" t="s">
        <v>22</v>
      </c>
      <c r="H244" s="12" t="s">
        <v>45</v>
      </c>
      <c r="I244" s="1" t="s">
        <v>28</v>
      </c>
      <c r="J244" s="1" t="s">
        <v>28</v>
      </c>
      <c r="K244" s="1" t="s">
        <v>46</v>
      </c>
      <c r="L244" s="1" t="s">
        <v>29</v>
      </c>
      <c r="R244" s="13"/>
    </row>
    <row r="245" ht="17.0" customFormat="1" s="20">
      <c r="A245" s="18" t="s">
        <v>18</v>
      </c>
      <c r="B245" s="18">
        <v>5184.0</v>
      </c>
      <c r="C245" s="18" t="s">
        <v>321</v>
      </c>
      <c r="D245" s="19" t="s">
        <v>20</v>
      </c>
      <c r="E245" s="18">
        <v>956.0</v>
      </c>
      <c r="F245" s="18" t="s">
        <v>26</v>
      </c>
      <c r="G245" s="18" t="s">
        <v>22</v>
      </c>
      <c r="H245" s="18" t="s">
        <v>23</v>
      </c>
      <c r="J245" s="20" t="s">
        <v>28</v>
      </c>
      <c r="O245" s="20" t="s">
        <v>31</v>
      </c>
      <c r="R245" s="21"/>
    </row>
    <row r="246" ht="17.0" customFormat="1" s="1">
      <c r="A246" s="12" t="s">
        <v>47</v>
      </c>
      <c r="B246" s="12">
        <v>519329.0</v>
      </c>
      <c r="C246" s="12" t="s">
        <v>322</v>
      </c>
      <c r="D246" s="12" t="s">
        <v>85</v>
      </c>
      <c r="E246" s="12">
        <v>780.0</v>
      </c>
      <c r="F246" s="12" t="s">
        <v>21</v>
      </c>
      <c r="G246" s="12" t="s">
        <v>22</v>
      </c>
      <c r="H246" s="12" t="s">
        <v>45</v>
      </c>
      <c r="R246" s="12" t="s">
        <v>21</v>
      </c>
    </row>
    <row r="247" ht="17.0" customFormat="1" s="10">
      <c r="A247" s="8" t="s">
        <v>18</v>
      </c>
      <c r="B247" s="8">
        <v>525210.0</v>
      </c>
      <c r="C247" s="8" t="s">
        <v>206</v>
      </c>
      <c r="D247" s="9" t="s">
        <v>39</v>
      </c>
      <c r="E247" s="8">
        <v>2174.0</v>
      </c>
      <c r="F247" s="8" t="s">
        <v>26</v>
      </c>
      <c r="G247" s="8" t="s">
        <v>22</v>
      </c>
      <c r="H247" s="8" t="s">
        <v>23</v>
      </c>
      <c r="I247" s="10" t="s">
        <v>28</v>
      </c>
      <c r="J247" s="10" t="s">
        <v>28</v>
      </c>
      <c r="R247" s="11"/>
    </row>
    <row r="248" ht="17.0" customFormat="1" s="20">
      <c r="A248" s="18" t="s">
        <v>18</v>
      </c>
      <c r="B248" s="18">
        <v>529319.0</v>
      </c>
      <c r="C248" s="18" t="s">
        <v>323</v>
      </c>
      <c r="D248" s="18" t="s">
        <v>33</v>
      </c>
      <c r="E248" s="18">
        <v>868.0</v>
      </c>
      <c r="F248" s="18" t="s">
        <v>26</v>
      </c>
      <c r="G248" s="18" t="s">
        <v>22</v>
      </c>
      <c r="H248" s="18" t="s">
        <v>27</v>
      </c>
      <c r="I248" s="20" t="s">
        <v>28</v>
      </c>
      <c r="J248" s="20" t="s">
        <v>34</v>
      </c>
      <c r="R248" s="21"/>
    </row>
    <row r="249" ht="41.0" customFormat="1" s="1">
      <c r="A249" s="12" t="s">
        <v>18</v>
      </c>
      <c r="B249" s="15">
        <v>530653.0</v>
      </c>
      <c r="C249" s="17" t="s">
        <v>324</v>
      </c>
      <c r="D249" s="14" t="s">
        <v>85</v>
      </c>
      <c r="E249" s="12">
        <v>722.0</v>
      </c>
      <c r="F249" s="12" t="s">
        <v>26</v>
      </c>
      <c r="G249" s="12" t="s">
        <v>22</v>
      </c>
      <c r="H249" s="12" t="s">
        <v>45</v>
      </c>
      <c r="I249" s="1" t="s">
        <v>28</v>
      </c>
      <c r="J249" s="1" t="s">
        <v>28</v>
      </c>
      <c r="M249" s="1" t="s">
        <v>57</v>
      </c>
      <c r="R249" s="24" t="s">
        <v>325</v>
      </c>
    </row>
    <row r="250" ht="17.0" customFormat="1" s="10">
      <c r="A250" s="8" t="s">
        <v>68</v>
      </c>
      <c r="B250" s="8">
        <v>541153.0</v>
      </c>
      <c r="C250" s="8" t="s">
        <v>326</v>
      </c>
      <c r="D250" s="8" t="s">
        <v>41</v>
      </c>
      <c r="E250" s="8">
        <v>597.0</v>
      </c>
      <c r="F250" s="8" t="s">
        <v>26</v>
      </c>
      <c r="G250" s="8" t="s">
        <v>22</v>
      </c>
      <c r="H250" s="8" t="s">
        <v>27</v>
      </c>
      <c r="R250" s="11"/>
    </row>
    <row r="251" ht="17.0">
      <c r="A251" s="12" t="s">
        <v>18</v>
      </c>
      <c r="B251" s="12">
        <v>547865.0</v>
      </c>
      <c r="C251" s="12" t="s">
        <v>327</v>
      </c>
      <c r="D251" s="12" t="s">
        <v>33</v>
      </c>
      <c r="E251" s="12">
        <v>535.0</v>
      </c>
      <c r="F251" s="12" t="s">
        <v>26</v>
      </c>
      <c r="G251" s="12" t="s">
        <v>22</v>
      </c>
      <c r="H251" s="12" t="s">
        <v>27</v>
      </c>
      <c r="I251" s="1" t="s">
        <v>28</v>
      </c>
      <c r="J251" s="1" t="s">
        <v>34</v>
      </c>
      <c r="R251" s="13"/>
    </row>
    <row r="252" ht="17.0">
      <c r="A252" s="12" t="s">
        <v>18</v>
      </c>
      <c r="B252" s="12">
        <v>559045.0</v>
      </c>
      <c r="C252" s="12" t="s">
        <v>328</v>
      </c>
      <c r="D252" s="12" t="s">
        <v>111</v>
      </c>
      <c r="E252" s="12">
        <v>621.0</v>
      </c>
      <c r="F252" s="12" t="s">
        <v>21</v>
      </c>
      <c r="G252" s="12" t="s">
        <v>22</v>
      </c>
      <c r="H252" s="12" t="s">
        <v>27</v>
      </c>
      <c r="R252" s="13"/>
    </row>
    <row r="253" ht="17.0">
      <c r="A253" s="12" t="s">
        <v>68</v>
      </c>
      <c r="B253" s="12">
        <v>559960.0</v>
      </c>
      <c r="C253" s="12" t="s">
        <v>329</v>
      </c>
      <c r="D253" s="14" t="s">
        <v>63</v>
      </c>
      <c r="E253" s="12">
        <v>825.0</v>
      </c>
      <c r="F253" s="12" t="s">
        <v>26</v>
      </c>
      <c r="G253" s="12" t="s">
        <v>22</v>
      </c>
      <c r="H253" s="12" t="s">
        <v>23</v>
      </c>
      <c r="I253" s="1" t="s">
        <v>151</v>
      </c>
      <c r="J253" s="1" t="s">
        <v>64</v>
      </c>
      <c r="L253" s="1" t="s">
        <v>29</v>
      </c>
      <c r="R253" s="13"/>
    </row>
    <row r="254" ht="17.0">
      <c r="A254" s="12" t="s">
        <v>68</v>
      </c>
      <c r="B254" s="12">
        <v>5623.0</v>
      </c>
      <c r="C254" s="12" t="s">
        <v>330</v>
      </c>
      <c r="D254" s="14" t="s">
        <v>331</v>
      </c>
      <c r="E254" s="12">
        <v>896.0</v>
      </c>
      <c r="F254" s="12" t="s">
        <v>26</v>
      </c>
      <c r="G254" s="12" t="s">
        <v>22</v>
      </c>
      <c r="H254" s="12" t="s">
        <v>23</v>
      </c>
      <c r="O254" s="1" t="s">
        <v>31</v>
      </c>
      <c r="R254" s="13"/>
    </row>
    <row r="255" ht="17.0">
      <c r="A255" s="12" t="s">
        <v>18</v>
      </c>
      <c r="B255" s="12">
        <v>562911.0</v>
      </c>
      <c r="C255" s="12" t="s">
        <v>332</v>
      </c>
      <c r="D255" s="12" t="s">
        <v>81</v>
      </c>
      <c r="E255" s="12">
        <v>580.0</v>
      </c>
      <c r="F255" s="12" t="s">
        <v>26</v>
      </c>
      <c r="G255" s="12" t="s">
        <v>22</v>
      </c>
      <c r="H255" s="12" t="s">
        <v>27</v>
      </c>
      <c r="R255" s="13"/>
    </row>
    <row r="256" ht="17.0">
      <c r="A256" s="12" t="s">
        <v>47</v>
      </c>
      <c r="B256" s="15">
        <v>579462.0</v>
      </c>
      <c r="C256" s="12" t="s">
        <v>333</v>
      </c>
      <c r="D256" s="12" t="s">
        <v>120</v>
      </c>
      <c r="E256" s="12">
        <v>329.0</v>
      </c>
      <c r="F256" s="12" t="s">
        <v>26</v>
      </c>
      <c r="G256" s="12" t="s">
        <v>22</v>
      </c>
      <c r="H256" s="12" t="s">
        <v>45</v>
      </c>
      <c r="I256" s="1" t="s">
        <v>28</v>
      </c>
      <c r="J256" s="1" t="s">
        <v>28</v>
      </c>
      <c r="K256" s="1" t="s">
        <v>46</v>
      </c>
      <c r="L256" s="1" t="s">
        <v>29</v>
      </c>
      <c r="R256" s="13"/>
    </row>
    <row r="257" ht="17.0">
      <c r="A257" s="12" t="s">
        <v>18</v>
      </c>
      <c r="B257" s="12">
        <v>581062.0</v>
      </c>
      <c r="C257" s="12" t="s">
        <v>323</v>
      </c>
      <c r="D257" s="12" t="s">
        <v>33</v>
      </c>
      <c r="E257" s="12">
        <v>259.0</v>
      </c>
      <c r="F257" s="12" t="s">
        <v>26</v>
      </c>
      <c r="G257" s="12" t="s">
        <v>22</v>
      </c>
      <c r="H257" s="12" t="s">
        <v>27</v>
      </c>
      <c r="I257" s="1" t="s">
        <v>28</v>
      </c>
      <c r="J257" s="1" t="s">
        <v>34</v>
      </c>
      <c r="R257" s="13"/>
    </row>
    <row r="258" ht="17.0">
      <c r="A258" s="12" t="s">
        <v>18</v>
      </c>
      <c r="B258" s="12">
        <v>598546.0</v>
      </c>
      <c r="C258" s="12" t="s">
        <v>334</v>
      </c>
      <c r="D258" s="14" t="s">
        <v>118</v>
      </c>
      <c r="E258" s="12">
        <v>409.0</v>
      </c>
      <c r="F258" s="12" t="s">
        <v>26</v>
      </c>
      <c r="G258" s="12" t="s">
        <v>22</v>
      </c>
      <c r="H258" s="12" t="s">
        <v>37</v>
      </c>
      <c r="I258" s="1" t="s">
        <v>28</v>
      </c>
      <c r="J258" s="1" t="s">
        <v>28</v>
      </c>
      <c r="L258" s="1" t="s">
        <v>29</v>
      </c>
      <c r="R258" s="13"/>
    </row>
    <row r="259" ht="17.0">
      <c r="A259" s="12" t="s">
        <v>18</v>
      </c>
      <c r="B259" s="12">
        <v>6019.0</v>
      </c>
      <c r="C259" s="12" t="s">
        <v>335</v>
      </c>
      <c r="D259" s="14" t="s">
        <v>71</v>
      </c>
      <c r="E259" s="12">
        <v>700.0</v>
      </c>
      <c r="F259" s="12" t="s">
        <v>26</v>
      </c>
      <c r="G259" s="12" t="s">
        <v>22</v>
      </c>
      <c r="H259" s="12" t="s">
        <v>23</v>
      </c>
      <c r="R259" s="13"/>
    </row>
    <row r="260" ht="17.0" customFormat="1" s="20">
      <c r="A260" s="18" t="s">
        <v>18</v>
      </c>
      <c r="B260" s="18">
        <v>60573.0</v>
      </c>
      <c r="C260" s="18" t="s">
        <v>336</v>
      </c>
      <c r="D260" s="19"/>
      <c r="E260" s="18">
        <v>516.0</v>
      </c>
      <c r="F260" s="18" t="s">
        <v>21</v>
      </c>
      <c r="G260" s="18" t="s">
        <v>22</v>
      </c>
      <c r="H260" s="18" t="s">
        <v>27</v>
      </c>
      <c r="R260" s="21"/>
    </row>
    <row r="261" ht="33.0" customFormat="1" s="1">
      <c r="A261" s="12" t="s">
        <v>47</v>
      </c>
      <c r="B261" s="15">
        <v>608032.0</v>
      </c>
      <c r="C261" s="17" t="s">
        <v>337</v>
      </c>
      <c r="D261" s="12" t="s">
        <v>85</v>
      </c>
      <c r="E261" s="12">
        <v>135.0</v>
      </c>
      <c r="F261" s="12" t="s">
        <v>26</v>
      </c>
      <c r="G261" s="12" t="s">
        <v>22</v>
      </c>
      <c r="H261" s="12" t="s">
        <v>45</v>
      </c>
      <c r="I261" s="1" t="s">
        <v>28</v>
      </c>
      <c r="J261" s="1" t="s">
        <v>28</v>
      </c>
      <c r="K261" s="1" t="s">
        <v>46</v>
      </c>
      <c r="M261" s="1" t="s">
        <v>57</v>
      </c>
    </row>
    <row r="262" ht="17.0" customFormat="1" s="30">
      <c r="A262" s="28" t="s">
        <v>18</v>
      </c>
      <c r="B262" s="28">
        <v>615868.0</v>
      </c>
      <c r="C262" s="28" t="s">
        <v>338</v>
      </c>
      <c r="D262" s="33" t="s">
        <v>20</v>
      </c>
      <c r="E262" s="28">
        <v>29.0</v>
      </c>
      <c r="F262" s="28" t="s">
        <v>26</v>
      </c>
      <c r="G262" s="28" t="s">
        <v>22</v>
      </c>
      <c r="H262" s="28" t="s">
        <v>23</v>
      </c>
      <c r="J262" s="30" t="s">
        <v>34</v>
      </c>
      <c r="R262" s="31"/>
    </row>
    <row r="263" ht="33.0" customFormat="1" s="1">
      <c r="A263" s="12" t="s">
        <v>18</v>
      </c>
      <c r="B263" s="15">
        <v>619657.0</v>
      </c>
      <c r="C263" s="17" t="s">
        <v>339</v>
      </c>
      <c r="D263" s="14" t="s">
        <v>85</v>
      </c>
      <c r="E263" s="12">
        <v>298.0</v>
      </c>
      <c r="F263" s="12" t="s">
        <v>26</v>
      </c>
      <c r="G263" s="12" t="s">
        <v>22</v>
      </c>
      <c r="H263" s="12" t="s">
        <v>45</v>
      </c>
      <c r="I263" s="1" t="s">
        <v>28</v>
      </c>
      <c r="J263" s="1" t="s">
        <v>28</v>
      </c>
      <c r="K263" s="1" t="s">
        <v>46</v>
      </c>
      <c r="L263" s="1" t="s">
        <v>29</v>
      </c>
      <c r="M263" s="1" t="s">
        <v>29</v>
      </c>
    </row>
    <row r="264" ht="17.0" customFormat="1" s="10">
      <c r="A264" s="8" t="s">
        <v>47</v>
      </c>
      <c r="B264" s="8">
        <v>620889.0</v>
      </c>
      <c r="C264" s="8" t="s">
        <v>340</v>
      </c>
      <c r="D264" s="9"/>
      <c r="E264" s="8">
        <v>460.0</v>
      </c>
      <c r="F264" s="8" t="s">
        <v>21</v>
      </c>
      <c r="G264" s="8" t="s">
        <v>22</v>
      </c>
      <c r="H264" s="8" t="s">
        <v>27</v>
      </c>
      <c r="R264" s="11"/>
    </row>
    <row r="265" ht="17.0">
      <c r="A265" s="12" t="s">
        <v>47</v>
      </c>
      <c r="B265" s="12">
        <v>623030.0</v>
      </c>
      <c r="C265" s="12" t="s">
        <v>341</v>
      </c>
      <c r="D265" s="14" t="s">
        <v>36</v>
      </c>
      <c r="E265" s="12">
        <v>388.0</v>
      </c>
      <c r="F265" s="12" t="s">
        <v>21</v>
      </c>
      <c r="G265" s="12" t="s">
        <v>22</v>
      </c>
      <c r="H265" s="12" t="s">
        <v>37</v>
      </c>
      <c r="R265" s="13"/>
    </row>
    <row r="266" ht="17.0">
      <c r="A266" s="12" t="s">
        <v>18</v>
      </c>
      <c r="B266" s="12">
        <v>628551.0</v>
      </c>
      <c r="C266" s="12" t="s">
        <v>342</v>
      </c>
      <c r="D266" s="14" t="s">
        <v>66</v>
      </c>
      <c r="E266" s="12">
        <v>156.0</v>
      </c>
      <c r="F266" s="12" t="s">
        <v>26</v>
      </c>
      <c r="G266" s="12" t="s">
        <v>22</v>
      </c>
      <c r="H266" s="12" t="s">
        <v>37</v>
      </c>
      <c r="J266" s="1" t="s">
        <v>28</v>
      </c>
      <c r="K266" s="1" t="s">
        <v>343</v>
      </c>
      <c r="L266" s="1" t="s">
        <v>29</v>
      </c>
      <c r="M266" s="1" t="s">
        <v>57</v>
      </c>
      <c r="N266" s="1" t="s">
        <v>64</v>
      </c>
      <c r="O266" s="1" t="s">
        <v>57</v>
      </c>
      <c r="P266" s="1" t="s">
        <v>64</v>
      </c>
      <c r="Q266" s="1" t="s">
        <v>64</v>
      </c>
      <c r="R266" s="13"/>
    </row>
    <row r="267" ht="17.0">
      <c r="A267" s="12" t="s">
        <v>18</v>
      </c>
      <c r="B267" s="12">
        <v>632896.0</v>
      </c>
      <c r="C267" s="12" t="s">
        <v>344</v>
      </c>
      <c r="D267" s="14" t="s">
        <v>20</v>
      </c>
      <c r="E267" s="12">
        <v>1136.0</v>
      </c>
      <c r="F267" s="12" t="s">
        <v>21</v>
      </c>
      <c r="G267" s="12" t="s">
        <v>22</v>
      </c>
      <c r="H267" s="12" t="s">
        <v>23</v>
      </c>
      <c r="K267" s="10" t="s">
        <v>21</v>
      </c>
      <c r="R267" s="13"/>
    </row>
    <row r="268" ht="17.0">
      <c r="A268" s="12" t="s">
        <v>18</v>
      </c>
      <c r="B268" s="12">
        <v>6334.0</v>
      </c>
      <c r="C268" s="12" t="s">
        <v>162</v>
      </c>
      <c r="D268" s="12" t="s">
        <v>120</v>
      </c>
      <c r="E268" s="12">
        <v>1827.0</v>
      </c>
      <c r="F268" s="12" t="s">
        <v>21</v>
      </c>
      <c r="G268" s="12" t="s">
        <v>22</v>
      </c>
      <c r="H268" s="12" t="s">
        <v>45</v>
      </c>
      <c r="I268" s="1" t="s">
        <v>28</v>
      </c>
      <c r="J268" s="1" t="s">
        <v>34</v>
      </c>
      <c r="R268" s="12" t="s">
        <v>21</v>
      </c>
    </row>
    <row r="269" ht="17.0">
      <c r="A269" s="12" t="s">
        <v>18</v>
      </c>
      <c r="B269" s="12">
        <v>650967.0</v>
      </c>
      <c r="C269" s="12" t="s">
        <v>345</v>
      </c>
      <c r="D269" s="14" t="s">
        <v>71</v>
      </c>
      <c r="E269" s="12">
        <v>1044.0</v>
      </c>
      <c r="F269" s="12" t="s">
        <v>26</v>
      </c>
      <c r="G269" s="12" t="s">
        <v>22</v>
      </c>
      <c r="H269" s="12" t="s">
        <v>23</v>
      </c>
      <c r="J269" s="1" t="s">
        <v>28</v>
      </c>
      <c r="R269" s="13"/>
    </row>
    <row r="270" ht="17.0">
      <c r="A270" s="12" t="s">
        <v>18</v>
      </c>
      <c r="B270" s="12">
        <v>7061.0</v>
      </c>
      <c r="C270" s="12" t="s">
        <v>346</v>
      </c>
      <c r="D270" s="14" t="s">
        <v>120</v>
      </c>
      <c r="E270" s="12">
        <v>979.0</v>
      </c>
      <c r="F270" s="12" t="s">
        <v>21</v>
      </c>
      <c r="G270" s="12" t="s">
        <v>22</v>
      </c>
      <c r="H270" s="12" t="s">
        <v>45</v>
      </c>
      <c r="I270" s="1" t="s">
        <v>28</v>
      </c>
      <c r="J270" s="1" t="s">
        <v>30</v>
      </c>
      <c r="R270" s="12" t="s">
        <v>21</v>
      </c>
    </row>
    <row r="271" ht="17.0">
      <c r="A271" s="12" t="s">
        <v>18</v>
      </c>
      <c r="B271" s="12">
        <v>7268.0</v>
      </c>
      <c r="C271" s="12" t="s">
        <v>347</v>
      </c>
      <c r="D271" s="14" t="s">
        <v>120</v>
      </c>
      <c r="E271" s="12">
        <v>758.0</v>
      </c>
      <c r="F271" s="12" t="s">
        <v>21</v>
      </c>
      <c r="G271" s="12" t="s">
        <v>22</v>
      </c>
      <c r="H271" s="12" t="s">
        <v>45</v>
      </c>
      <c r="I271" s="1" t="s">
        <v>28</v>
      </c>
      <c r="J271" s="1" t="s">
        <v>30</v>
      </c>
      <c r="R271" s="12" t="s">
        <v>21</v>
      </c>
    </row>
    <row r="272" ht="17.0">
      <c r="A272" s="12" t="s">
        <v>18</v>
      </c>
      <c r="B272" s="12">
        <v>771752.0</v>
      </c>
      <c r="C272" s="12" t="s">
        <v>348</v>
      </c>
      <c r="D272" s="14" t="s">
        <v>20</v>
      </c>
      <c r="E272" s="12">
        <v>802.0</v>
      </c>
      <c r="F272" s="12" t="s">
        <v>21</v>
      </c>
      <c r="G272" s="12" t="s">
        <v>22</v>
      </c>
      <c r="H272" s="12" t="s">
        <v>23</v>
      </c>
      <c r="K272" s="10" t="s">
        <v>21</v>
      </c>
      <c r="O272" s="1" t="s">
        <v>31</v>
      </c>
      <c r="R272" s="13"/>
    </row>
    <row r="273" ht="17.0">
      <c r="A273" s="12" t="s">
        <v>18</v>
      </c>
      <c r="B273" s="12">
        <v>865626.0</v>
      </c>
      <c r="C273" s="12" t="s">
        <v>349</v>
      </c>
      <c r="D273" s="14" t="s">
        <v>108</v>
      </c>
      <c r="E273" s="12">
        <v>779.0</v>
      </c>
      <c r="F273" s="12" t="s">
        <v>21</v>
      </c>
      <c r="G273" s="12" t="s">
        <v>22</v>
      </c>
      <c r="H273" s="12" t="s">
        <v>37</v>
      </c>
      <c r="R273" s="13"/>
    </row>
    <row r="274" ht="41.0">
      <c r="A274" s="39" t="s">
        <v>68</v>
      </c>
      <c r="B274" s="40">
        <v>3825980.0</v>
      </c>
      <c r="C274" s="41" t="s">
        <v>350</v>
      </c>
      <c r="D274" s="42" t="s">
        <v>73</v>
      </c>
      <c r="E274" s="42">
        <v>595.0</v>
      </c>
      <c r="F274" s="42" t="s">
        <v>26</v>
      </c>
      <c r="G274" s="12" t="s">
        <v>22</v>
      </c>
      <c r="H274" s="43" t="s">
        <v>45</v>
      </c>
      <c r="I274" s="1" t="s">
        <v>28</v>
      </c>
      <c r="J274" s="1" t="s">
        <v>28</v>
      </c>
      <c r="K274" s="24" t="s">
        <v>351</v>
      </c>
      <c r="L274" s="10"/>
      <c r="M274" s="10"/>
      <c r="N274" s="10"/>
      <c r="O274" s="10"/>
      <c r="P274" s="10"/>
      <c r="Q274" s="10"/>
      <c r="R274" s="24" t="s">
        <v>351</v>
      </c>
    </row>
    <row r="275" ht="17.0">
      <c r="A275" s="44" t="s">
        <v>68</v>
      </c>
      <c r="B275" s="44">
        <v>5018197.0</v>
      </c>
      <c r="C275" s="45" t="s">
        <v>352</v>
      </c>
      <c r="D275" s="46" t="s">
        <v>118</v>
      </c>
      <c r="E275" s="46">
        <v>456.0</v>
      </c>
      <c r="F275" s="42" t="s">
        <v>26</v>
      </c>
      <c r="G275" s="12" t="s">
        <v>22</v>
      </c>
      <c r="H275" s="46" t="s">
        <v>27</v>
      </c>
      <c r="I275" s="1" t="s">
        <v>28</v>
      </c>
      <c r="J275" s="1" t="s">
        <v>28</v>
      </c>
      <c r="L275" s="1" t="s">
        <v>29</v>
      </c>
    </row>
    <row r="276" ht="17.0">
      <c r="A276" s="44" t="s">
        <v>68</v>
      </c>
      <c r="B276" s="44">
        <v>5018195.0</v>
      </c>
      <c r="C276" s="45" t="s">
        <v>353</v>
      </c>
      <c r="D276" s="46" t="s">
        <v>118</v>
      </c>
      <c r="E276" s="46">
        <v>520.0</v>
      </c>
      <c r="F276" s="42" t="s">
        <v>26</v>
      </c>
      <c r="G276" s="12" t="s">
        <v>22</v>
      </c>
      <c r="H276" s="46" t="s">
        <v>27</v>
      </c>
      <c r="I276" s="1" t="s">
        <v>28</v>
      </c>
      <c r="J276" s="1" t="s">
        <v>28</v>
      </c>
      <c r="L276" s="1" t="s">
        <v>29</v>
      </c>
    </row>
    <row r="277" ht="17.0">
      <c r="A277" s="44" t="s">
        <v>68</v>
      </c>
      <c r="B277" s="44">
        <v>5018196.0</v>
      </c>
      <c r="C277" s="45" t="s">
        <v>354</v>
      </c>
      <c r="D277" s="46" t="s">
        <v>118</v>
      </c>
      <c r="E277" s="46">
        <v>530.0</v>
      </c>
      <c r="F277" s="42" t="s">
        <v>26</v>
      </c>
      <c r="G277" s="12" t="s">
        <v>22</v>
      </c>
      <c r="H277" s="46" t="s">
        <v>27</v>
      </c>
      <c r="I277" s="1" t="s">
        <v>28</v>
      </c>
      <c r="J277" s="1" t="s">
        <v>28</v>
      </c>
      <c r="L277" s="1" t="s">
        <v>29</v>
      </c>
    </row>
    <row r="278" customFormat="1" s="20">
      <c r="A278" s="47" t="s">
        <v>18</v>
      </c>
      <c r="B278" s="47">
        <v>1424516.0</v>
      </c>
      <c r="C278" s="47" t="s">
        <v>355</v>
      </c>
      <c r="D278" s="48"/>
      <c r="E278" s="48"/>
      <c r="F278" s="48"/>
      <c r="G278" s="48"/>
      <c r="H278" s="48"/>
    </row>
    <row r="279" customFormat="1" s="1">
      <c r="A279" s="49"/>
      <c r="B279" s="50"/>
      <c r="C279" s="49"/>
      <c r="D279" s="49"/>
      <c r="E279" s="51"/>
      <c r="F279" s="49"/>
      <c r="G279" s="49"/>
      <c r="H279" s="51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customFormat="1" s="1">
      <c r="A280" s="46"/>
      <c r="B280" s="52"/>
      <c r="C280" s="46"/>
      <c r="D280" s="46"/>
      <c r="E280" s="53"/>
      <c r="F280" s="46"/>
      <c r="G280" s="46"/>
      <c r="H280" s="53"/>
      <c r="R280" s="24"/>
    </row>
    <row r="281" customFormat="1" s="1">
      <c r="A281" s="46"/>
      <c r="B281" s="52"/>
      <c r="C281" s="46"/>
      <c r="D281" s="46"/>
      <c r="E281" s="53"/>
      <c r="F281" s="46"/>
      <c r="G281" s="46"/>
      <c r="H281" s="53"/>
      <c r="R281" s="24"/>
    </row>
    <row r="282" customFormat="1" s="1">
      <c r="A282" s="46"/>
      <c r="B282" s="52"/>
      <c r="C282" s="46"/>
      <c r="D282" s="46"/>
      <c r="E282" s="53"/>
      <c r="F282" s="46"/>
      <c r="G282" s="46"/>
      <c r="H282" s="53"/>
      <c r="R282" s="24"/>
    </row>
    <row r="283" customFormat="1" s="1">
      <c r="A283" s="46"/>
      <c r="B283" s="52"/>
      <c r="C283" s="46"/>
      <c r="D283" s="46"/>
      <c r="E283" s="53"/>
      <c r="F283" s="46"/>
      <c r="G283" s="46"/>
      <c r="H283" s="53"/>
      <c r="R283" s="24"/>
    </row>
    <row r="284" customFormat="1" s="1">
      <c r="A284" s="46"/>
      <c r="B284" s="52"/>
      <c r="C284" s="46"/>
      <c r="D284" s="46"/>
      <c r="E284" s="53"/>
      <c r="F284" s="46"/>
      <c r="G284" s="46"/>
      <c r="H284" s="53"/>
      <c r="R284" s="24"/>
    </row>
    <row r="285" customFormat="1" s="1">
      <c r="A285" s="46"/>
      <c r="B285" s="52"/>
      <c r="C285" s="46"/>
      <c r="D285" s="46"/>
      <c r="E285" s="53"/>
      <c r="F285" s="46"/>
      <c r="G285" s="46"/>
      <c r="H285" s="53"/>
      <c r="R285" s="24"/>
    </row>
    <row r="286" customFormat="1" s="1">
      <c r="A286" s="46"/>
      <c r="B286" s="52"/>
      <c r="C286" s="46"/>
      <c r="D286" s="46"/>
      <c r="E286" s="53"/>
      <c r="F286" s="46"/>
      <c r="G286" s="46"/>
      <c r="H286" s="53"/>
      <c r="R286" s="24"/>
    </row>
    <row r="287" customFormat="1" s="1">
      <c r="A287" s="46"/>
      <c r="B287" s="52"/>
      <c r="C287" s="46"/>
      <c r="D287" s="46"/>
      <c r="E287" s="53"/>
      <c r="F287" s="46"/>
      <c r="G287" s="46"/>
      <c r="H287" s="53"/>
      <c r="R287" s="24"/>
    </row>
    <row r="288" customFormat="1" s="1">
      <c r="A288" s="46"/>
      <c r="B288" s="52"/>
      <c r="C288" s="46"/>
      <c r="D288" s="46"/>
      <c r="E288" s="53"/>
      <c r="F288" s="46"/>
      <c r="G288" s="46"/>
      <c r="H288" s="53"/>
      <c r="R288" s="24"/>
    </row>
    <row r="289" customFormat="1" s="1">
      <c r="A289" s="46"/>
      <c r="B289" s="52"/>
      <c r="C289" s="46"/>
      <c r="D289" s="46"/>
      <c r="E289" s="53"/>
      <c r="F289" s="46"/>
      <c r="G289" s="46"/>
      <c r="H289" s="53"/>
      <c r="R289" s="24"/>
    </row>
    <row r="290" customFormat="1" s="1">
      <c r="B290" s="54"/>
      <c r="E290" s="55"/>
      <c r="H290" s="55"/>
      <c r="R290" s="24"/>
    </row>
    <row r="291" customFormat="1" s="1">
      <c r="B291" s="54"/>
      <c r="E291" s="55"/>
      <c r="H291" s="55"/>
      <c r="R291" s="24"/>
    </row>
  </sheetData>
  <dataValidations count="38">
    <dataValidation allowBlank="1" showErrorMessage="1" error="The entered value violates the data validation rules set on the cell." errorStyle="stop" showInputMessage="1" prompt="Enter an item from the given list." type="list" sqref="J2:J160 P2:Q289 J162:J202 J205:J290">
      <formula1>"Done,Pending,Scheduled,School doesn't want"</formula1>
    </dataValidation>
    <dataValidation allowBlank="1" showErrorMessage="1" error="The entered value violates the data validation rules set on the cell." errorStyle="stop" showInputMessage="1" prompt="Enter an item from the given list." type="list" sqref="I2:I160 K126:K126 I161:J161 I162:I202 I203:J204 I205:I290">
      <formula1>"Done, Pending, Scheduled"</formula1>
    </dataValidation>
    <dataValidation allowBlank="1" showErrorMessage="1" error="The entered value violates the data validation rules set on the cell." errorStyle="stop" showInputMessage="1" prompt="Enter an item from the given list." type="list" sqref="L2:M290">
      <formula1>"Yes,No"</formula1>
    </dataValidation>
    <dataValidation allowBlank="1" showErrorMessage="1" error="The entered value violates the data validation rules set on the cell." errorStyle="stop" showInputMessage="1" prompt="Enter an item from the given list." type="list" sqref="N2:N290">
      <formula1>"Done,Pending,Scheduled,Tried but not getting dates"</formula1>
    </dataValidation>
    <dataValidation allowBlank="1" showErrorMessage="1" error="The entered value violates the data validation rules set on the cell." errorStyle="stop" showInputMessage="1" prompt="Enter an item from the given list." type="list" sqref="O2:O2 O5:O21 O23:O23 O25:O40 O42:O43 O47:O51 O53:O63 O65:O68 O70:O73 O75:O75 O77:O98 O100:O101 O103:O118 O120:O129 O131:O134 O136:O142 O144:O170 O174:O194 O196:O206 O209:O242 O244:O244 O246:O253 O255:O271 O273:O286 O288:O288 O290:O290">
      <formula1>"Yes ,No"</formula1>
    </dataValidation>
  </dataValidations>
  <extLst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>
    <tabColor rgb="FF808080"/>
  </sheetPr>
  <dimension ref="A1:AO261"/>
  <sheetViews>
    <sheetView workbookViewId="0">
      <pane xSplit="3" ySplit="1" topLeftCell="D2" state="frozen"/>
    </sheetView>
  </sheetViews>
  <sheetFormatPr defaultRowHeight="14.0" customHeight="1"/>
  <cols>
    <col min="1" max="1" width="13.24"/>
    <col min="2" max="2" style="56" width="13.24"/>
    <col min="3" max="3" width="34.18"/>
    <col min="4" max="4" width="21.86"/>
    <col min="5" max="6" style="56" width="13.24"/>
    <col min="7" max="8" width="13.24"/>
    <col min="9" max="10" style="56" width="13.24"/>
    <col min="11" max="11" width="13.24"/>
    <col min="12" max="12" style="56" width="12.58"/>
    <col min="13" max="16" width="13.24"/>
    <col min="17" max="17" width="17.88"/>
    <col min="18" max="18" width="13.24"/>
    <col min="19" max="19" width="10.59"/>
    <col min="20" max="21" width="10.99"/>
    <col min="22" max="22" width="13.24"/>
    <col min="23" max="23" width="16.42"/>
    <col min="24" max="1024" width="13.24"/>
  </cols>
  <sheetData>
    <row r="1" customHeight="1" ht="48.0" customFormat="1" s="64">
      <c r="A1" s="57" t="s">
        <v>0</v>
      </c>
      <c r="B1" s="57" t="s">
        <v>1</v>
      </c>
      <c r="C1" s="57" t="s">
        <v>2</v>
      </c>
      <c r="D1" s="57" t="s">
        <v>3</v>
      </c>
      <c r="E1" s="57" t="s">
        <v>356</v>
      </c>
      <c r="F1" s="57" t="s">
        <v>357</v>
      </c>
      <c r="G1" s="57" t="s">
        <v>358</v>
      </c>
      <c r="H1" s="57" t="s">
        <v>359</v>
      </c>
      <c r="I1" s="57" t="s">
        <v>360</v>
      </c>
      <c r="J1" s="57" t="s">
        <v>7</v>
      </c>
      <c r="K1" s="57" t="s">
        <v>361</v>
      </c>
      <c r="L1" s="58" t="s">
        <v>8</v>
      </c>
      <c r="M1" s="58" t="s">
        <v>362</v>
      </c>
      <c r="N1" s="58" t="s">
        <v>363</v>
      </c>
      <c r="O1" s="58" t="s">
        <v>364</v>
      </c>
      <c r="P1" s="58" t="s">
        <v>365</v>
      </c>
      <c r="Q1" s="58" t="s">
        <v>366</v>
      </c>
      <c r="R1" s="58" t="s">
        <v>367</v>
      </c>
      <c r="S1" s="58" t="s">
        <v>368</v>
      </c>
      <c r="T1" s="58" t="s">
        <v>369</v>
      </c>
      <c r="U1" s="58" t="s">
        <v>370</v>
      </c>
      <c r="V1" s="58" t="s">
        <v>371</v>
      </c>
      <c r="W1" s="59" t="s">
        <v>372</v>
      </c>
      <c r="X1" s="59" t="s">
        <v>367</v>
      </c>
      <c r="Y1" s="59" t="s">
        <v>368</v>
      </c>
      <c r="Z1" s="59" t="s">
        <v>369</v>
      </c>
      <c r="AA1" s="59" t="s">
        <v>370</v>
      </c>
      <c r="AB1" s="59" t="s">
        <v>373</v>
      </c>
      <c r="AC1" s="60" t="s">
        <v>374</v>
      </c>
      <c r="AD1" s="60" t="s">
        <v>367</v>
      </c>
      <c r="AE1" s="60" t="s">
        <v>368</v>
      </c>
      <c r="AF1" s="60" t="s">
        <v>369</v>
      </c>
      <c r="AG1" s="60" t="s">
        <v>370</v>
      </c>
      <c r="AH1" s="60" t="s">
        <v>375</v>
      </c>
      <c r="AI1" s="61" t="s">
        <v>376</v>
      </c>
      <c r="AJ1" s="61" t="s">
        <v>367</v>
      </c>
      <c r="AK1" s="61" t="s">
        <v>368</v>
      </c>
      <c r="AL1" s="61" t="s">
        <v>369</v>
      </c>
      <c r="AM1" s="61" t="s">
        <v>370</v>
      </c>
      <c r="AN1" s="61" t="s">
        <v>377</v>
      </c>
      <c r="AO1" s="62" t="s">
        <v>17</v>
      </c>
      <c r="AP1" s="63"/>
    </row>
    <row r="2" ht="17.0" customFormat="1" s="47">
      <c r="A2" s="8" t="s">
        <v>18</v>
      </c>
      <c r="B2" s="8">
        <v>1016619.0</v>
      </c>
      <c r="C2" s="8" t="s">
        <v>378</v>
      </c>
      <c r="D2" s="9" t="s">
        <v>379</v>
      </c>
      <c r="E2" s="8">
        <v>1167.0</v>
      </c>
      <c r="F2" s="8">
        <v>4.0</v>
      </c>
      <c r="G2" s="8" t="s">
        <v>380</v>
      </c>
      <c r="H2" s="8" t="s">
        <v>381</v>
      </c>
      <c r="I2" s="8" t="s">
        <v>22</v>
      </c>
      <c r="J2" s="8" t="s">
        <v>37</v>
      </c>
      <c r="K2" s="42"/>
      <c r="L2" s="10"/>
      <c r="M2" s="10" t="s">
        <v>28</v>
      </c>
      <c r="N2" s="10" t="s">
        <v>28</v>
      </c>
      <c r="O2" s="10" t="s">
        <v>29</v>
      </c>
      <c r="P2" s="10" t="s">
        <v>28</v>
      </c>
      <c r="Q2" s="10" t="s">
        <v>382</v>
      </c>
      <c r="R2" s="10" t="s">
        <v>383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7.0">
      <c r="A3" s="8" t="s">
        <v>18</v>
      </c>
      <c r="B3" s="8">
        <v>1021816.0</v>
      </c>
      <c r="C3" s="8" t="s">
        <v>24</v>
      </c>
      <c r="D3" s="8" t="s">
        <v>25</v>
      </c>
      <c r="E3" s="8">
        <v>66.0</v>
      </c>
      <c r="F3" s="8">
        <v>8.0</v>
      </c>
      <c r="G3" s="8" t="s">
        <v>380</v>
      </c>
      <c r="H3" s="8" t="s">
        <v>381</v>
      </c>
      <c r="I3" s="8" t="s">
        <v>88</v>
      </c>
      <c r="J3" s="8" t="s">
        <v>27</v>
      </c>
      <c r="K3" s="42"/>
      <c r="L3" s="10" t="s">
        <v>28</v>
      </c>
      <c r="M3" s="10" t="s">
        <v>28</v>
      </c>
      <c r="N3" s="10" t="s">
        <v>28</v>
      </c>
      <c r="O3" s="10" t="s">
        <v>29</v>
      </c>
      <c r="P3" s="10" t="s">
        <v>29</v>
      </c>
      <c r="Q3" s="10" t="s">
        <v>384</v>
      </c>
      <c r="R3" s="10" t="s">
        <v>383</v>
      </c>
      <c r="S3" s="10" t="s">
        <v>385</v>
      </c>
      <c r="T3" s="10" t="s">
        <v>386</v>
      </c>
      <c r="U3" s="10" t="s">
        <v>28</v>
      </c>
      <c r="V3" s="10" t="s">
        <v>28</v>
      </c>
      <c r="W3" s="10" t="s">
        <v>387</v>
      </c>
      <c r="X3" s="10" t="s">
        <v>383</v>
      </c>
      <c r="Y3" s="10" t="s">
        <v>388</v>
      </c>
      <c r="Z3" s="10" t="s">
        <v>386</v>
      </c>
      <c r="AA3" s="10" t="s">
        <v>389</v>
      </c>
      <c r="AB3" s="10" t="s">
        <v>28</v>
      </c>
      <c r="AC3" s="10" t="s">
        <v>390</v>
      </c>
      <c r="AD3" s="10" t="s">
        <v>383</v>
      </c>
      <c r="AE3" s="10" t="s">
        <v>176</v>
      </c>
      <c r="AF3" s="10"/>
      <c r="AG3" s="10"/>
      <c r="AH3" s="10" t="s">
        <v>30</v>
      </c>
      <c r="AI3" s="10"/>
      <c r="AJ3" s="10"/>
      <c r="AK3" s="10"/>
      <c r="AL3" s="10"/>
      <c r="AM3" s="10"/>
      <c r="AN3" s="10" t="s">
        <v>30</v>
      </c>
      <c r="AO3" s="10"/>
    </row>
    <row r="4" ht="17.0">
      <c r="A4" s="12" t="s">
        <v>18</v>
      </c>
      <c r="B4" s="12">
        <v>10251.0</v>
      </c>
      <c r="C4" s="65" t="s">
        <v>391</v>
      </c>
      <c r="D4" s="66" t="s">
        <v>39</v>
      </c>
      <c r="E4" s="12">
        <v>448.0</v>
      </c>
      <c r="F4" s="12" t="s">
        <v>392</v>
      </c>
      <c r="G4" s="12" t="s">
        <v>380</v>
      </c>
      <c r="H4" s="12" t="s">
        <v>381</v>
      </c>
      <c r="I4" s="12" t="s">
        <v>88</v>
      </c>
      <c r="J4" s="12" t="s">
        <v>23</v>
      </c>
      <c r="K4" s="46"/>
      <c r="L4" s="1" t="s">
        <v>28</v>
      </c>
      <c r="M4" s="1" t="s">
        <v>28</v>
      </c>
      <c r="N4" s="1" t="s">
        <v>28</v>
      </c>
      <c r="O4" s="1" t="s">
        <v>29</v>
      </c>
      <c r="P4" s="1" t="s">
        <v>29</v>
      </c>
      <c r="Q4" s="1" t="s">
        <v>393</v>
      </c>
      <c r="R4" s="1" t="s">
        <v>383</v>
      </c>
      <c r="S4" s="1" t="s">
        <v>394</v>
      </c>
      <c r="T4" s="1" t="s">
        <v>386</v>
      </c>
      <c r="U4" s="1" t="s">
        <v>28</v>
      </c>
      <c r="V4" s="1" t="s">
        <v>28</v>
      </c>
      <c r="W4" s="1" t="s">
        <v>395</v>
      </c>
      <c r="X4" s="1" t="s">
        <v>383</v>
      </c>
      <c r="Y4" s="1" t="s">
        <v>395</v>
      </c>
      <c r="Z4" s="1" t="s">
        <v>386</v>
      </c>
      <c r="AA4" s="1" t="s">
        <v>389</v>
      </c>
      <c r="AB4" s="1" t="s">
        <v>28</v>
      </c>
      <c r="AC4" s="1" t="s">
        <v>396</v>
      </c>
      <c r="AD4" s="1" t="s">
        <v>383</v>
      </c>
      <c r="AE4" s="1" t="s">
        <v>176</v>
      </c>
      <c r="AF4" s="1" t="s">
        <v>386</v>
      </c>
      <c r="AG4" s="1"/>
      <c r="AH4" s="1" t="s">
        <v>30</v>
      </c>
      <c r="AI4" s="1" t="s">
        <v>397</v>
      </c>
      <c r="AJ4" s="1"/>
      <c r="AK4" s="1"/>
      <c r="AL4" s="1"/>
      <c r="AM4" s="1"/>
      <c r="AN4" s="1"/>
      <c r="AO4" s="1"/>
    </row>
    <row r="5" ht="17.0">
      <c r="A5" s="12" t="s">
        <v>68</v>
      </c>
      <c r="B5" s="12">
        <v>1035545.0</v>
      </c>
      <c r="C5" s="12" t="s">
        <v>398</v>
      </c>
      <c r="D5" s="12" t="s">
        <v>41</v>
      </c>
      <c r="E5" s="12">
        <v>1436.0</v>
      </c>
      <c r="F5" s="12">
        <v>4.0</v>
      </c>
      <c r="G5" s="12" t="s">
        <v>399</v>
      </c>
      <c r="H5" s="12" t="s">
        <v>381</v>
      </c>
      <c r="I5" s="12" t="s">
        <v>22</v>
      </c>
      <c r="J5" s="12" t="s">
        <v>27</v>
      </c>
      <c r="K5" s="4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17.0">
      <c r="A6" s="12" t="s">
        <v>68</v>
      </c>
      <c r="B6" s="12">
        <v>1035646.0</v>
      </c>
      <c r="C6" s="12" t="s">
        <v>400</v>
      </c>
      <c r="D6" s="12" t="s">
        <v>120</v>
      </c>
      <c r="E6" s="12">
        <v>477.0</v>
      </c>
      <c r="F6" s="12">
        <v>4.0</v>
      </c>
      <c r="G6" s="12" t="s">
        <v>380</v>
      </c>
      <c r="H6" s="12" t="s">
        <v>381</v>
      </c>
      <c r="I6" s="12" t="s">
        <v>22</v>
      </c>
      <c r="J6" s="65" t="s">
        <v>45</v>
      </c>
      <c r="K6" s="46"/>
      <c r="L6" s="13" t="s">
        <v>28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28</v>
      </c>
      <c r="R6" s="1" t="s">
        <v>383</v>
      </c>
      <c r="S6" s="1" t="s">
        <v>28</v>
      </c>
      <c r="T6" s="1" t="s">
        <v>28</v>
      </c>
      <c r="U6" s="1" t="s">
        <v>28</v>
      </c>
      <c r="V6" s="1" t="s">
        <v>28</v>
      </c>
      <c r="W6" s="1" t="s">
        <v>401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ht="17.0">
      <c r="A7" s="18" t="s">
        <v>18</v>
      </c>
      <c r="B7" s="18">
        <v>104830.0</v>
      </c>
      <c r="C7" s="67" t="s">
        <v>402</v>
      </c>
      <c r="D7" s="68" t="s">
        <v>71</v>
      </c>
      <c r="E7" s="18">
        <v>1155.0</v>
      </c>
      <c r="F7" s="18">
        <v>4.0</v>
      </c>
      <c r="G7" s="18" t="s">
        <v>380</v>
      </c>
      <c r="H7" s="18" t="s">
        <v>381</v>
      </c>
      <c r="I7" s="18" t="s">
        <v>22</v>
      </c>
      <c r="J7" s="18" t="s">
        <v>23</v>
      </c>
      <c r="K7" s="69"/>
      <c r="L7" s="20" t="s">
        <v>28</v>
      </c>
      <c r="M7" s="20" t="s">
        <v>28</v>
      </c>
      <c r="N7" s="20"/>
      <c r="O7" s="20"/>
      <c r="P7" s="20" t="s">
        <v>28</v>
      </c>
      <c r="Q7" s="20" t="s">
        <v>28</v>
      </c>
      <c r="R7" s="20" t="s">
        <v>383</v>
      </c>
      <c r="S7" s="20"/>
      <c r="T7" s="20"/>
      <c r="U7" s="20"/>
      <c r="V7" s="1" t="s">
        <v>28</v>
      </c>
      <c r="W7" s="20" t="s">
        <v>403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ht="17.0">
      <c r="A8" s="12" t="s">
        <v>68</v>
      </c>
      <c r="B8" s="12">
        <v>1110834.0</v>
      </c>
      <c r="C8" s="12" t="s">
        <v>404</v>
      </c>
      <c r="D8" s="12" t="s">
        <v>405</v>
      </c>
      <c r="E8" s="12">
        <v>201.0</v>
      </c>
      <c r="F8" s="12">
        <v>4.0</v>
      </c>
      <c r="G8" s="12" t="s">
        <v>399</v>
      </c>
      <c r="H8" s="12" t="s">
        <v>381</v>
      </c>
      <c r="I8" s="12" t="s">
        <v>22</v>
      </c>
      <c r="J8" s="12" t="s">
        <v>37</v>
      </c>
      <c r="K8" s="46"/>
      <c r="L8" s="1" t="s">
        <v>28</v>
      </c>
      <c r="M8" s="1" t="s">
        <v>28</v>
      </c>
      <c r="N8" s="1" t="s">
        <v>28</v>
      </c>
      <c r="O8" s="1" t="s">
        <v>29</v>
      </c>
      <c r="P8" s="1" t="s">
        <v>29</v>
      </c>
      <c r="Q8" s="1" t="s">
        <v>406</v>
      </c>
      <c r="R8" s="1" t="s">
        <v>383</v>
      </c>
      <c r="S8" s="1" t="s">
        <v>407</v>
      </c>
      <c r="T8" s="1" t="s">
        <v>28</v>
      </c>
      <c r="U8" s="1" t="s">
        <v>28</v>
      </c>
      <c r="V8" s="1" t="s">
        <v>28</v>
      </c>
      <c r="W8" s="1" t="s">
        <v>408</v>
      </c>
      <c r="X8" s="1" t="s">
        <v>383</v>
      </c>
      <c r="Y8" s="1" t="s">
        <v>409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47"/>
    </row>
    <row r="9" ht="17.0" customFormat="1" s="47">
      <c r="A9" s="28" t="s">
        <v>68</v>
      </c>
      <c r="B9" s="28">
        <v>1114832.0</v>
      </c>
      <c r="C9" s="28" t="s">
        <v>410</v>
      </c>
      <c r="D9" s="28" t="s">
        <v>59</v>
      </c>
      <c r="E9" s="28">
        <v>245.0</v>
      </c>
      <c r="F9" s="28">
        <v>4.0</v>
      </c>
      <c r="G9" s="28" t="s">
        <v>380</v>
      </c>
      <c r="H9" s="28" t="s">
        <v>381</v>
      </c>
      <c r="I9" s="28" t="s">
        <v>22</v>
      </c>
      <c r="J9" s="28" t="s">
        <v>27</v>
      </c>
      <c r="K9" s="69"/>
      <c r="L9" s="30" t="s">
        <v>28</v>
      </c>
      <c r="M9" s="30" t="s">
        <v>28</v>
      </c>
      <c r="N9" s="30" t="s">
        <v>28</v>
      </c>
      <c r="O9" s="30" t="s">
        <v>29</v>
      </c>
      <c r="P9" s="30" t="s">
        <v>29</v>
      </c>
      <c r="Q9" s="30" t="s">
        <v>411</v>
      </c>
      <c r="R9" s="30" t="s">
        <v>383</v>
      </c>
      <c r="S9" s="30" t="s">
        <v>412</v>
      </c>
      <c r="T9" s="30" t="s">
        <v>28</v>
      </c>
      <c r="U9" s="30" t="s">
        <v>28</v>
      </c>
      <c r="V9" s="30" t="s">
        <v>64</v>
      </c>
      <c r="W9" s="70">
        <v>45924</v>
      </c>
      <c r="X9" s="30" t="s">
        <v>383</v>
      </c>
      <c r="Y9" s="70">
        <v>45930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ht="17.0" customFormat="1" s="14">
      <c r="A10" s="12" t="s">
        <v>68</v>
      </c>
      <c r="B10" s="12">
        <v>1155119.0</v>
      </c>
      <c r="C10" s="12" t="s">
        <v>413</v>
      </c>
      <c r="D10" s="12" t="s">
        <v>414</v>
      </c>
      <c r="E10" s="12">
        <v>1043.0</v>
      </c>
      <c r="F10" s="12">
        <v>4.0</v>
      </c>
      <c r="G10" s="12" t="s">
        <v>380</v>
      </c>
      <c r="H10" s="12" t="s">
        <v>381</v>
      </c>
      <c r="I10" s="12" t="s">
        <v>22</v>
      </c>
      <c r="J10" s="12" t="s">
        <v>37</v>
      </c>
      <c r="K10" s="46"/>
      <c r="L10" s="1" t="s">
        <v>28</v>
      </c>
      <c r="M10" s="1" t="s">
        <v>28</v>
      </c>
      <c r="N10" s="1" t="s">
        <v>28</v>
      </c>
      <c r="O10" s="1" t="s">
        <v>29</v>
      </c>
      <c r="P10" s="1" t="s">
        <v>29</v>
      </c>
      <c r="Q10" s="71">
        <v>45841</v>
      </c>
      <c r="R10" s="1" t="s">
        <v>383</v>
      </c>
      <c r="S10" s="71"/>
      <c r="T10" s="1"/>
      <c r="U10" s="1" t="s">
        <v>29</v>
      </c>
      <c r="V10" s="1" t="s">
        <v>28</v>
      </c>
      <c r="W10" s="1" t="s">
        <v>415</v>
      </c>
      <c r="X10" s="1" t="s">
        <v>383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66"/>
    </row>
    <row r="11" ht="17.0" customFormat="1" s="14">
      <c r="A11" s="12" t="s">
        <v>68</v>
      </c>
      <c r="B11" s="12">
        <v>1155556.0</v>
      </c>
      <c r="C11" s="12" t="s">
        <v>416</v>
      </c>
      <c r="D11" s="12" t="s">
        <v>414</v>
      </c>
      <c r="E11" s="12">
        <v>780.0</v>
      </c>
      <c r="F11" s="12">
        <v>4.0</v>
      </c>
      <c r="G11" s="12" t="s">
        <v>380</v>
      </c>
      <c r="H11" s="12" t="s">
        <v>381</v>
      </c>
      <c r="I11" s="12" t="s">
        <v>22</v>
      </c>
      <c r="J11" s="12" t="s">
        <v>37</v>
      </c>
      <c r="K11" s="46"/>
      <c r="L11" s="1" t="s">
        <v>28</v>
      </c>
      <c r="M11" s="1" t="s">
        <v>28</v>
      </c>
      <c r="N11" s="1" t="s">
        <v>28</v>
      </c>
      <c r="O11" s="1" t="s">
        <v>29</v>
      </c>
      <c r="P11" s="1" t="s">
        <v>29</v>
      </c>
      <c r="Q11" s="71">
        <v>45841</v>
      </c>
      <c r="R11" s="1" t="s">
        <v>383</v>
      </c>
      <c r="S11" s="71"/>
      <c r="T11" s="1"/>
      <c r="U11" s="1" t="s">
        <v>29</v>
      </c>
      <c r="V11" s="1" t="s">
        <v>28</v>
      </c>
      <c r="W11" s="1" t="s">
        <v>415</v>
      </c>
      <c r="X11" s="1" t="s">
        <v>383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66"/>
    </row>
    <row r="12" ht="17.0" customFormat="1" s="47">
      <c r="A12" s="28" t="s">
        <v>68</v>
      </c>
      <c r="B12" s="28">
        <v>1173541.0</v>
      </c>
      <c r="C12" s="28" t="s">
        <v>417</v>
      </c>
      <c r="D12" s="28" t="s">
        <v>33</v>
      </c>
      <c r="E12" s="28">
        <v>148.0</v>
      </c>
      <c r="F12" s="28">
        <v>6.0</v>
      </c>
      <c r="G12" s="72" t="s">
        <v>399</v>
      </c>
      <c r="H12" s="73"/>
      <c r="I12" s="28" t="s">
        <v>88</v>
      </c>
      <c r="J12" s="28" t="s">
        <v>27</v>
      </c>
      <c r="K12" s="69"/>
      <c r="L12" s="30" t="s">
        <v>28</v>
      </c>
      <c r="M12" s="30" t="s">
        <v>28</v>
      </c>
      <c r="N12" s="30" t="s">
        <v>28</v>
      </c>
      <c r="O12" s="30" t="s">
        <v>29</v>
      </c>
      <c r="P12" s="30" t="s">
        <v>28</v>
      </c>
      <c r="Q12" s="30"/>
      <c r="R12" s="30" t="s">
        <v>383</v>
      </c>
      <c r="S12" s="30"/>
      <c r="T12" s="30"/>
      <c r="U12" s="30" t="s">
        <v>28</v>
      </c>
      <c r="V12" s="30" t="s">
        <v>28</v>
      </c>
      <c r="W12" s="30"/>
      <c r="X12" s="30" t="s">
        <v>383</v>
      </c>
      <c r="Y12" s="30"/>
      <c r="Z12" s="30"/>
      <c r="AA12" s="30" t="s">
        <v>28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ht="17.0">
      <c r="A13" s="12" t="s">
        <v>18</v>
      </c>
      <c r="B13" s="12">
        <v>12539.0</v>
      </c>
      <c r="C13" s="12" t="s">
        <v>418</v>
      </c>
      <c r="D13" s="14" t="s">
        <v>379</v>
      </c>
      <c r="E13" s="12">
        <v>641.0</v>
      </c>
      <c r="F13" s="12">
        <v>4.0</v>
      </c>
      <c r="G13" s="12" t="s">
        <v>380</v>
      </c>
      <c r="H13" s="12" t="s">
        <v>381</v>
      </c>
      <c r="I13" s="12" t="s">
        <v>22</v>
      </c>
      <c r="J13" s="12" t="s">
        <v>37</v>
      </c>
      <c r="K13" s="46"/>
      <c r="L13" s="1"/>
      <c r="M13" s="1" t="s">
        <v>28</v>
      </c>
      <c r="N13" s="1"/>
      <c r="O13" s="1"/>
      <c r="P13" s="1"/>
      <c r="Q13" s="1"/>
      <c r="R13" s="1"/>
      <c r="S13" s="1"/>
      <c r="T13" s="1"/>
      <c r="U13" s="1" t="s">
        <v>28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47"/>
    </row>
    <row r="14" ht="17.0">
      <c r="A14" s="28" t="s">
        <v>47</v>
      </c>
      <c r="B14" s="28">
        <v>1271232.0</v>
      </c>
      <c r="C14" s="28" t="s">
        <v>48</v>
      </c>
      <c r="D14" s="28" t="s">
        <v>41</v>
      </c>
      <c r="E14" s="28">
        <v>1000.0</v>
      </c>
      <c r="F14" s="28">
        <v>4.0</v>
      </c>
      <c r="G14" s="28" t="s">
        <v>399</v>
      </c>
      <c r="H14" s="28" t="s">
        <v>381</v>
      </c>
      <c r="I14" s="28" t="s">
        <v>22</v>
      </c>
      <c r="J14" s="28" t="s">
        <v>27</v>
      </c>
      <c r="K14" s="69"/>
      <c r="L14" s="30"/>
      <c r="M14" s="30"/>
      <c r="N14" s="30"/>
      <c r="O14" s="30"/>
      <c r="P14" s="30"/>
      <c r="Q14" s="30"/>
      <c r="R14" s="30"/>
      <c r="S14" s="30"/>
      <c r="T14" s="30"/>
      <c r="U14" s="30" t="s">
        <v>28</v>
      </c>
      <c r="V14" s="30"/>
      <c r="W14" s="30"/>
      <c r="X14" s="30"/>
      <c r="Y14" s="30"/>
      <c r="Z14" s="30"/>
      <c r="AA14" s="30"/>
      <c r="AB14" s="3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ht="33.0">
      <c r="A15" s="17" t="s">
        <v>18</v>
      </c>
      <c r="B15" s="17">
        <v>128171.0</v>
      </c>
      <c r="C15" s="17" t="s">
        <v>419</v>
      </c>
      <c r="D15" s="17" t="s">
        <v>100</v>
      </c>
      <c r="E15" s="17">
        <v>1757.0</v>
      </c>
      <c r="F15" s="17">
        <v>4.0</v>
      </c>
      <c r="G15" s="17" t="s">
        <v>380</v>
      </c>
      <c r="H15" s="17" t="s">
        <v>381</v>
      </c>
      <c r="I15" s="17" t="s">
        <v>22</v>
      </c>
      <c r="J15" s="17" t="s">
        <v>45</v>
      </c>
      <c r="K15" s="49"/>
      <c r="L15" s="24" t="s">
        <v>28</v>
      </c>
      <c r="M15" s="24" t="s">
        <v>28</v>
      </c>
      <c r="N15" s="24" t="s">
        <v>28</v>
      </c>
      <c r="O15" s="24" t="s">
        <v>29</v>
      </c>
      <c r="P15" s="24" t="s">
        <v>420</v>
      </c>
      <c r="Q15" s="24" t="s">
        <v>28</v>
      </c>
      <c r="R15" s="24" t="s">
        <v>383</v>
      </c>
      <c r="S15" s="24" t="s">
        <v>28</v>
      </c>
      <c r="T15" s="24" t="s">
        <v>28</v>
      </c>
      <c r="U15" s="24" t="s">
        <v>28</v>
      </c>
      <c r="V15" s="24" t="s">
        <v>64</v>
      </c>
      <c r="W15" s="24" t="s">
        <v>28</v>
      </c>
      <c r="X15" s="24" t="s">
        <v>383</v>
      </c>
      <c r="Y15" s="24" t="s">
        <v>28</v>
      </c>
      <c r="Z15" s="24" t="s">
        <v>28</v>
      </c>
      <c r="AA15" s="24" t="s">
        <v>421</v>
      </c>
      <c r="AB15" s="24" t="s">
        <v>64</v>
      </c>
      <c r="AC15" s="13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ht="17.0">
      <c r="A16" s="8" t="s">
        <v>68</v>
      </c>
      <c r="B16" s="8">
        <v>1338674.0</v>
      </c>
      <c r="C16" s="8" t="s">
        <v>422</v>
      </c>
      <c r="D16" s="8" t="s">
        <v>111</v>
      </c>
      <c r="E16" s="8">
        <v>575.0</v>
      </c>
      <c r="F16" s="8">
        <v>4.0</v>
      </c>
      <c r="G16" s="8" t="s">
        <v>380</v>
      </c>
      <c r="H16" s="8" t="s">
        <v>381</v>
      </c>
      <c r="I16" s="8" t="s">
        <v>22</v>
      </c>
      <c r="J16" s="8" t="s">
        <v>27</v>
      </c>
      <c r="K16" s="42"/>
      <c r="L16" s="10"/>
      <c r="M16" s="10"/>
      <c r="N16" s="10"/>
      <c r="O16" s="10"/>
      <c r="P16" s="10"/>
      <c r="Q16" s="10"/>
      <c r="R16" s="10"/>
      <c r="S16" s="10"/>
      <c r="T16" s="10"/>
      <c r="U16" s="10" t="s">
        <v>28</v>
      </c>
      <c r="V16" s="10"/>
      <c r="W16" s="10"/>
      <c r="X16" s="10"/>
      <c r="Y16" s="10"/>
      <c r="Z16" s="10"/>
      <c r="AA16" s="10"/>
      <c r="AB16" s="10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ht="17.0">
      <c r="A17" s="12" t="s">
        <v>18</v>
      </c>
      <c r="B17" s="12">
        <v>1429114.0</v>
      </c>
      <c r="C17" s="65" t="s">
        <v>423</v>
      </c>
      <c r="D17" s="66" t="s">
        <v>104</v>
      </c>
      <c r="E17" s="12">
        <v>300.0</v>
      </c>
      <c r="F17" s="12" t="s">
        <v>424</v>
      </c>
      <c r="G17" s="12" t="s">
        <v>380</v>
      </c>
      <c r="H17" s="12" t="s">
        <v>381</v>
      </c>
      <c r="I17" s="12" t="s">
        <v>22</v>
      </c>
      <c r="J17" s="12" t="s">
        <v>23</v>
      </c>
      <c r="K17" s="46"/>
      <c r="L17" s="1"/>
      <c r="M17" s="1" t="s">
        <v>28</v>
      </c>
      <c r="N17" s="1" t="s">
        <v>28</v>
      </c>
      <c r="O17" s="1" t="s">
        <v>28</v>
      </c>
      <c r="P17" s="1" t="s">
        <v>28</v>
      </c>
      <c r="Q17" s="1"/>
      <c r="R17" s="1"/>
      <c r="S17" s="1"/>
      <c r="T17" s="1"/>
      <c r="U17" s="1" t="s">
        <v>28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ht="17.0">
      <c r="A18" s="12" t="s">
        <v>18</v>
      </c>
      <c r="B18" s="12">
        <v>1482482.0</v>
      </c>
      <c r="C18" s="12" t="s">
        <v>425</v>
      </c>
      <c r="D18" s="12" t="s">
        <v>81</v>
      </c>
      <c r="E18" s="12">
        <v>605.0</v>
      </c>
      <c r="F18" s="12">
        <v>2.0</v>
      </c>
      <c r="G18" s="12" t="s">
        <v>380</v>
      </c>
      <c r="H18" s="12" t="s">
        <v>381</v>
      </c>
      <c r="I18" s="12" t="s">
        <v>22</v>
      </c>
      <c r="J18" s="12" t="s">
        <v>27</v>
      </c>
      <c r="K18" s="46"/>
      <c r="L18" s="1"/>
      <c r="M18" s="1"/>
      <c r="N18" s="1"/>
      <c r="O18" s="1"/>
      <c r="P18" s="1"/>
      <c r="Q18" s="1"/>
      <c r="R18" s="1"/>
      <c r="S18" s="1"/>
      <c r="T18" s="1"/>
      <c r="U18" s="1" t="s">
        <v>28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ht="17.0">
      <c r="A19" s="12" t="s">
        <v>68</v>
      </c>
      <c r="B19" s="12">
        <v>1512812.0</v>
      </c>
      <c r="C19" s="12" t="s">
        <v>426</v>
      </c>
      <c r="D19" s="12" t="s">
        <v>178</v>
      </c>
      <c r="E19" s="12">
        <v>425.0</v>
      </c>
      <c r="F19" s="12">
        <v>2.0</v>
      </c>
      <c r="G19" s="12" t="s">
        <v>380</v>
      </c>
      <c r="H19" s="12" t="s">
        <v>381</v>
      </c>
      <c r="I19" s="12" t="s">
        <v>22</v>
      </c>
      <c r="J19" s="12" t="s">
        <v>27</v>
      </c>
      <c r="K19" s="46"/>
      <c r="L19" s="1" t="s">
        <v>28</v>
      </c>
      <c r="M19" s="1" t="s">
        <v>28</v>
      </c>
      <c r="N19" s="1" t="s">
        <v>28</v>
      </c>
      <c r="O19" s="1" t="s">
        <v>29</v>
      </c>
      <c r="P19" s="1" t="s">
        <v>28</v>
      </c>
      <c r="Q19" s="74" t="s">
        <v>427</v>
      </c>
      <c r="R19" s="1" t="s">
        <v>383</v>
      </c>
      <c r="S19" s="75">
        <v>45874</v>
      </c>
      <c r="T19" s="1" t="s">
        <v>28</v>
      </c>
      <c r="U19" s="1" t="s">
        <v>28</v>
      </c>
      <c r="V19" s="1" t="s">
        <v>64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ht="17.0">
      <c r="A20" s="12" t="s">
        <v>18</v>
      </c>
      <c r="B20" s="12">
        <v>153271.0</v>
      </c>
      <c r="C20" s="12" t="s">
        <v>58</v>
      </c>
      <c r="D20" s="12" t="s">
        <v>59</v>
      </c>
      <c r="E20" s="12">
        <v>1890.0</v>
      </c>
      <c r="F20" s="12">
        <v>2.0</v>
      </c>
      <c r="G20" s="12" t="s">
        <v>380</v>
      </c>
      <c r="H20" s="12" t="s">
        <v>381</v>
      </c>
      <c r="I20" s="12" t="s">
        <v>88</v>
      </c>
      <c r="J20" s="12" t="s">
        <v>27</v>
      </c>
      <c r="K20" s="46"/>
      <c r="L20" s="1"/>
      <c r="M20" s="1"/>
      <c r="N20" s="1"/>
      <c r="O20" s="1"/>
      <c r="P20" s="1"/>
      <c r="Q20" s="1"/>
      <c r="R20" s="1"/>
      <c r="S20" s="1"/>
      <c r="T20" s="1"/>
      <c r="U20" s="1" t="s">
        <v>28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ht="17.0" customFormat="1" s="47">
      <c r="A21" s="18" t="s">
        <v>18</v>
      </c>
      <c r="B21" s="18">
        <v>1551815.0</v>
      </c>
      <c r="C21" s="18" t="s">
        <v>60</v>
      </c>
      <c r="D21" s="18" t="s">
        <v>59</v>
      </c>
      <c r="E21" s="18">
        <v>1774.0</v>
      </c>
      <c r="F21" s="18">
        <v>8.0</v>
      </c>
      <c r="G21" s="18" t="s">
        <v>380</v>
      </c>
      <c r="H21" s="18" t="s">
        <v>428</v>
      </c>
      <c r="I21" s="18" t="s">
        <v>22</v>
      </c>
      <c r="J21" s="18" t="s">
        <v>27</v>
      </c>
      <c r="K21" s="48"/>
      <c r="L21" s="20"/>
      <c r="M21" s="20"/>
      <c r="N21" s="20"/>
      <c r="O21" s="20"/>
      <c r="P21" s="20"/>
      <c r="Q21" s="20"/>
      <c r="R21" s="20"/>
      <c r="S21" s="20"/>
      <c r="T21" s="20"/>
      <c r="U21" s="20" t="s">
        <v>28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ht="17.0" customFormat="1" s="14">
      <c r="A22" s="12" t="s">
        <v>18</v>
      </c>
      <c r="B22" s="12">
        <v>1553466.0</v>
      </c>
      <c r="C22" s="12" t="s">
        <v>429</v>
      </c>
      <c r="D22" s="14" t="s">
        <v>414</v>
      </c>
      <c r="E22" s="12">
        <v>400.0</v>
      </c>
      <c r="F22" s="12">
        <v>4.0</v>
      </c>
      <c r="G22" s="12" t="s">
        <v>399</v>
      </c>
      <c r="H22" s="12" t="s">
        <v>381</v>
      </c>
      <c r="I22" s="12" t="s">
        <v>22</v>
      </c>
      <c r="J22" s="12" t="s">
        <v>37</v>
      </c>
      <c r="K22" s="48"/>
      <c r="L22" s="1"/>
      <c r="M22" s="1" t="s">
        <v>28</v>
      </c>
      <c r="N22" s="1" t="s">
        <v>28</v>
      </c>
      <c r="O22" s="1" t="s">
        <v>29</v>
      </c>
      <c r="P22" s="1" t="s">
        <v>29</v>
      </c>
      <c r="Q22" s="71">
        <v>45888</v>
      </c>
      <c r="R22" s="1" t="s">
        <v>383</v>
      </c>
      <c r="S22" s="1"/>
      <c r="T22" s="1"/>
      <c r="U22" s="1" t="s">
        <v>28</v>
      </c>
      <c r="V22" s="1" t="s">
        <v>30</v>
      </c>
      <c r="W22" s="1" t="s">
        <v>430</v>
      </c>
      <c r="X22" s="1" t="s">
        <v>383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66"/>
    </row>
    <row r="23" ht="17.0" customFormat="1" s="47">
      <c r="A23" s="8" t="s">
        <v>18</v>
      </c>
      <c r="B23" s="8">
        <v>1581683.0</v>
      </c>
      <c r="C23" s="8" t="s">
        <v>431</v>
      </c>
      <c r="D23" s="8" t="s">
        <v>120</v>
      </c>
      <c r="E23" s="8">
        <v>51.0</v>
      </c>
      <c r="F23" s="8">
        <v>4.0</v>
      </c>
      <c r="G23" s="8" t="s">
        <v>380</v>
      </c>
      <c r="H23" s="8" t="s">
        <v>381</v>
      </c>
      <c r="I23" s="8" t="s">
        <v>22</v>
      </c>
      <c r="J23" s="76" t="s">
        <v>45</v>
      </c>
      <c r="K23" s="46"/>
      <c r="L23" s="13" t="s">
        <v>28</v>
      </c>
      <c r="M23" s="1" t="s">
        <v>28</v>
      </c>
      <c r="N23" s="1" t="s">
        <v>28</v>
      </c>
      <c r="O23" s="1" t="s">
        <v>28</v>
      </c>
      <c r="P23" s="1" t="s">
        <v>28</v>
      </c>
      <c r="Q23" s="10" t="s">
        <v>432</v>
      </c>
      <c r="R23" s="10" t="s">
        <v>433</v>
      </c>
      <c r="S23" s="10" t="s">
        <v>434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ht="17.0">
      <c r="A24" s="12" t="s">
        <v>18</v>
      </c>
      <c r="B24" s="12">
        <v>159527.0</v>
      </c>
      <c r="C24" s="12" t="s">
        <v>435</v>
      </c>
      <c r="D24" s="12" t="s">
        <v>44</v>
      </c>
      <c r="E24" s="12">
        <v>578.0</v>
      </c>
      <c r="F24" s="12">
        <v>8.0</v>
      </c>
      <c r="G24" s="12" t="s">
        <v>380</v>
      </c>
      <c r="H24" s="12" t="s">
        <v>381</v>
      </c>
      <c r="I24" s="12" t="s">
        <v>22</v>
      </c>
      <c r="J24" s="65" t="s">
        <v>45</v>
      </c>
      <c r="K24" s="46"/>
      <c r="L24" s="13" t="s">
        <v>28</v>
      </c>
      <c r="M24" s="1" t="s">
        <v>28</v>
      </c>
      <c r="N24" s="1" t="s">
        <v>28</v>
      </c>
      <c r="O24" s="1" t="s">
        <v>29</v>
      </c>
      <c r="P24" s="1" t="s">
        <v>28</v>
      </c>
      <c r="Q24" s="1" t="s">
        <v>28</v>
      </c>
      <c r="R24" s="1" t="s">
        <v>383</v>
      </c>
      <c r="S24" s="1" t="s">
        <v>28</v>
      </c>
      <c r="T24" s="1" t="s">
        <v>28</v>
      </c>
      <c r="U24" s="1" t="s">
        <v>28</v>
      </c>
      <c r="V24" s="1" t="s">
        <v>30</v>
      </c>
      <c r="W24" s="1" t="s">
        <v>28</v>
      </c>
      <c r="X24" s="1" t="s">
        <v>383</v>
      </c>
      <c r="Y24" s="1" t="s">
        <v>28</v>
      </c>
      <c r="Z24" s="1" t="s">
        <v>28</v>
      </c>
      <c r="AA24" s="1" t="s">
        <v>28</v>
      </c>
      <c r="AB24" s="1" t="s">
        <v>30</v>
      </c>
      <c r="AC24" s="1" t="s">
        <v>28</v>
      </c>
      <c r="AD24" s="1" t="s">
        <v>383</v>
      </c>
      <c r="AE24" s="1" t="s">
        <v>28</v>
      </c>
      <c r="AF24" s="1" t="s">
        <v>28</v>
      </c>
      <c r="AG24" s="1" t="s">
        <v>28</v>
      </c>
      <c r="AH24" s="1" t="s">
        <v>30</v>
      </c>
      <c r="AI24" s="1"/>
      <c r="AJ24" s="1"/>
      <c r="AK24" s="1"/>
      <c r="AL24" s="1"/>
      <c r="AM24" s="1"/>
      <c r="AN24" s="1"/>
      <c r="AO24" s="1"/>
    </row>
    <row r="25" ht="17.0">
      <c r="A25" s="12" t="s">
        <v>18</v>
      </c>
      <c r="B25" s="12">
        <v>1616619.0</v>
      </c>
      <c r="C25" s="65" t="s">
        <v>436</v>
      </c>
      <c r="D25" s="66" t="s">
        <v>71</v>
      </c>
      <c r="E25" s="12">
        <v>410.0</v>
      </c>
      <c r="F25" s="12">
        <v>8.0</v>
      </c>
      <c r="G25" s="12" t="s">
        <v>380</v>
      </c>
      <c r="H25" s="12" t="s">
        <v>381</v>
      </c>
      <c r="I25" s="12" t="s">
        <v>88</v>
      </c>
      <c r="J25" s="12" t="s">
        <v>23</v>
      </c>
      <c r="K25" s="42"/>
      <c r="L25" s="1" t="s">
        <v>28</v>
      </c>
      <c r="M25" s="1" t="s">
        <v>28</v>
      </c>
      <c r="N25" s="1"/>
      <c r="O25" s="1"/>
      <c r="P25" s="20" t="s">
        <v>28</v>
      </c>
      <c r="Q25" s="20" t="s">
        <v>28</v>
      </c>
      <c r="R25" s="1" t="s">
        <v>383</v>
      </c>
      <c r="S25" s="1"/>
      <c r="T25" s="1"/>
      <c r="U25" s="1" t="s">
        <v>28</v>
      </c>
      <c r="V25" s="1" t="s">
        <v>64</v>
      </c>
      <c r="W25" s="1" t="s">
        <v>432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ht="17.0">
      <c r="A26" s="12" t="s">
        <v>18</v>
      </c>
      <c r="B26" s="12">
        <v>1649456.0</v>
      </c>
      <c r="C26" s="12" t="s">
        <v>437</v>
      </c>
      <c r="D26" s="12" t="s">
        <v>59</v>
      </c>
      <c r="E26" s="12">
        <v>752.0</v>
      </c>
      <c r="F26" s="12">
        <v>4.0</v>
      </c>
      <c r="G26" s="12" t="s">
        <v>380</v>
      </c>
      <c r="H26" s="12" t="s">
        <v>381</v>
      </c>
      <c r="I26" s="12" t="s">
        <v>22</v>
      </c>
      <c r="J26" s="12" t="s">
        <v>27</v>
      </c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ht="17.0">
      <c r="A27" s="18" t="s">
        <v>18</v>
      </c>
      <c r="B27" s="18">
        <v>1650530.0</v>
      </c>
      <c r="C27" s="18" t="s">
        <v>438</v>
      </c>
      <c r="D27" s="18" t="s">
        <v>59</v>
      </c>
      <c r="E27" s="18">
        <v>165.0</v>
      </c>
      <c r="F27" s="18">
        <v>4.0</v>
      </c>
      <c r="G27" s="18" t="s">
        <v>380</v>
      </c>
      <c r="H27" s="18" t="s">
        <v>381</v>
      </c>
      <c r="I27" s="18" t="s">
        <v>22</v>
      </c>
      <c r="J27" s="18" t="s">
        <v>27</v>
      </c>
      <c r="K27" s="48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ht="17.0">
      <c r="A28" s="12" t="s">
        <v>18</v>
      </c>
      <c r="B28" s="12">
        <v>168210.0</v>
      </c>
      <c r="C28" s="12" t="s">
        <v>65</v>
      </c>
      <c r="D28" s="14" t="s">
        <v>439</v>
      </c>
      <c r="E28" s="12">
        <v>1961.0</v>
      </c>
      <c r="F28" s="12">
        <v>4.0</v>
      </c>
      <c r="G28" s="12" t="s">
        <v>380</v>
      </c>
      <c r="H28" s="12" t="s">
        <v>381</v>
      </c>
      <c r="I28" s="12" t="s">
        <v>22</v>
      </c>
      <c r="J28" s="12" t="s">
        <v>37</v>
      </c>
      <c r="K28" s="14"/>
      <c r="L28" s="46"/>
      <c r="M28" s="1" t="s">
        <v>28</v>
      </c>
      <c r="N28" s="1" t="s">
        <v>28</v>
      </c>
      <c r="O28" s="20" t="s">
        <v>29</v>
      </c>
      <c r="P28" s="1" t="s">
        <v>28</v>
      </c>
      <c r="Q28" s="1" t="s">
        <v>440</v>
      </c>
      <c r="R28" s="1" t="s">
        <v>383</v>
      </c>
      <c r="S28" s="1" t="s">
        <v>31</v>
      </c>
      <c r="T28" s="1" t="s">
        <v>28</v>
      </c>
      <c r="U28" s="1" t="s">
        <v>28</v>
      </c>
      <c r="V28" s="1" t="s">
        <v>64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47"/>
    </row>
    <row r="29" ht="17.0">
      <c r="A29" s="12" t="s">
        <v>18</v>
      </c>
      <c r="B29" s="12">
        <v>169040.0</v>
      </c>
      <c r="C29" s="12" t="s">
        <v>441</v>
      </c>
      <c r="D29" s="14" t="s">
        <v>405</v>
      </c>
      <c r="E29" s="12">
        <v>445.0</v>
      </c>
      <c r="F29" s="12" t="s">
        <v>424</v>
      </c>
      <c r="G29" s="12" t="s">
        <v>380</v>
      </c>
      <c r="H29" s="12" t="s">
        <v>381</v>
      </c>
      <c r="I29" s="12" t="s">
        <v>22</v>
      </c>
      <c r="J29" s="12" t="s">
        <v>37</v>
      </c>
      <c r="K29" s="14"/>
      <c r="L29" s="46"/>
      <c r="M29" s="1" t="s">
        <v>28</v>
      </c>
      <c r="N29" s="1" t="s">
        <v>28</v>
      </c>
      <c r="O29" s="1" t="s">
        <v>29</v>
      </c>
      <c r="P29" s="1" t="s">
        <v>29</v>
      </c>
      <c r="Q29" s="1" t="s">
        <v>442</v>
      </c>
      <c r="R29" s="1" t="s">
        <v>383</v>
      </c>
      <c r="S29" s="1" t="s">
        <v>31</v>
      </c>
      <c r="T29" s="1" t="s">
        <v>28</v>
      </c>
      <c r="U29" s="1" t="s">
        <v>28</v>
      </c>
      <c r="V29" s="1" t="s">
        <v>28</v>
      </c>
      <c r="W29" s="1" t="s">
        <v>443</v>
      </c>
      <c r="X29" s="1" t="s">
        <v>383</v>
      </c>
      <c r="Y29" s="1" t="s">
        <v>31</v>
      </c>
      <c r="Z29" s="1" t="s">
        <v>28</v>
      </c>
      <c r="AA29" s="1" t="s">
        <v>28</v>
      </c>
      <c r="AB29" s="1" t="s">
        <v>28</v>
      </c>
      <c r="AC29" s="1" t="s">
        <v>444</v>
      </c>
      <c r="AD29" s="1" t="s">
        <v>383</v>
      </c>
      <c r="AE29" s="1" t="s">
        <v>31</v>
      </c>
      <c r="AF29" s="1" t="s">
        <v>28</v>
      </c>
      <c r="AG29" s="1"/>
      <c r="AH29" s="1"/>
      <c r="AI29" s="1"/>
      <c r="AJ29" s="1"/>
      <c r="AK29" s="1"/>
      <c r="AL29" s="1"/>
      <c r="AM29" s="1"/>
      <c r="AN29" s="1"/>
      <c r="AO29" s="1"/>
      <c r="AP29" s="47"/>
    </row>
    <row r="30" ht="17.0">
      <c r="A30" s="8" t="s">
        <v>18</v>
      </c>
      <c r="B30" s="8">
        <v>17080.0</v>
      </c>
      <c r="C30" s="76" t="s">
        <v>445</v>
      </c>
      <c r="D30" s="77" t="s">
        <v>71</v>
      </c>
      <c r="E30" s="8">
        <v>1358.0</v>
      </c>
      <c r="F30" s="8">
        <v>6.0</v>
      </c>
      <c r="G30" s="8" t="s">
        <v>380</v>
      </c>
      <c r="H30" s="8"/>
      <c r="I30" s="8" t="s">
        <v>88</v>
      </c>
      <c r="J30" s="76" t="s">
        <v>23</v>
      </c>
      <c r="K30" s="47"/>
      <c r="L30" s="78"/>
      <c r="M30" s="10"/>
      <c r="N30" s="10"/>
      <c r="O30" s="10"/>
      <c r="P30" s="20" t="s">
        <v>28</v>
      </c>
      <c r="Q30" s="10"/>
      <c r="R30" s="10" t="s">
        <v>383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ht="17.0">
      <c r="A31" s="12" t="s">
        <v>18</v>
      </c>
      <c r="B31" s="12">
        <v>1722766.0</v>
      </c>
      <c r="C31" s="65" t="s">
        <v>446</v>
      </c>
      <c r="D31" s="66" t="s">
        <v>39</v>
      </c>
      <c r="E31" s="12">
        <v>630.0</v>
      </c>
      <c r="F31" s="12">
        <v>4.0</v>
      </c>
      <c r="G31" s="12" t="s">
        <v>380</v>
      </c>
      <c r="H31" s="12" t="s">
        <v>428</v>
      </c>
      <c r="I31" s="12" t="s">
        <v>22</v>
      </c>
      <c r="J31" s="65" t="s">
        <v>23</v>
      </c>
      <c r="L31" s="79" t="s">
        <v>28</v>
      </c>
      <c r="M31" s="1" t="s">
        <v>28</v>
      </c>
      <c r="N31" s="1" t="s">
        <v>28</v>
      </c>
      <c r="O31" s="1" t="s">
        <v>29</v>
      </c>
      <c r="P31" s="1" t="s">
        <v>29</v>
      </c>
      <c r="Q31" s="1" t="s">
        <v>447</v>
      </c>
      <c r="R31" s="1" t="s">
        <v>383</v>
      </c>
      <c r="S31" s="1" t="s">
        <v>395</v>
      </c>
      <c r="T31" s="1" t="s">
        <v>28</v>
      </c>
      <c r="U31" s="1" t="s">
        <v>28</v>
      </c>
      <c r="V31" s="1" t="s">
        <v>28</v>
      </c>
      <c r="W31" s="1" t="s">
        <v>448</v>
      </c>
      <c r="X31" s="1" t="s">
        <v>383</v>
      </c>
      <c r="Y31" s="1" t="s">
        <v>396</v>
      </c>
      <c r="Z31" s="1" t="s">
        <v>28</v>
      </c>
      <c r="AA31" s="1"/>
      <c r="AB31" s="1" t="s">
        <v>30</v>
      </c>
      <c r="AC31" s="1" t="s">
        <v>30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ht="17.0">
      <c r="A32" s="18" t="s">
        <v>18</v>
      </c>
      <c r="B32" s="18">
        <v>175250.0</v>
      </c>
      <c r="C32" s="67" t="s">
        <v>74</v>
      </c>
      <c r="D32" s="68" t="s">
        <v>75</v>
      </c>
      <c r="E32" s="18">
        <v>2277.0</v>
      </c>
      <c r="F32" s="18">
        <v>8.0</v>
      </c>
      <c r="G32" s="18" t="s">
        <v>380</v>
      </c>
      <c r="H32" s="18" t="s">
        <v>381</v>
      </c>
      <c r="I32" s="18" t="s">
        <v>22</v>
      </c>
      <c r="J32" s="67" t="s">
        <v>23</v>
      </c>
      <c r="K32" s="47"/>
      <c r="L32" s="80"/>
      <c r="M32" s="20" t="s">
        <v>28</v>
      </c>
      <c r="N32" s="20" t="s">
        <v>28</v>
      </c>
      <c r="O32" s="20" t="s">
        <v>29</v>
      </c>
      <c r="P32" s="20" t="s">
        <v>28</v>
      </c>
      <c r="Q32" s="81">
        <v>45809</v>
      </c>
      <c r="R32" s="20" t="s">
        <v>383</v>
      </c>
      <c r="S32" s="20" t="s">
        <v>395</v>
      </c>
      <c r="T32" s="20"/>
      <c r="U32" s="20" t="s">
        <v>28</v>
      </c>
      <c r="V32" s="20" t="s">
        <v>28</v>
      </c>
      <c r="W32" s="81">
        <v>45901</v>
      </c>
      <c r="X32" s="20" t="s">
        <v>383</v>
      </c>
      <c r="Y32" s="20"/>
      <c r="Z32" s="20"/>
      <c r="AA32" s="20" t="s">
        <v>28</v>
      </c>
      <c r="AB32" s="20" t="s">
        <v>28</v>
      </c>
      <c r="AC32" s="81">
        <v>45931</v>
      </c>
      <c r="AD32" s="20" t="s">
        <v>64</v>
      </c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ht="17.0">
      <c r="A33" s="12" t="s">
        <v>18</v>
      </c>
      <c r="B33" s="12">
        <v>179667.0</v>
      </c>
      <c r="C33" s="12" t="s">
        <v>449</v>
      </c>
      <c r="D33" s="14"/>
      <c r="E33" s="12">
        <v>257.0</v>
      </c>
      <c r="F33" s="12">
        <v>4.0</v>
      </c>
      <c r="G33" s="12" t="s">
        <v>380</v>
      </c>
      <c r="H33" s="12" t="s">
        <v>381</v>
      </c>
      <c r="I33" s="12" t="s">
        <v>22</v>
      </c>
      <c r="J33" s="12" t="s">
        <v>37</v>
      </c>
      <c r="K33" s="14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47"/>
    </row>
    <row r="34" ht="17.0">
      <c r="A34" s="8" t="s">
        <v>18</v>
      </c>
      <c r="B34" s="8">
        <v>1797713.0</v>
      </c>
      <c r="C34" s="76" t="s">
        <v>450</v>
      </c>
      <c r="D34" s="77" t="s">
        <v>104</v>
      </c>
      <c r="E34" s="8">
        <v>180.0</v>
      </c>
      <c r="F34" s="8">
        <v>8.0</v>
      </c>
      <c r="G34" s="8" t="s">
        <v>380</v>
      </c>
      <c r="H34" s="8" t="s">
        <v>381</v>
      </c>
      <c r="I34" s="8" t="s">
        <v>88</v>
      </c>
      <c r="J34" s="76" t="s">
        <v>23</v>
      </c>
      <c r="K34" s="47"/>
      <c r="L34" s="78"/>
      <c r="M34" s="1" t="s">
        <v>28</v>
      </c>
      <c r="N34" s="1" t="s">
        <v>28</v>
      </c>
      <c r="O34" s="1" t="s">
        <v>29</v>
      </c>
      <c r="P34" s="20" t="s">
        <v>28</v>
      </c>
      <c r="Q34" s="10"/>
      <c r="R34" s="10"/>
      <c r="S34" s="10"/>
      <c r="T34" s="20" t="s">
        <v>28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ht="17.0">
      <c r="A35" s="12" t="s">
        <v>18</v>
      </c>
      <c r="B35" s="12">
        <v>181976.0</v>
      </c>
      <c r="C35" s="12" t="s">
        <v>451</v>
      </c>
      <c r="D35" s="12" t="s">
        <v>25</v>
      </c>
      <c r="E35" s="12">
        <v>1027.0</v>
      </c>
      <c r="F35" s="12">
        <v>2.0</v>
      </c>
      <c r="G35" s="12" t="s">
        <v>399</v>
      </c>
      <c r="H35" s="12" t="s">
        <v>381</v>
      </c>
      <c r="I35" s="12" t="s">
        <v>22</v>
      </c>
      <c r="J35" s="65" t="s">
        <v>27</v>
      </c>
      <c r="L35" s="79" t="s">
        <v>28</v>
      </c>
      <c r="M35" s="1" t="s">
        <v>28</v>
      </c>
      <c r="N35" s="1" t="s">
        <v>28</v>
      </c>
      <c r="O35" s="1" t="s">
        <v>29</v>
      </c>
      <c r="P35" s="1" t="s">
        <v>28</v>
      </c>
      <c r="Q35" s="1" t="s">
        <v>452</v>
      </c>
      <c r="R35" s="1" t="s">
        <v>383</v>
      </c>
      <c r="S35" s="1" t="s">
        <v>28</v>
      </c>
      <c r="T35" s="1" t="s">
        <v>28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ht="17.0">
      <c r="A36" s="12" t="s">
        <v>18</v>
      </c>
      <c r="B36" s="12">
        <v>1837151.0</v>
      </c>
      <c r="C36" s="12" t="s">
        <v>80</v>
      </c>
      <c r="D36" s="12" t="s">
        <v>81</v>
      </c>
      <c r="E36" s="12">
        <v>1249.0</v>
      </c>
      <c r="F36" s="12">
        <v>4.0</v>
      </c>
      <c r="G36" s="12" t="s">
        <v>380</v>
      </c>
      <c r="H36" s="12" t="s">
        <v>381</v>
      </c>
      <c r="I36" s="12" t="s">
        <v>22</v>
      </c>
      <c r="J36" s="65" t="s">
        <v>27</v>
      </c>
      <c r="L36" s="7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ht="17.0">
      <c r="A37" s="18" t="s">
        <v>18</v>
      </c>
      <c r="B37" s="18">
        <v>18922.0</v>
      </c>
      <c r="C37" s="67" t="s">
        <v>90</v>
      </c>
      <c r="D37" s="68" t="s">
        <v>63</v>
      </c>
      <c r="E37" s="18">
        <v>467.0</v>
      </c>
      <c r="F37" s="18">
        <v>4.0</v>
      </c>
      <c r="G37" s="18" t="s">
        <v>380</v>
      </c>
      <c r="H37" s="18"/>
      <c r="I37" s="18" t="s">
        <v>88</v>
      </c>
      <c r="J37" s="67" t="s">
        <v>23</v>
      </c>
      <c r="K37" s="47"/>
      <c r="L37" s="80"/>
      <c r="M37" s="20" t="s">
        <v>28</v>
      </c>
      <c r="N37" s="20" t="s">
        <v>28</v>
      </c>
      <c r="O37" s="20" t="s">
        <v>28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ht="41.0">
      <c r="A38" s="17" t="s">
        <v>18</v>
      </c>
      <c r="B38" s="17">
        <v>1933.0</v>
      </c>
      <c r="C38" s="17" t="s">
        <v>453</v>
      </c>
      <c r="D38" s="17" t="s">
        <v>100</v>
      </c>
      <c r="E38" s="17">
        <v>992.0</v>
      </c>
      <c r="F38" s="17">
        <v>4.0</v>
      </c>
      <c r="G38" s="17" t="s">
        <v>380</v>
      </c>
      <c r="H38" s="17" t="s">
        <v>381</v>
      </c>
      <c r="I38" s="17" t="s">
        <v>22</v>
      </c>
      <c r="J38" s="17" t="s">
        <v>45</v>
      </c>
      <c r="K38" s="82"/>
      <c r="L38" s="24" t="s">
        <v>28</v>
      </c>
      <c r="M38" s="24" t="s">
        <v>28</v>
      </c>
      <c r="N38" s="24" t="s">
        <v>28</v>
      </c>
      <c r="O38" s="24" t="s">
        <v>29</v>
      </c>
      <c r="P38" s="24" t="s">
        <v>28</v>
      </c>
      <c r="Q38" s="24" t="s">
        <v>28</v>
      </c>
      <c r="R38" s="24" t="s">
        <v>383</v>
      </c>
      <c r="S38" s="24" t="s">
        <v>28</v>
      </c>
      <c r="T38" s="24" t="s">
        <v>28</v>
      </c>
      <c r="U38" s="24" t="s">
        <v>28</v>
      </c>
      <c r="V38" s="24" t="s">
        <v>28</v>
      </c>
      <c r="W38" s="24" t="s">
        <v>454</v>
      </c>
      <c r="X38" s="24" t="s">
        <v>433</v>
      </c>
      <c r="Y38" s="24" t="s">
        <v>454</v>
      </c>
      <c r="Z38" s="24" t="s">
        <v>454</v>
      </c>
      <c r="AA38" s="24" t="s">
        <v>454</v>
      </c>
      <c r="AB38" s="24" t="s">
        <v>64</v>
      </c>
      <c r="AC38" s="13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4" t="s">
        <v>455</v>
      </c>
    </row>
    <row r="39" ht="17.0">
      <c r="A39" s="8" t="s">
        <v>18</v>
      </c>
      <c r="B39" s="8">
        <v>2009619.0</v>
      </c>
      <c r="C39" s="8" t="s">
        <v>456</v>
      </c>
      <c r="D39" s="8" t="s">
        <v>178</v>
      </c>
      <c r="E39" s="8">
        <v>393.0</v>
      </c>
      <c r="F39" s="8">
        <v>2.0</v>
      </c>
      <c r="G39" s="8" t="s">
        <v>399</v>
      </c>
      <c r="H39" s="8" t="s">
        <v>381</v>
      </c>
      <c r="I39" s="8" t="s">
        <v>22</v>
      </c>
      <c r="J39" s="76" t="s">
        <v>27</v>
      </c>
      <c r="K39" s="47"/>
      <c r="L39" s="78" t="s">
        <v>64</v>
      </c>
      <c r="M39" s="10" t="s">
        <v>28</v>
      </c>
      <c r="N39" s="1" t="s">
        <v>28</v>
      </c>
      <c r="O39" s="10" t="s">
        <v>29</v>
      </c>
      <c r="P39" s="10" t="s">
        <v>28</v>
      </c>
      <c r="Q39" s="10" t="s">
        <v>457</v>
      </c>
      <c r="R39" s="10" t="s">
        <v>64</v>
      </c>
      <c r="S39" s="10" t="s">
        <v>31</v>
      </c>
      <c r="T39" s="10" t="s">
        <v>31</v>
      </c>
      <c r="U39" s="10" t="s">
        <v>31</v>
      </c>
      <c r="V39" s="10" t="s">
        <v>64</v>
      </c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ht="17.0">
      <c r="A40" s="12" t="s">
        <v>18</v>
      </c>
      <c r="B40" s="12">
        <v>20191.0</v>
      </c>
      <c r="C40" s="65" t="s">
        <v>95</v>
      </c>
      <c r="D40" s="66" t="s">
        <v>63</v>
      </c>
      <c r="E40" s="12">
        <v>580.0</v>
      </c>
      <c r="F40" s="12">
        <v>4.0</v>
      </c>
      <c r="G40" s="12" t="s">
        <v>380</v>
      </c>
      <c r="H40" s="12" t="s">
        <v>381</v>
      </c>
      <c r="I40" s="12" t="s">
        <v>88</v>
      </c>
      <c r="J40" s="65" t="s">
        <v>23</v>
      </c>
      <c r="L40" s="7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ht="17.0">
      <c r="A41" s="12" t="s">
        <v>68</v>
      </c>
      <c r="B41" s="12">
        <v>2037085.0</v>
      </c>
      <c r="C41" s="12" t="s">
        <v>458</v>
      </c>
      <c r="D41" s="12" t="s">
        <v>178</v>
      </c>
      <c r="E41" s="12">
        <v>644.0</v>
      </c>
      <c r="F41" s="12">
        <v>4.0</v>
      </c>
      <c r="G41" s="12" t="s">
        <v>399</v>
      </c>
      <c r="H41" s="12" t="s">
        <v>381</v>
      </c>
      <c r="I41" s="12" t="s">
        <v>22</v>
      </c>
      <c r="J41" s="65" t="s">
        <v>27</v>
      </c>
      <c r="L41" s="79" t="s">
        <v>28</v>
      </c>
      <c r="M41" s="1" t="s">
        <v>28</v>
      </c>
      <c r="N41" s="1" t="s">
        <v>28</v>
      </c>
      <c r="O41" s="1" t="s">
        <v>29</v>
      </c>
      <c r="P41" s="10" t="s">
        <v>28</v>
      </c>
      <c r="Q41" s="74" t="s">
        <v>459</v>
      </c>
      <c r="R41" s="1" t="s">
        <v>383</v>
      </c>
      <c r="S41" s="75">
        <v>45817</v>
      </c>
      <c r="T41" s="1" t="s">
        <v>28</v>
      </c>
      <c r="U41" s="1" t="s">
        <v>28</v>
      </c>
      <c r="V41" s="1" t="s">
        <v>28</v>
      </c>
      <c r="W41" s="1" t="s">
        <v>460</v>
      </c>
      <c r="X41" s="1" t="s">
        <v>383</v>
      </c>
      <c r="Y41" s="75">
        <v>45895</v>
      </c>
      <c r="Z41" s="1" t="s">
        <v>28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ht="17.0">
      <c r="A42" s="12" t="s">
        <v>18</v>
      </c>
      <c r="B42" s="12">
        <v>20480.0</v>
      </c>
      <c r="C42" s="12" t="s">
        <v>461</v>
      </c>
      <c r="D42" s="12" t="s">
        <v>59</v>
      </c>
      <c r="E42" s="12">
        <v>761.0</v>
      </c>
      <c r="F42" s="12">
        <v>8.0</v>
      </c>
      <c r="G42" s="12" t="s">
        <v>380</v>
      </c>
      <c r="H42" s="12" t="s">
        <v>428</v>
      </c>
      <c r="I42" s="12" t="s">
        <v>22</v>
      </c>
      <c r="J42" s="65" t="s">
        <v>27</v>
      </c>
      <c r="L42" s="7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ht="17.0">
      <c r="A43" s="12" t="s">
        <v>18</v>
      </c>
      <c r="B43" s="12">
        <v>2057359.0</v>
      </c>
      <c r="C43" s="12" t="s">
        <v>462</v>
      </c>
      <c r="D43" s="12" t="s">
        <v>178</v>
      </c>
      <c r="E43" s="12">
        <v>570.0</v>
      </c>
      <c r="F43" s="12">
        <v>2.0</v>
      </c>
      <c r="G43" s="12" t="s">
        <v>399</v>
      </c>
      <c r="H43" s="12" t="s">
        <v>381</v>
      </c>
      <c r="I43" s="12" t="s">
        <v>22</v>
      </c>
      <c r="J43" s="65" t="s">
        <v>27</v>
      </c>
      <c r="L43" s="79" t="s">
        <v>28</v>
      </c>
      <c r="M43" s="1" t="s">
        <v>28</v>
      </c>
      <c r="N43" s="1" t="s">
        <v>28</v>
      </c>
      <c r="O43" s="1" t="s">
        <v>29</v>
      </c>
      <c r="P43" s="1" t="s">
        <v>28</v>
      </c>
      <c r="Q43" s="74" t="s">
        <v>463</v>
      </c>
      <c r="R43" s="1" t="s">
        <v>383</v>
      </c>
      <c r="S43" s="75">
        <v>45862</v>
      </c>
      <c r="T43" s="1" t="s">
        <v>28</v>
      </c>
      <c r="U43" s="1" t="s">
        <v>28</v>
      </c>
      <c r="V43" s="1" t="s">
        <v>30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ht="17.0">
      <c r="A44" s="12" t="s">
        <v>18</v>
      </c>
      <c r="B44" s="12">
        <v>2066385.0</v>
      </c>
      <c r="C44" s="65" t="s">
        <v>464</v>
      </c>
      <c r="D44" s="66" t="s">
        <v>39</v>
      </c>
      <c r="E44" s="12">
        <v>879.0</v>
      </c>
      <c r="F44" s="12">
        <v>4.0</v>
      </c>
      <c r="G44" s="12" t="s">
        <v>380</v>
      </c>
      <c r="H44" s="12" t="s">
        <v>381</v>
      </c>
      <c r="I44" s="12" t="s">
        <v>22</v>
      </c>
      <c r="J44" s="65" t="s">
        <v>23</v>
      </c>
      <c r="L44" s="79" t="s">
        <v>28</v>
      </c>
      <c r="M44" s="1" t="s">
        <v>28</v>
      </c>
      <c r="N44" s="1" t="s">
        <v>28</v>
      </c>
      <c r="O44" s="1" t="s">
        <v>29</v>
      </c>
      <c r="P44" s="1" t="s">
        <v>29</v>
      </c>
      <c r="Q44" s="1" t="s">
        <v>465</v>
      </c>
      <c r="R44" s="1" t="s">
        <v>383</v>
      </c>
      <c r="S44" s="1" t="s">
        <v>28</v>
      </c>
      <c r="T44" s="1" t="s">
        <v>28</v>
      </c>
      <c r="U44" s="1" t="s">
        <v>28</v>
      </c>
      <c r="V44" s="1" t="s">
        <v>28</v>
      </c>
      <c r="W44" s="1" t="s">
        <v>454</v>
      </c>
      <c r="X44" s="1" t="s">
        <v>383</v>
      </c>
      <c r="Y44" s="1"/>
      <c r="Z44" s="1"/>
      <c r="AA44" s="1"/>
      <c r="AB44" s="1" t="s">
        <v>30</v>
      </c>
      <c r="AC44" s="1" t="s">
        <v>30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ht="17.0">
      <c r="A45" s="18" t="s">
        <v>47</v>
      </c>
      <c r="B45" s="18">
        <v>207093.0</v>
      </c>
      <c r="C45" s="18" t="s">
        <v>466</v>
      </c>
      <c r="D45" s="18" t="s">
        <v>59</v>
      </c>
      <c r="E45" s="18">
        <v>591.0</v>
      </c>
      <c r="F45" s="18">
        <v>4.0</v>
      </c>
      <c r="G45" s="18" t="s">
        <v>380</v>
      </c>
      <c r="H45" s="18" t="s">
        <v>381</v>
      </c>
      <c r="I45" s="18" t="s">
        <v>22</v>
      </c>
      <c r="J45" s="67" t="s">
        <v>27</v>
      </c>
      <c r="K45" s="47"/>
      <c r="L45" s="8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ht="33.0">
      <c r="A46" s="17" t="s">
        <v>18</v>
      </c>
      <c r="B46" s="17">
        <v>209833.0</v>
      </c>
      <c r="C46" s="17" t="s">
        <v>467</v>
      </c>
      <c r="D46" s="17" t="s">
        <v>100</v>
      </c>
      <c r="E46" s="17">
        <v>150.0</v>
      </c>
      <c r="F46" s="17">
        <v>4.0</v>
      </c>
      <c r="G46" s="17" t="s">
        <v>380</v>
      </c>
      <c r="H46" s="17" t="s">
        <v>381</v>
      </c>
      <c r="I46" s="17" t="s">
        <v>22</v>
      </c>
      <c r="J46" s="17" t="s">
        <v>45</v>
      </c>
      <c r="K46" s="82"/>
      <c r="L46" s="24" t="s">
        <v>28</v>
      </c>
      <c r="M46" s="24" t="s">
        <v>28</v>
      </c>
      <c r="N46" s="24" t="s">
        <v>28</v>
      </c>
      <c r="O46" s="24" t="s">
        <v>29</v>
      </c>
      <c r="P46" s="24" t="s">
        <v>28</v>
      </c>
      <c r="Q46" s="24" t="s">
        <v>28</v>
      </c>
      <c r="R46" s="24" t="s">
        <v>383</v>
      </c>
      <c r="S46" s="24" t="s">
        <v>28</v>
      </c>
      <c r="T46" s="24" t="s">
        <v>28</v>
      </c>
      <c r="U46" s="24" t="s">
        <v>28</v>
      </c>
      <c r="V46" s="24" t="s">
        <v>34</v>
      </c>
      <c r="W46" s="24" t="s">
        <v>28</v>
      </c>
      <c r="X46" s="24" t="s">
        <v>383</v>
      </c>
      <c r="Y46" s="24" t="s">
        <v>28</v>
      </c>
      <c r="Z46" s="24" t="s">
        <v>28</v>
      </c>
      <c r="AA46" s="24" t="s">
        <v>28</v>
      </c>
      <c r="AB46" s="24" t="s">
        <v>34</v>
      </c>
      <c r="AC46" s="13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ht="17.0">
      <c r="A47" s="8" t="s">
        <v>18</v>
      </c>
      <c r="B47" s="8">
        <v>2104860.0</v>
      </c>
      <c r="C47" s="76" t="s">
        <v>468</v>
      </c>
      <c r="D47" s="77" t="s">
        <v>71</v>
      </c>
      <c r="E47" s="8">
        <v>246.0</v>
      </c>
      <c r="F47" s="8">
        <v>8.0</v>
      </c>
      <c r="G47" s="8" t="s">
        <v>380</v>
      </c>
      <c r="H47" s="8" t="s">
        <v>381</v>
      </c>
      <c r="I47" s="8" t="s">
        <v>88</v>
      </c>
      <c r="J47" s="76" t="s">
        <v>23</v>
      </c>
      <c r="K47" s="47"/>
      <c r="L47" s="78"/>
      <c r="M47" s="10"/>
      <c r="N47" s="10"/>
      <c r="O47" s="10"/>
      <c r="P47" s="20" t="s">
        <v>28</v>
      </c>
      <c r="Q47" s="20" t="s">
        <v>28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ht="17.0">
      <c r="A48" s="12" t="s">
        <v>18</v>
      </c>
      <c r="B48" s="12">
        <v>2171347.0</v>
      </c>
      <c r="C48" s="12" t="s">
        <v>469</v>
      </c>
      <c r="D48" s="12" t="s">
        <v>33</v>
      </c>
      <c r="E48" s="12">
        <v>1008.0</v>
      </c>
      <c r="F48" s="12">
        <v>4.0</v>
      </c>
      <c r="G48" s="12" t="s">
        <v>399</v>
      </c>
      <c r="H48" s="12" t="s">
        <v>381</v>
      </c>
      <c r="I48" s="12" t="s">
        <v>22</v>
      </c>
      <c r="J48" s="65" t="s">
        <v>27</v>
      </c>
      <c r="L48" s="10" t="s">
        <v>28</v>
      </c>
      <c r="M48" s="10" t="s">
        <v>28</v>
      </c>
      <c r="N48" s="10" t="s">
        <v>28</v>
      </c>
      <c r="O48" s="10" t="s">
        <v>29</v>
      </c>
      <c r="P48" s="10" t="s">
        <v>28</v>
      </c>
      <c r="Q48" s="1"/>
      <c r="R48" s="10" t="s">
        <v>383</v>
      </c>
      <c r="S48" s="1"/>
      <c r="T48" s="1"/>
      <c r="U48" s="10" t="s">
        <v>28</v>
      </c>
      <c r="V48" s="10" t="s">
        <v>28</v>
      </c>
      <c r="W48" s="1"/>
      <c r="X48" s="10" t="s">
        <v>383</v>
      </c>
      <c r="Y48" s="1"/>
      <c r="Z48" s="1"/>
      <c r="AA48" s="10" t="s">
        <v>64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ht="17.0">
      <c r="A49" s="18" t="s">
        <v>18</v>
      </c>
      <c r="B49" s="18">
        <v>2282758.0</v>
      </c>
      <c r="C49" s="18" t="s">
        <v>112</v>
      </c>
      <c r="D49" s="18" t="s">
        <v>59</v>
      </c>
      <c r="E49" s="18">
        <v>287.0</v>
      </c>
      <c r="F49" s="18">
        <v>4.0</v>
      </c>
      <c r="G49" s="18" t="s">
        <v>399</v>
      </c>
      <c r="H49" s="18" t="s">
        <v>381</v>
      </c>
      <c r="I49" s="18" t="s">
        <v>22</v>
      </c>
      <c r="J49" s="67" t="s">
        <v>27</v>
      </c>
      <c r="K49" s="47"/>
      <c r="L49" s="8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ht="33.0">
      <c r="A50" s="17" t="s">
        <v>18</v>
      </c>
      <c r="B50" s="17">
        <v>2291851.0</v>
      </c>
      <c r="C50" s="17" t="s">
        <v>470</v>
      </c>
      <c r="D50" s="17" t="s">
        <v>100</v>
      </c>
      <c r="E50" s="17">
        <v>330.0</v>
      </c>
      <c r="F50" s="17">
        <v>6.0</v>
      </c>
      <c r="G50" s="17" t="s">
        <v>399</v>
      </c>
      <c r="H50" s="17" t="s">
        <v>381</v>
      </c>
      <c r="I50" s="17" t="s">
        <v>22</v>
      </c>
      <c r="J50" s="17" t="s">
        <v>45</v>
      </c>
      <c r="K50" s="82"/>
      <c r="L50" s="24" t="s">
        <v>28</v>
      </c>
      <c r="M50" s="24" t="s">
        <v>28</v>
      </c>
      <c r="N50" s="24" t="s">
        <v>28</v>
      </c>
      <c r="O50" s="24" t="s">
        <v>29</v>
      </c>
      <c r="P50" s="24" t="s">
        <v>28</v>
      </c>
      <c r="Q50" s="24" t="s">
        <v>28</v>
      </c>
      <c r="R50" s="24" t="s">
        <v>383</v>
      </c>
      <c r="S50" s="24" t="s">
        <v>28</v>
      </c>
      <c r="T50" s="24" t="s">
        <v>28</v>
      </c>
      <c r="U50" s="24" t="s">
        <v>28</v>
      </c>
      <c r="V50" s="24" t="s">
        <v>34</v>
      </c>
      <c r="W50" s="24" t="s">
        <v>28</v>
      </c>
      <c r="X50" s="24" t="s">
        <v>383</v>
      </c>
      <c r="Y50" s="24" t="s">
        <v>28</v>
      </c>
      <c r="Z50" s="24" t="s">
        <v>28</v>
      </c>
      <c r="AA50" s="24" t="s">
        <v>28</v>
      </c>
      <c r="AB50" s="24" t="s">
        <v>34</v>
      </c>
      <c r="AC50" s="13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ht="17.0">
      <c r="A51" s="17" t="s">
        <v>47</v>
      </c>
      <c r="B51" s="17">
        <v>22983.0</v>
      </c>
      <c r="C51" s="17" t="s">
        <v>471</v>
      </c>
      <c r="D51" s="17" t="s">
        <v>100</v>
      </c>
      <c r="E51" s="17">
        <v>254.0</v>
      </c>
      <c r="F51" s="17">
        <v>4.0</v>
      </c>
      <c r="G51" s="17" t="s">
        <v>380</v>
      </c>
      <c r="H51" s="17" t="s">
        <v>381</v>
      </c>
      <c r="I51" s="17" t="s">
        <v>22</v>
      </c>
      <c r="J51" s="17" t="s">
        <v>45</v>
      </c>
      <c r="K51" s="82"/>
      <c r="L51" s="24" t="s">
        <v>28</v>
      </c>
      <c r="M51" s="24" t="s">
        <v>28</v>
      </c>
      <c r="N51" s="24" t="s">
        <v>28</v>
      </c>
      <c r="O51" s="24" t="s">
        <v>29</v>
      </c>
      <c r="P51" s="24" t="s">
        <v>28</v>
      </c>
      <c r="Q51" s="24" t="s">
        <v>28</v>
      </c>
      <c r="R51" s="24" t="s">
        <v>383</v>
      </c>
      <c r="S51" s="24" t="s">
        <v>28</v>
      </c>
      <c r="T51" s="24" t="s">
        <v>28</v>
      </c>
      <c r="U51" s="24" t="s">
        <v>28</v>
      </c>
      <c r="V51" s="24" t="s">
        <v>28</v>
      </c>
      <c r="W51" s="24" t="s">
        <v>28</v>
      </c>
      <c r="X51" s="24" t="s">
        <v>383</v>
      </c>
      <c r="Y51" s="24" t="s">
        <v>28</v>
      </c>
      <c r="Z51" s="24"/>
      <c r="AA51" s="24"/>
      <c r="AB51" s="24"/>
      <c r="AC51" s="21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 t="s">
        <v>472</v>
      </c>
    </row>
    <row r="52" ht="17.0">
      <c r="A52" s="8" t="s">
        <v>68</v>
      </c>
      <c r="B52" s="8">
        <v>2378636.0</v>
      </c>
      <c r="C52" s="8" t="s">
        <v>473</v>
      </c>
      <c r="D52" s="8" t="s">
        <v>439</v>
      </c>
      <c r="E52" s="8">
        <v>260.0</v>
      </c>
      <c r="F52" s="8">
        <v>2.0</v>
      </c>
      <c r="G52" s="8" t="s">
        <v>399</v>
      </c>
      <c r="H52" s="8" t="s">
        <v>381</v>
      </c>
      <c r="I52" s="8" t="s">
        <v>22</v>
      </c>
      <c r="J52" s="8" t="s">
        <v>37</v>
      </c>
      <c r="K52" s="9"/>
      <c r="L52" s="42" t="s">
        <v>29</v>
      </c>
      <c r="M52" s="10" t="s">
        <v>28</v>
      </c>
      <c r="N52" s="10" t="s">
        <v>28</v>
      </c>
      <c r="O52" s="10" t="s">
        <v>28</v>
      </c>
      <c r="P52" s="10" t="s">
        <v>28</v>
      </c>
      <c r="Q52" s="10" t="s">
        <v>474</v>
      </c>
      <c r="R52" s="10" t="s">
        <v>383</v>
      </c>
      <c r="S52" s="10" t="s">
        <v>475</v>
      </c>
      <c r="T52" s="10" t="s">
        <v>28</v>
      </c>
      <c r="U52" s="10" t="s">
        <v>28</v>
      </c>
      <c r="V52" s="10" t="s">
        <v>28</v>
      </c>
      <c r="W52" s="10"/>
      <c r="X52" s="10"/>
      <c r="Y52" s="10"/>
      <c r="Z52" s="10"/>
      <c r="AA52" s="10"/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47"/>
    </row>
    <row r="53" ht="17.0">
      <c r="A53" s="8" t="s">
        <v>47</v>
      </c>
      <c r="B53" s="8">
        <v>2400949.0</v>
      </c>
      <c r="C53" s="76" t="s">
        <v>476</v>
      </c>
      <c r="D53" s="77"/>
      <c r="E53" s="8">
        <v>505.0</v>
      </c>
      <c r="F53" s="8">
        <v>3.0</v>
      </c>
      <c r="G53" s="8" t="s">
        <v>399</v>
      </c>
      <c r="H53" s="8" t="s">
        <v>381</v>
      </c>
      <c r="I53" s="8" t="s">
        <v>22</v>
      </c>
      <c r="J53" s="76" t="s">
        <v>27</v>
      </c>
      <c r="K53" s="47"/>
      <c r="L53" s="78" t="s">
        <v>29</v>
      </c>
      <c r="M53" s="10" t="s">
        <v>28</v>
      </c>
      <c r="N53" s="10" t="s">
        <v>28</v>
      </c>
      <c r="O53" s="10" t="s">
        <v>29</v>
      </c>
      <c r="P53" s="10" t="s">
        <v>28</v>
      </c>
      <c r="Q53" s="10" t="s">
        <v>477</v>
      </c>
      <c r="R53" s="10" t="s">
        <v>383</v>
      </c>
      <c r="S53" s="10" t="s">
        <v>478</v>
      </c>
      <c r="T53" s="10"/>
      <c r="U53" s="10"/>
      <c r="V53" s="10" t="s">
        <v>30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7.0">
      <c r="A54" s="12" t="s">
        <v>18</v>
      </c>
      <c r="B54" s="12">
        <v>2448365.0</v>
      </c>
      <c r="C54" s="12" t="s">
        <v>479</v>
      </c>
      <c r="D54" s="12" t="s">
        <v>59</v>
      </c>
      <c r="E54" s="12">
        <v>332.0</v>
      </c>
      <c r="F54" s="12">
        <v>4.0</v>
      </c>
      <c r="G54" s="12" t="s">
        <v>380</v>
      </c>
      <c r="H54" s="12" t="s">
        <v>381</v>
      </c>
      <c r="I54" s="12" t="s">
        <v>22</v>
      </c>
      <c r="J54" s="65" t="s">
        <v>27</v>
      </c>
      <c r="K54" s="47"/>
      <c r="L54" s="7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ht="33.0">
      <c r="A55" s="12" t="s">
        <v>68</v>
      </c>
      <c r="B55" s="12">
        <v>2450639.0</v>
      </c>
      <c r="C55" s="83" t="s">
        <v>480</v>
      </c>
      <c r="D55" s="84" t="s">
        <v>44</v>
      </c>
      <c r="E55" s="12">
        <v>202.0</v>
      </c>
      <c r="F55" s="12">
        <v>2.0</v>
      </c>
      <c r="G55" s="12" t="s">
        <v>380</v>
      </c>
      <c r="H55" s="12" t="s">
        <v>381</v>
      </c>
      <c r="I55" s="12" t="s">
        <v>22</v>
      </c>
      <c r="J55" s="65" t="s">
        <v>45</v>
      </c>
      <c r="K55" s="14"/>
      <c r="L55" s="13" t="s">
        <v>28</v>
      </c>
      <c r="M55" s="13" t="s">
        <v>28</v>
      </c>
      <c r="N55" s="1" t="s">
        <v>28</v>
      </c>
      <c r="O55" s="1" t="s">
        <v>29</v>
      </c>
      <c r="P55" s="1" t="s">
        <v>28</v>
      </c>
      <c r="Q55" s="24" t="s">
        <v>481</v>
      </c>
      <c r="R55" s="1" t="s">
        <v>383</v>
      </c>
      <c r="S55" s="1" t="s">
        <v>482</v>
      </c>
      <c r="T55" s="1" t="s">
        <v>482</v>
      </c>
      <c r="U55" s="1" t="s">
        <v>64</v>
      </c>
      <c r="V55" s="1" t="s">
        <v>30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ht="17.0">
      <c r="A56" s="12" t="s">
        <v>18</v>
      </c>
      <c r="B56" s="12">
        <v>2457713.0</v>
      </c>
      <c r="C56" s="65" t="s">
        <v>483</v>
      </c>
      <c r="D56" s="66" t="s">
        <v>63</v>
      </c>
      <c r="E56" s="12">
        <v>1276.0</v>
      </c>
      <c r="F56" s="12">
        <v>4.0</v>
      </c>
      <c r="G56" s="12" t="s">
        <v>399</v>
      </c>
      <c r="H56" s="12" t="s">
        <v>381</v>
      </c>
      <c r="I56" s="12" t="s">
        <v>22</v>
      </c>
      <c r="J56" s="65" t="s">
        <v>23</v>
      </c>
      <c r="K56" s="47"/>
      <c r="L56" s="79"/>
      <c r="M56" s="20" t="s">
        <v>28</v>
      </c>
      <c r="N56" s="20" t="s">
        <v>28</v>
      </c>
      <c r="O56" s="20" t="s">
        <v>28</v>
      </c>
      <c r="P56" s="20" t="s">
        <v>28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ht="17.0">
      <c r="A57" s="12" t="s">
        <v>47</v>
      </c>
      <c r="B57" s="12">
        <v>2458794.0</v>
      </c>
      <c r="C57" s="12" t="s">
        <v>484</v>
      </c>
      <c r="D57" s="12" t="s">
        <v>33</v>
      </c>
      <c r="E57" s="12">
        <v>305.0</v>
      </c>
      <c r="F57" s="12">
        <v>4.0</v>
      </c>
      <c r="G57" s="12" t="s">
        <v>399</v>
      </c>
      <c r="H57" s="12" t="s">
        <v>381</v>
      </c>
      <c r="I57" s="12" t="s">
        <v>22</v>
      </c>
      <c r="J57" s="65" t="s">
        <v>27</v>
      </c>
      <c r="L57" s="10" t="s">
        <v>28</v>
      </c>
      <c r="M57" s="10" t="s">
        <v>28</v>
      </c>
      <c r="N57" s="10" t="s">
        <v>28</v>
      </c>
      <c r="O57" s="10" t="s">
        <v>29</v>
      </c>
      <c r="P57" s="10" t="s">
        <v>28</v>
      </c>
      <c r="Q57" s="1"/>
      <c r="R57" s="10" t="s">
        <v>383</v>
      </c>
      <c r="S57" s="1"/>
      <c r="T57" s="1"/>
      <c r="U57" s="10" t="s">
        <v>28</v>
      </c>
      <c r="V57" s="10" t="s">
        <v>28</v>
      </c>
      <c r="W57" s="1"/>
      <c r="X57" s="10" t="s">
        <v>383</v>
      </c>
      <c r="Y57" s="1"/>
      <c r="Z57" s="1"/>
      <c r="AA57" s="10" t="s">
        <v>64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ht="17.0">
      <c r="A58" s="12" t="s">
        <v>47</v>
      </c>
      <c r="B58" s="12">
        <v>2461397.0</v>
      </c>
      <c r="C58" s="65" t="s">
        <v>485</v>
      </c>
      <c r="D58" s="66" t="s">
        <v>486</v>
      </c>
      <c r="E58" s="12">
        <v>347.0</v>
      </c>
      <c r="F58" s="12">
        <v>4.0</v>
      </c>
      <c r="G58" s="12" t="s">
        <v>380</v>
      </c>
      <c r="H58" s="12" t="s">
        <v>381</v>
      </c>
      <c r="I58" s="12" t="s">
        <v>22</v>
      </c>
      <c r="J58" s="65" t="s">
        <v>23</v>
      </c>
      <c r="L58" s="7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ht="17.0">
      <c r="A59" s="18" t="s">
        <v>18</v>
      </c>
      <c r="B59" s="18">
        <v>2470596.0</v>
      </c>
      <c r="C59" s="67" t="s">
        <v>126</v>
      </c>
      <c r="D59" s="68" t="s">
        <v>104</v>
      </c>
      <c r="E59" s="18">
        <v>381.0</v>
      </c>
      <c r="F59" s="18">
        <v>6.0</v>
      </c>
      <c r="G59" s="18" t="s">
        <v>380</v>
      </c>
      <c r="H59" s="18" t="s">
        <v>381</v>
      </c>
      <c r="I59" s="18" t="s">
        <v>88</v>
      </c>
      <c r="J59" s="67" t="s">
        <v>23</v>
      </c>
      <c r="K59" s="47"/>
      <c r="L59" s="80"/>
      <c r="M59" s="1" t="s">
        <v>28</v>
      </c>
      <c r="N59" s="1" t="s">
        <v>28</v>
      </c>
      <c r="O59" s="1" t="s">
        <v>28</v>
      </c>
      <c r="P59" s="1" t="s">
        <v>28</v>
      </c>
      <c r="Q59" s="85">
        <v>45890</v>
      </c>
      <c r="R59" s="20"/>
      <c r="S59" s="20"/>
      <c r="T59" s="1" t="s">
        <v>28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</row>
    <row r="60" ht="17.0" customFormat="1" s="47">
      <c r="A60" s="12" t="s">
        <v>18</v>
      </c>
      <c r="B60" s="12">
        <v>2472480.0</v>
      </c>
      <c r="C60" s="17" t="s">
        <v>129</v>
      </c>
      <c r="D60" s="12" t="s">
        <v>73</v>
      </c>
      <c r="E60" s="12">
        <v>296.0</v>
      </c>
      <c r="F60" s="12">
        <v>2.0</v>
      </c>
      <c r="G60" s="12" t="s">
        <v>380</v>
      </c>
      <c r="H60" s="12" t="s">
        <v>381</v>
      </c>
      <c r="I60" s="12" t="s">
        <v>22</v>
      </c>
      <c r="J60" s="12" t="s">
        <v>45</v>
      </c>
      <c r="K60" s="14"/>
      <c r="L60" s="46" t="s">
        <v>28</v>
      </c>
      <c r="M60" s="1" t="s">
        <v>28</v>
      </c>
      <c r="N60" s="1" t="s">
        <v>28</v>
      </c>
      <c r="O60" s="1" t="s">
        <v>29</v>
      </c>
      <c r="P60" s="1" t="s">
        <v>28</v>
      </c>
      <c r="Q60" s="1" t="s">
        <v>28</v>
      </c>
      <c r="R60" s="1" t="s">
        <v>383</v>
      </c>
      <c r="S60" s="1" t="s">
        <v>29</v>
      </c>
      <c r="T60" s="1" t="s">
        <v>28</v>
      </c>
      <c r="U60" s="1" t="s">
        <v>28</v>
      </c>
      <c r="V60" s="24" t="s">
        <v>64</v>
      </c>
      <c r="W60" s="1" t="s">
        <v>28</v>
      </c>
      <c r="X60" s="1" t="s">
        <v>383</v>
      </c>
      <c r="Y60" s="1" t="s">
        <v>64</v>
      </c>
      <c r="Z60" s="1" t="s">
        <v>64</v>
      </c>
      <c r="AA60" s="1" t="s">
        <v>64</v>
      </c>
      <c r="AB60" s="1" t="s">
        <v>64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7.0" customFormat="1" s="14">
      <c r="A61" s="8" t="s">
        <v>18</v>
      </c>
      <c r="B61" s="8">
        <v>2497679.0</v>
      </c>
      <c r="C61" s="8" t="s">
        <v>133</v>
      </c>
      <c r="D61" s="9" t="s">
        <v>414</v>
      </c>
      <c r="E61" s="8">
        <v>920.0</v>
      </c>
      <c r="F61" s="8">
        <v>4.0</v>
      </c>
      <c r="G61" s="8" t="s">
        <v>399</v>
      </c>
      <c r="H61" s="8" t="s">
        <v>381</v>
      </c>
      <c r="I61" s="8" t="s">
        <v>22</v>
      </c>
      <c r="J61" s="8" t="s">
        <v>37</v>
      </c>
      <c r="K61" s="9"/>
      <c r="L61" s="42"/>
      <c r="M61" s="10" t="s">
        <v>28</v>
      </c>
      <c r="N61" s="10" t="s">
        <v>28</v>
      </c>
      <c r="O61" s="10" t="s">
        <v>29</v>
      </c>
      <c r="P61" s="10" t="s">
        <v>29</v>
      </c>
      <c r="Q61" s="86">
        <v>45846</v>
      </c>
      <c r="R61" s="10" t="s">
        <v>383</v>
      </c>
      <c r="S61" s="10"/>
      <c r="T61" s="10"/>
      <c r="U61" s="10" t="s">
        <v>29</v>
      </c>
      <c r="V61" s="10"/>
      <c r="W61" s="10" t="s">
        <v>430</v>
      </c>
      <c r="X61" s="10" t="s">
        <v>383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66"/>
    </row>
    <row r="62" ht="17.0" customFormat="1" s="47">
      <c r="A62" s="8" t="s">
        <v>68</v>
      </c>
      <c r="B62" s="8">
        <v>2508568.0</v>
      </c>
      <c r="C62" s="8" t="s">
        <v>487</v>
      </c>
      <c r="D62" s="8" t="s">
        <v>33</v>
      </c>
      <c r="E62" s="8">
        <v>339.0</v>
      </c>
      <c r="F62" s="8">
        <v>6.0</v>
      </c>
      <c r="G62" s="76" t="s">
        <v>399</v>
      </c>
      <c r="H62" s="77"/>
      <c r="I62" s="8" t="s">
        <v>88</v>
      </c>
      <c r="J62" s="76" t="s">
        <v>27</v>
      </c>
      <c r="L62" s="10" t="s">
        <v>28</v>
      </c>
      <c r="M62" s="10" t="s">
        <v>28</v>
      </c>
      <c r="N62" s="10" t="s">
        <v>28</v>
      </c>
      <c r="O62" s="10" t="s">
        <v>29</v>
      </c>
      <c r="P62" s="10" t="s">
        <v>28</v>
      </c>
      <c r="Q62" s="10"/>
      <c r="R62" s="10" t="s">
        <v>383</v>
      </c>
      <c r="S62" s="10"/>
      <c r="T62" s="10"/>
      <c r="U62" s="10" t="s">
        <v>28</v>
      </c>
      <c r="V62" s="10" t="s">
        <v>28</v>
      </c>
      <c r="W62" s="10"/>
      <c r="X62" s="10" t="s">
        <v>383</v>
      </c>
      <c r="Y62" s="10"/>
      <c r="Z62" s="10"/>
      <c r="AA62" s="10" t="s">
        <v>28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7.0">
      <c r="A63" s="18" t="s">
        <v>18</v>
      </c>
      <c r="B63" s="18">
        <v>2509576.0</v>
      </c>
      <c r="C63" s="18" t="s">
        <v>488</v>
      </c>
      <c r="D63" s="18" t="s">
        <v>81</v>
      </c>
      <c r="E63" s="18">
        <v>566.0</v>
      </c>
      <c r="F63" s="18">
        <v>4.0</v>
      </c>
      <c r="G63" s="18" t="s">
        <v>399</v>
      </c>
      <c r="H63" s="18" t="s">
        <v>428</v>
      </c>
      <c r="I63" s="18" t="s">
        <v>22</v>
      </c>
      <c r="J63" s="67" t="s">
        <v>27</v>
      </c>
      <c r="K63" s="47"/>
      <c r="L63" s="8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33.0">
      <c r="A64" s="17" t="s">
        <v>18</v>
      </c>
      <c r="B64" s="17">
        <v>2528645.0</v>
      </c>
      <c r="C64" s="17" t="s">
        <v>138</v>
      </c>
      <c r="D64" s="17" t="s">
        <v>100</v>
      </c>
      <c r="E64" s="17">
        <v>1100.0</v>
      </c>
      <c r="F64" s="17">
        <v>4.0</v>
      </c>
      <c r="G64" s="17" t="s">
        <v>380</v>
      </c>
      <c r="H64" s="17" t="s">
        <v>381</v>
      </c>
      <c r="I64" s="17" t="s">
        <v>22</v>
      </c>
      <c r="J64" s="17" t="s">
        <v>45</v>
      </c>
      <c r="K64" s="82"/>
      <c r="L64" s="24" t="s">
        <v>28</v>
      </c>
      <c r="M64" s="24" t="s">
        <v>28</v>
      </c>
      <c r="N64" s="24" t="s">
        <v>28</v>
      </c>
      <c r="O64" s="24" t="s">
        <v>29</v>
      </c>
      <c r="P64" s="24" t="s">
        <v>28</v>
      </c>
      <c r="Q64" s="24" t="s">
        <v>28</v>
      </c>
      <c r="R64" s="24" t="s">
        <v>383</v>
      </c>
      <c r="S64" s="24" t="s">
        <v>28</v>
      </c>
      <c r="T64" s="24" t="s">
        <v>28</v>
      </c>
      <c r="U64" s="24" t="s">
        <v>28</v>
      </c>
      <c r="V64" s="24" t="s">
        <v>28</v>
      </c>
      <c r="W64" s="24" t="s">
        <v>28</v>
      </c>
      <c r="X64" s="24" t="s">
        <v>383</v>
      </c>
      <c r="Y64" s="24" t="s">
        <v>420</v>
      </c>
      <c r="Z64" s="24"/>
      <c r="AA64" s="24"/>
      <c r="AB64" s="24"/>
      <c r="AC64" s="13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0" t="s">
        <v>489</v>
      </c>
    </row>
    <row r="65" ht="17.0">
      <c r="A65" s="8" t="s">
        <v>68</v>
      </c>
      <c r="B65" s="8">
        <v>2530317.0</v>
      </c>
      <c r="C65" s="8" t="s">
        <v>490</v>
      </c>
      <c r="D65" s="8" t="s">
        <v>63</v>
      </c>
      <c r="E65" s="8">
        <v>398.0</v>
      </c>
      <c r="F65" s="8">
        <v>4.0</v>
      </c>
      <c r="G65" s="8" t="s">
        <v>380</v>
      </c>
      <c r="H65" s="8" t="s">
        <v>381</v>
      </c>
      <c r="I65" s="8" t="s">
        <v>88</v>
      </c>
      <c r="J65" s="76" t="s">
        <v>23</v>
      </c>
      <c r="K65" s="47"/>
      <c r="L65" s="78"/>
      <c r="M65" s="20" t="s">
        <v>28</v>
      </c>
      <c r="N65" s="20" t="s">
        <v>28</v>
      </c>
      <c r="O65" s="20" t="s">
        <v>28</v>
      </c>
      <c r="P65" s="20" t="s">
        <v>28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7.0">
      <c r="A66" s="12" t="s">
        <v>68</v>
      </c>
      <c r="B66" s="12">
        <v>253271.0</v>
      </c>
      <c r="C66" s="12" t="s">
        <v>139</v>
      </c>
      <c r="D66" s="12" t="s">
        <v>25</v>
      </c>
      <c r="E66" s="12">
        <v>1091.0</v>
      </c>
      <c r="F66" s="12">
        <v>2.0</v>
      </c>
      <c r="G66" s="12" t="s">
        <v>399</v>
      </c>
      <c r="H66" s="12" t="s">
        <v>381</v>
      </c>
      <c r="I66" s="12" t="s">
        <v>22</v>
      </c>
      <c r="J66" s="65" t="s">
        <v>27</v>
      </c>
      <c r="L66" s="79" t="s">
        <v>28</v>
      </c>
      <c r="M66" s="1" t="s">
        <v>28</v>
      </c>
      <c r="N66" s="1" t="s">
        <v>28</v>
      </c>
      <c r="O66" s="1" t="s">
        <v>29</v>
      </c>
      <c r="P66" s="1" t="s">
        <v>29</v>
      </c>
      <c r="Q66" s="1" t="s">
        <v>452</v>
      </c>
      <c r="R66" s="1" t="s">
        <v>383</v>
      </c>
      <c r="S66" s="1" t="s">
        <v>31</v>
      </c>
      <c r="T66" s="1" t="s">
        <v>28</v>
      </c>
      <c r="U66" s="1"/>
      <c r="V66" s="1" t="s">
        <v>30</v>
      </c>
      <c r="W66" s="1" t="s">
        <v>491</v>
      </c>
      <c r="X66" s="1"/>
      <c r="Y66" s="1"/>
      <c r="Z66" s="1"/>
      <c r="AA66" s="1"/>
      <c r="AB66" s="1" t="s">
        <v>30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7.0">
      <c r="A67" s="12" t="s">
        <v>47</v>
      </c>
      <c r="B67" s="12">
        <v>2551930.0</v>
      </c>
      <c r="C67" s="65" t="s">
        <v>492</v>
      </c>
      <c r="D67" s="66" t="s">
        <v>39</v>
      </c>
      <c r="E67" s="12">
        <v>584.0</v>
      </c>
      <c r="F67" s="12">
        <v>4.0</v>
      </c>
      <c r="G67" s="12" t="s">
        <v>380</v>
      </c>
      <c r="H67" s="12" t="s">
        <v>428</v>
      </c>
      <c r="I67" s="12" t="s">
        <v>22</v>
      </c>
      <c r="J67" s="65" t="s">
        <v>23</v>
      </c>
      <c r="L67" s="79" t="s">
        <v>28</v>
      </c>
      <c r="M67" s="1" t="s">
        <v>28</v>
      </c>
      <c r="N67" s="1" t="s">
        <v>28</v>
      </c>
      <c r="O67" s="1" t="s">
        <v>29</v>
      </c>
      <c r="P67" s="1" t="s">
        <v>29</v>
      </c>
      <c r="Q67" s="1" t="s">
        <v>493</v>
      </c>
      <c r="R67" s="1" t="s">
        <v>383</v>
      </c>
      <c r="S67" s="1" t="s">
        <v>28</v>
      </c>
      <c r="T67" s="1" t="s">
        <v>28</v>
      </c>
      <c r="U67" s="1" t="s">
        <v>28</v>
      </c>
      <c r="V67" s="1" t="s">
        <v>28</v>
      </c>
      <c r="W67" s="1" t="s">
        <v>494</v>
      </c>
      <c r="X67" s="1" t="s">
        <v>383</v>
      </c>
      <c r="Y67" s="1" t="s">
        <v>495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7.0">
      <c r="A68" s="12" t="s">
        <v>68</v>
      </c>
      <c r="B68" s="12">
        <v>2557342.0</v>
      </c>
      <c r="C68" s="12" t="s">
        <v>496</v>
      </c>
      <c r="D68" s="12" t="s">
        <v>25</v>
      </c>
      <c r="E68" s="12">
        <v>267.0</v>
      </c>
      <c r="F68" s="12">
        <v>3.0</v>
      </c>
      <c r="G68" s="12" t="s">
        <v>399</v>
      </c>
      <c r="H68" s="12" t="s">
        <v>428</v>
      </c>
      <c r="I68" s="12" t="s">
        <v>22</v>
      </c>
      <c r="J68" s="65" t="s">
        <v>27</v>
      </c>
      <c r="L68" s="79" t="s">
        <v>28</v>
      </c>
      <c r="M68" s="1" t="s">
        <v>28</v>
      </c>
      <c r="N68" s="1" t="s">
        <v>28</v>
      </c>
      <c r="O68" s="1" t="s">
        <v>29</v>
      </c>
      <c r="P68" s="1" t="s">
        <v>28</v>
      </c>
      <c r="Q68" s="1" t="s">
        <v>497</v>
      </c>
      <c r="R68" s="1" t="s">
        <v>383</v>
      </c>
      <c r="S68" s="1" t="s">
        <v>28</v>
      </c>
      <c r="T68" s="1" t="s">
        <v>28</v>
      </c>
      <c r="U68" s="1" t="s">
        <v>28</v>
      </c>
      <c r="V68" s="1" t="s">
        <v>28</v>
      </c>
      <c r="W68" s="1" t="s">
        <v>498</v>
      </c>
      <c r="X68" s="1"/>
      <c r="Y68" s="1"/>
      <c r="Z68" s="1"/>
      <c r="AA68" s="1"/>
      <c r="AB68" s="1" t="s">
        <v>30</v>
      </c>
      <c r="AC68" s="1" t="s">
        <v>499</v>
      </c>
      <c r="AD68" s="1"/>
      <c r="AE68" s="1"/>
      <c r="AF68" s="1"/>
      <c r="AG68" s="1"/>
      <c r="AH68" s="1" t="s">
        <v>30</v>
      </c>
      <c r="AI68" s="1"/>
      <c r="AJ68" s="1"/>
      <c r="AK68" s="1"/>
      <c r="AL68" s="1"/>
      <c r="AM68" s="1"/>
      <c r="AN68" s="1"/>
      <c r="AO68" s="1"/>
    </row>
    <row r="69" ht="17.0">
      <c r="A69" s="12" t="s">
        <v>18</v>
      </c>
      <c r="B69" s="12">
        <v>258293.0</v>
      </c>
      <c r="C69" s="65" t="s">
        <v>144</v>
      </c>
      <c r="D69" s="66" t="s">
        <v>71</v>
      </c>
      <c r="E69" s="12">
        <v>156.0</v>
      </c>
      <c r="F69" s="12">
        <v>2.0</v>
      </c>
      <c r="G69" s="12" t="s">
        <v>380</v>
      </c>
      <c r="H69" s="12" t="s">
        <v>381</v>
      </c>
      <c r="I69" s="12" t="s">
        <v>22</v>
      </c>
      <c r="J69" s="65" t="s">
        <v>23</v>
      </c>
      <c r="L69" s="79"/>
      <c r="M69" s="1"/>
      <c r="N69" s="1"/>
      <c r="O69" s="1" t="s">
        <v>29</v>
      </c>
      <c r="P69" s="1"/>
      <c r="Q69" s="1"/>
      <c r="R69" s="1" t="s">
        <v>64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7.0">
      <c r="A70" s="12" t="s">
        <v>18</v>
      </c>
      <c r="B70" s="12">
        <v>2614572.0</v>
      </c>
      <c r="C70" s="12" t="s">
        <v>500</v>
      </c>
      <c r="D70" s="12" t="s">
        <v>178</v>
      </c>
      <c r="E70" s="12">
        <v>150.0</v>
      </c>
      <c r="F70" s="12">
        <v>6.0</v>
      </c>
      <c r="G70" s="12" t="s">
        <v>380</v>
      </c>
      <c r="H70" s="12" t="s">
        <v>381</v>
      </c>
      <c r="I70" s="12" t="s">
        <v>22</v>
      </c>
      <c r="J70" s="65" t="s">
        <v>27</v>
      </c>
      <c r="K70" s="47"/>
      <c r="L70" s="79" t="s">
        <v>28</v>
      </c>
      <c r="M70" s="1" t="s">
        <v>28</v>
      </c>
      <c r="N70" s="1" t="s">
        <v>28</v>
      </c>
      <c r="O70" s="1" t="s">
        <v>29</v>
      </c>
      <c r="P70" s="1" t="s">
        <v>28</v>
      </c>
      <c r="Q70" s="1" t="s">
        <v>501</v>
      </c>
      <c r="R70" s="1" t="s">
        <v>383</v>
      </c>
      <c r="S70" s="75">
        <v>45839</v>
      </c>
      <c r="T70" s="1" t="s">
        <v>28</v>
      </c>
      <c r="U70" s="1" t="s">
        <v>28</v>
      </c>
      <c r="V70" s="1" t="s">
        <v>28</v>
      </c>
      <c r="W70" s="1" t="s">
        <v>460</v>
      </c>
      <c r="X70" s="1" t="s">
        <v>383</v>
      </c>
      <c r="Y70" s="75">
        <v>45895</v>
      </c>
      <c r="Z70" s="1" t="s">
        <v>28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7.0">
      <c r="A71" s="18" t="s">
        <v>18</v>
      </c>
      <c r="B71" s="18">
        <v>2758617.0</v>
      </c>
      <c r="C71" s="18" t="s">
        <v>502</v>
      </c>
      <c r="D71" s="18" t="s">
        <v>85</v>
      </c>
      <c r="E71" s="18">
        <v>747.0</v>
      </c>
      <c r="F71" s="18">
        <v>4.0</v>
      </c>
      <c r="G71" s="18" t="s">
        <v>399</v>
      </c>
      <c r="H71" s="18" t="s">
        <v>381</v>
      </c>
      <c r="I71" s="18" t="s">
        <v>22</v>
      </c>
      <c r="J71" s="67" t="s">
        <v>45</v>
      </c>
      <c r="K71" s="19"/>
      <c r="L71" s="80" t="s">
        <v>28</v>
      </c>
      <c r="M71" s="20" t="s">
        <v>28</v>
      </c>
      <c r="N71" s="20" t="s">
        <v>28</v>
      </c>
      <c r="O71" s="20" t="s">
        <v>29</v>
      </c>
      <c r="P71" s="20" t="s">
        <v>28</v>
      </c>
      <c r="Q71" s="20" t="s">
        <v>503</v>
      </c>
      <c r="R71" s="20" t="s">
        <v>383</v>
      </c>
      <c r="S71" s="20" t="s">
        <v>46</v>
      </c>
      <c r="T71" s="20" t="s">
        <v>28</v>
      </c>
      <c r="U71" s="20" t="s">
        <v>28</v>
      </c>
      <c r="V71" s="20" t="s">
        <v>64</v>
      </c>
      <c r="W71" s="20" t="s">
        <v>28</v>
      </c>
      <c r="X71" s="20" t="s">
        <v>383</v>
      </c>
      <c r="Y71" s="20" t="s">
        <v>46</v>
      </c>
      <c r="Z71" s="20"/>
      <c r="AA71" s="20"/>
      <c r="AB71" s="2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 t="s">
        <v>504</v>
      </c>
    </row>
    <row r="72" ht="17.0">
      <c r="A72" s="17" t="s">
        <v>68</v>
      </c>
      <c r="B72" s="17">
        <v>28486.0</v>
      </c>
      <c r="C72" s="17" t="s">
        <v>505</v>
      </c>
      <c r="D72" s="17" t="s">
        <v>100</v>
      </c>
      <c r="E72" s="17">
        <v>118.0</v>
      </c>
      <c r="F72" s="17">
        <v>4.0</v>
      </c>
      <c r="G72" s="17" t="s">
        <v>380</v>
      </c>
      <c r="H72" s="17" t="s">
        <v>381</v>
      </c>
      <c r="I72" s="17" t="s">
        <v>22</v>
      </c>
      <c r="J72" s="17" t="s">
        <v>45</v>
      </c>
      <c r="K72" s="82"/>
      <c r="L72" s="24" t="s">
        <v>28</v>
      </c>
      <c r="M72" s="24" t="s">
        <v>28</v>
      </c>
      <c r="N72" s="24" t="s">
        <v>28</v>
      </c>
      <c r="O72" s="24" t="s">
        <v>29</v>
      </c>
      <c r="P72" s="24" t="s">
        <v>28</v>
      </c>
      <c r="Q72" s="24" t="s">
        <v>28</v>
      </c>
      <c r="R72" s="24" t="s">
        <v>383</v>
      </c>
      <c r="S72" s="24"/>
      <c r="T72" s="24" t="s">
        <v>28</v>
      </c>
      <c r="U72" s="24" t="s">
        <v>28</v>
      </c>
      <c r="V72" s="24" t="s">
        <v>28</v>
      </c>
      <c r="W72" s="24" t="s">
        <v>28</v>
      </c>
      <c r="X72" s="24" t="s">
        <v>28</v>
      </c>
      <c r="Y72" s="24" t="s">
        <v>383</v>
      </c>
      <c r="Z72" s="24" t="s">
        <v>28</v>
      </c>
      <c r="AA72" s="24"/>
      <c r="AB72" s="24"/>
      <c r="AC72" s="13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0" t="s">
        <v>506</v>
      </c>
    </row>
    <row r="73" ht="17.0">
      <c r="A73" s="8" t="s">
        <v>68</v>
      </c>
      <c r="B73" s="8">
        <v>3078372.0</v>
      </c>
      <c r="C73" s="8" t="s">
        <v>507</v>
      </c>
      <c r="D73" s="8" t="s">
        <v>104</v>
      </c>
      <c r="E73" s="8">
        <v>690.0</v>
      </c>
      <c r="F73" s="8">
        <v>4.0</v>
      </c>
      <c r="G73" s="8" t="s">
        <v>380</v>
      </c>
      <c r="H73" s="8" t="s">
        <v>381</v>
      </c>
      <c r="I73" s="8" t="s">
        <v>22</v>
      </c>
      <c r="J73" s="76" t="s">
        <v>23</v>
      </c>
      <c r="K73" s="47"/>
      <c r="L73" s="78"/>
      <c r="M73" s="24" t="s">
        <v>28</v>
      </c>
      <c r="N73" s="24" t="s">
        <v>28</v>
      </c>
      <c r="O73" s="24" t="s">
        <v>29</v>
      </c>
      <c r="P73" s="24" t="s">
        <v>28</v>
      </c>
      <c r="Q73" s="10" t="s">
        <v>508</v>
      </c>
      <c r="R73" s="10"/>
      <c r="S73" s="10"/>
      <c r="T73" s="24" t="s">
        <v>28</v>
      </c>
      <c r="U73" s="10"/>
      <c r="V73" s="10"/>
      <c r="W73" s="10"/>
      <c r="X73" s="10"/>
      <c r="Y73" s="10"/>
      <c r="Z73" s="10"/>
      <c r="AA73" s="10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ht="17.0">
      <c r="A74" s="12" t="s">
        <v>18</v>
      </c>
      <c r="B74" s="12">
        <v>308823.0</v>
      </c>
      <c r="C74" s="12" t="s">
        <v>154</v>
      </c>
      <c r="D74" s="12" t="s">
        <v>33</v>
      </c>
      <c r="E74" s="12">
        <v>517.0</v>
      </c>
      <c r="F74" s="12" t="s">
        <v>509</v>
      </c>
      <c r="G74" s="12" t="s">
        <v>399</v>
      </c>
      <c r="H74" s="12" t="s">
        <v>381</v>
      </c>
      <c r="I74" s="12" t="s">
        <v>22</v>
      </c>
      <c r="J74" s="65" t="s">
        <v>27</v>
      </c>
      <c r="L74" s="10" t="s">
        <v>28</v>
      </c>
      <c r="M74" s="10" t="s">
        <v>28</v>
      </c>
      <c r="N74" s="10" t="s">
        <v>28</v>
      </c>
      <c r="O74" s="10" t="s">
        <v>29</v>
      </c>
      <c r="P74" s="10" t="s">
        <v>28</v>
      </c>
      <c r="Q74" s="1"/>
      <c r="R74" s="10" t="s">
        <v>383</v>
      </c>
      <c r="S74" s="1"/>
      <c r="T74" s="1"/>
      <c r="U74" s="10" t="s">
        <v>28</v>
      </c>
      <c r="V74" s="10" t="s">
        <v>28</v>
      </c>
      <c r="W74" s="1"/>
      <c r="X74" s="10" t="s">
        <v>383</v>
      </c>
      <c r="Y74" s="1"/>
      <c r="Z74" s="1"/>
      <c r="AA74" s="10" t="s">
        <v>64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ht="17.0">
      <c r="A75" s="12" t="s">
        <v>68</v>
      </c>
      <c r="B75" s="12">
        <v>3146020.0</v>
      </c>
      <c r="C75" s="12" t="s">
        <v>510</v>
      </c>
      <c r="D75" s="12" t="s">
        <v>111</v>
      </c>
      <c r="E75" s="12">
        <v>520.0</v>
      </c>
      <c r="F75" s="12">
        <v>4.0</v>
      </c>
      <c r="G75" s="12" t="s">
        <v>380</v>
      </c>
      <c r="H75" s="12" t="s">
        <v>381</v>
      </c>
      <c r="I75" s="12" t="s">
        <v>22</v>
      </c>
      <c r="J75" s="65" t="s">
        <v>27</v>
      </c>
      <c r="L75" s="7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ht="17.0">
      <c r="A76" s="12" t="s">
        <v>18</v>
      </c>
      <c r="B76" s="12">
        <v>3147476.0</v>
      </c>
      <c r="C76" s="65" t="s">
        <v>157</v>
      </c>
      <c r="D76" s="66" t="s">
        <v>63</v>
      </c>
      <c r="E76" s="12">
        <v>233.0</v>
      </c>
      <c r="F76" s="12">
        <v>4.0</v>
      </c>
      <c r="G76" s="12" t="s">
        <v>380</v>
      </c>
      <c r="H76" s="12"/>
      <c r="I76" s="12" t="s">
        <v>88</v>
      </c>
      <c r="J76" s="65" t="s">
        <v>23</v>
      </c>
      <c r="L76" s="7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ht="17.0">
      <c r="A77" s="18" t="s">
        <v>18</v>
      </c>
      <c r="B77" s="18">
        <v>3150210.0</v>
      </c>
      <c r="C77" s="67" t="s">
        <v>511</v>
      </c>
      <c r="D77" s="68" t="s">
        <v>270</v>
      </c>
      <c r="E77" s="18">
        <v>773.0</v>
      </c>
      <c r="F77" s="18">
        <v>4.0</v>
      </c>
      <c r="G77" s="18" t="s">
        <v>380</v>
      </c>
      <c r="H77" s="18" t="s">
        <v>381</v>
      </c>
      <c r="I77" s="18" t="s">
        <v>22</v>
      </c>
      <c r="J77" s="67" t="s">
        <v>23</v>
      </c>
      <c r="K77" s="47"/>
      <c r="L77" s="8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ht="17.0">
      <c r="A78" s="17" t="s">
        <v>47</v>
      </c>
      <c r="B78" s="17">
        <v>3155272.0</v>
      </c>
      <c r="C78" s="17" t="s">
        <v>512</v>
      </c>
      <c r="D78" s="17" t="s">
        <v>100</v>
      </c>
      <c r="E78" s="17">
        <v>847.0</v>
      </c>
      <c r="F78" s="17">
        <v>4.0</v>
      </c>
      <c r="G78" s="17" t="s">
        <v>380</v>
      </c>
      <c r="H78" s="17" t="s">
        <v>381</v>
      </c>
      <c r="I78" s="17" t="s">
        <v>22</v>
      </c>
      <c r="J78" s="17" t="s">
        <v>45</v>
      </c>
      <c r="K78" s="82"/>
      <c r="L78" s="24" t="s">
        <v>28</v>
      </c>
      <c r="M78" s="24" t="s">
        <v>28</v>
      </c>
      <c r="N78" s="24" t="s">
        <v>28</v>
      </c>
      <c r="O78" s="24" t="s">
        <v>29</v>
      </c>
      <c r="P78" s="24" t="s">
        <v>28</v>
      </c>
      <c r="Q78" s="24" t="s">
        <v>28</v>
      </c>
      <c r="R78" s="24" t="s">
        <v>383</v>
      </c>
      <c r="S78" s="24" t="s">
        <v>28</v>
      </c>
      <c r="T78" s="24" t="s">
        <v>28</v>
      </c>
      <c r="U78" s="24" t="s">
        <v>64</v>
      </c>
      <c r="V78" s="24" t="s">
        <v>64</v>
      </c>
      <c r="W78" s="24" t="s">
        <v>28</v>
      </c>
      <c r="X78" s="24" t="s">
        <v>383</v>
      </c>
      <c r="Y78" s="24" t="s">
        <v>28</v>
      </c>
      <c r="Z78" s="24"/>
      <c r="AA78" s="24"/>
      <c r="AB78" s="24"/>
      <c r="AC78" s="13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ht="17.0">
      <c r="A79" s="28" t="s">
        <v>18</v>
      </c>
      <c r="B79" s="28">
        <v>3182761.0</v>
      </c>
      <c r="C79" s="28" t="s">
        <v>513</v>
      </c>
      <c r="D79" s="28" t="s">
        <v>59</v>
      </c>
      <c r="E79" s="28">
        <v>505.0</v>
      </c>
      <c r="F79" s="28">
        <v>4.0</v>
      </c>
      <c r="G79" s="28" t="s">
        <v>380</v>
      </c>
      <c r="H79" s="28" t="s">
        <v>381</v>
      </c>
      <c r="I79" s="28" t="s">
        <v>22</v>
      </c>
      <c r="J79" s="72" t="s">
        <v>27</v>
      </c>
      <c r="K79" s="47"/>
      <c r="L79" s="87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ht="17.0" customFormat="1" s="47">
      <c r="A80" s="12" t="s">
        <v>47</v>
      </c>
      <c r="B80" s="12">
        <v>3216662.0</v>
      </c>
      <c r="C80" s="12" t="s">
        <v>514</v>
      </c>
      <c r="D80" s="14" t="s">
        <v>439</v>
      </c>
      <c r="E80" s="12">
        <v>175.0</v>
      </c>
      <c r="F80" s="12">
        <v>2.0</v>
      </c>
      <c r="G80" s="12" t="s">
        <v>399</v>
      </c>
      <c r="H80" s="12" t="s">
        <v>381</v>
      </c>
      <c r="I80" s="12" t="s">
        <v>22</v>
      </c>
      <c r="J80" s="12" t="s">
        <v>37</v>
      </c>
      <c r="K80" s="14"/>
      <c r="L80" s="46"/>
      <c r="M80" s="1"/>
      <c r="N80" s="1"/>
      <c r="O80" s="1"/>
      <c r="P80" s="1"/>
      <c r="Q80" s="1" t="s">
        <v>515</v>
      </c>
      <c r="R80" s="1" t="s">
        <v>383</v>
      </c>
      <c r="S80" s="1" t="s">
        <v>31</v>
      </c>
      <c r="T80" s="1" t="s">
        <v>28</v>
      </c>
      <c r="U80" s="1" t="s">
        <v>28</v>
      </c>
      <c r="V80" s="1" t="s">
        <v>64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ht="17.0" customFormat="1" s="14">
      <c r="A81" s="12" t="s">
        <v>68</v>
      </c>
      <c r="B81" s="12">
        <v>3218539.0</v>
      </c>
      <c r="C81" s="12" t="s">
        <v>516</v>
      </c>
      <c r="D81" s="12" t="s">
        <v>414</v>
      </c>
      <c r="E81" s="12">
        <v>651.0</v>
      </c>
      <c r="F81" s="12">
        <v>4.0</v>
      </c>
      <c r="G81" s="12" t="s">
        <v>399</v>
      </c>
      <c r="H81" s="12" t="s">
        <v>381</v>
      </c>
      <c r="I81" s="12" t="s">
        <v>22</v>
      </c>
      <c r="J81" s="12" t="s">
        <v>37</v>
      </c>
      <c r="L81" s="46"/>
      <c r="M81" s="1" t="s">
        <v>28</v>
      </c>
      <c r="N81" s="1" t="s">
        <v>28</v>
      </c>
      <c r="O81" s="1" t="s">
        <v>29</v>
      </c>
      <c r="P81" s="1" t="s">
        <v>29</v>
      </c>
      <c r="Q81" s="71">
        <v>45846</v>
      </c>
      <c r="R81" s="1" t="s">
        <v>383</v>
      </c>
      <c r="S81" s="71"/>
      <c r="T81" s="1"/>
      <c r="U81" s="1" t="s">
        <v>29</v>
      </c>
      <c r="V81" s="1" t="s">
        <v>28</v>
      </c>
      <c r="W81" s="1" t="s">
        <v>517</v>
      </c>
      <c r="X81" s="1" t="s">
        <v>383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66"/>
    </row>
    <row r="82" ht="17.0" customFormat="1" s="47">
      <c r="A82" s="18" t="s">
        <v>18</v>
      </c>
      <c r="B82" s="18">
        <v>3242514.0</v>
      </c>
      <c r="C82" s="18" t="s">
        <v>518</v>
      </c>
      <c r="D82" s="19" t="s">
        <v>118</v>
      </c>
      <c r="E82" s="18">
        <v>303.0</v>
      </c>
      <c r="F82" s="18">
        <v>4.0</v>
      </c>
      <c r="G82" s="18" t="s">
        <v>380</v>
      </c>
      <c r="H82" s="18" t="s">
        <v>428</v>
      </c>
      <c r="I82" s="18" t="s">
        <v>22</v>
      </c>
      <c r="J82" s="18" t="s">
        <v>37</v>
      </c>
      <c r="K82" s="19"/>
      <c r="L82" s="48" t="s">
        <v>28</v>
      </c>
      <c r="M82" s="48" t="s">
        <v>28</v>
      </c>
      <c r="N82" s="48" t="s">
        <v>28</v>
      </c>
      <c r="O82" s="48" t="s">
        <v>28</v>
      </c>
      <c r="P82" s="48" t="s">
        <v>28</v>
      </c>
      <c r="Q82" s="20"/>
      <c r="R82" s="20" t="s">
        <v>383</v>
      </c>
      <c r="S82" s="20"/>
      <c r="T82" s="20"/>
      <c r="U82" s="20"/>
      <c r="V82" s="48" t="s">
        <v>28</v>
      </c>
      <c r="W82" s="20"/>
      <c r="X82" s="20" t="s">
        <v>64</v>
      </c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 ht="27.0">
      <c r="A83" s="12" t="s">
        <v>18</v>
      </c>
      <c r="B83" s="12">
        <v>3249655.0</v>
      </c>
      <c r="C83" s="17" t="s">
        <v>162</v>
      </c>
      <c r="D83" s="12" t="s">
        <v>73</v>
      </c>
      <c r="E83" s="12">
        <v>1061.0</v>
      </c>
      <c r="F83" s="12">
        <v>4.0</v>
      </c>
      <c r="G83" s="12" t="s">
        <v>380</v>
      </c>
      <c r="H83" s="12" t="s">
        <v>381</v>
      </c>
      <c r="I83" s="12" t="s">
        <v>22</v>
      </c>
      <c r="J83" s="12" t="s">
        <v>45</v>
      </c>
      <c r="K83" s="14"/>
      <c r="L83" s="46" t="s">
        <v>28</v>
      </c>
      <c r="M83" s="1" t="s">
        <v>28</v>
      </c>
      <c r="N83" s="1" t="s">
        <v>28</v>
      </c>
      <c r="O83" s="1" t="s">
        <v>29</v>
      </c>
      <c r="P83" s="1" t="s">
        <v>28</v>
      </c>
      <c r="Q83" s="1" t="s">
        <v>28</v>
      </c>
      <c r="R83" s="1" t="s">
        <v>383</v>
      </c>
      <c r="S83" s="1" t="s">
        <v>29</v>
      </c>
      <c r="T83" s="1" t="s">
        <v>28</v>
      </c>
      <c r="U83" s="1" t="s">
        <v>28</v>
      </c>
      <c r="V83" s="24" t="s">
        <v>34</v>
      </c>
      <c r="W83" s="1" t="s">
        <v>28</v>
      </c>
      <c r="X83" s="1" t="s">
        <v>383</v>
      </c>
      <c r="Y83" s="1" t="s">
        <v>64</v>
      </c>
      <c r="Z83" s="1" t="s">
        <v>64</v>
      </c>
      <c r="AA83" s="1" t="s">
        <v>64</v>
      </c>
      <c r="AB83" s="24" t="s">
        <v>34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47"/>
    </row>
    <row r="84" ht="17.0">
      <c r="A84" s="8" t="s">
        <v>18</v>
      </c>
      <c r="B84" s="8">
        <v>3270957.0</v>
      </c>
      <c r="C84" s="8" t="s">
        <v>166</v>
      </c>
      <c r="D84" s="9" t="s">
        <v>439</v>
      </c>
      <c r="E84" s="8">
        <v>638.0</v>
      </c>
      <c r="F84" s="8">
        <v>6.0</v>
      </c>
      <c r="G84" s="8" t="s">
        <v>399</v>
      </c>
      <c r="H84" s="8" t="s">
        <v>381</v>
      </c>
      <c r="I84" s="8" t="s">
        <v>22</v>
      </c>
      <c r="J84" s="8" t="s">
        <v>37</v>
      </c>
      <c r="K84" s="9"/>
      <c r="L84" s="42"/>
      <c r="M84" s="10" t="s">
        <v>28</v>
      </c>
      <c r="N84" s="10" t="s">
        <v>28</v>
      </c>
      <c r="O84" s="10" t="s">
        <v>28</v>
      </c>
      <c r="P84" s="10" t="s">
        <v>28</v>
      </c>
      <c r="Q84" s="10" t="s">
        <v>519</v>
      </c>
      <c r="R84" s="10" t="s">
        <v>383</v>
      </c>
      <c r="S84" s="10" t="s">
        <v>28</v>
      </c>
      <c r="T84" s="10" t="s">
        <v>28</v>
      </c>
      <c r="U84" s="10" t="s">
        <v>28</v>
      </c>
      <c r="V84" s="10" t="s">
        <v>28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47"/>
    </row>
    <row r="85" ht="17.0">
      <c r="A85" s="12" t="s">
        <v>18</v>
      </c>
      <c r="B85" s="12">
        <v>3284326.0</v>
      </c>
      <c r="C85" s="12" t="s">
        <v>168</v>
      </c>
      <c r="D85" s="14" t="s">
        <v>439</v>
      </c>
      <c r="E85" s="12">
        <v>267.0</v>
      </c>
      <c r="F85" s="12">
        <v>6.0</v>
      </c>
      <c r="G85" s="12" t="s">
        <v>380</v>
      </c>
      <c r="H85" s="12" t="s">
        <v>31</v>
      </c>
      <c r="I85" s="12" t="s">
        <v>88</v>
      </c>
      <c r="J85" s="12" t="s">
        <v>37</v>
      </c>
      <c r="K85" s="14"/>
      <c r="L85" s="46"/>
      <c r="M85" s="1"/>
      <c r="N85" s="1"/>
      <c r="O85" s="1"/>
      <c r="P85" s="1"/>
      <c r="Q85" s="1" t="s">
        <v>520</v>
      </c>
      <c r="R85" s="1" t="s">
        <v>383</v>
      </c>
      <c r="S85" s="1" t="s">
        <v>31</v>
      </c>
      <c r="T85" s="1" t="s">
        <v>28</v>
      </c>
      <c r="U85" s="1" t="s">
        <v>28</v>
      </c>
      <c r="V85" s="1" t="s">
        <v>64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47"/>
    </row>
    <row r="86" ht="17.0">
      <c r="A86" s="8" t="s">
        <v>18</v>
      </c>
      <c r="B86" s="8">
        <v>3294066.0</v>
      </c>
      <c r="C86" s="76" t="s">
        <v>174</v>
      </c>
      <c r="D86" s="77" t="s">
        <v>71</v>
      </c>
      <c r="E86" s="8">
        <v>475.0</v>
      </c>
      <c r="F86" s="8">
        <v>4.0</v>
      </c>
      <c r="G86" s="8" t="s">
        <v>380</v>
      </c>
      <c r="H86" s="8"/>
      <c r="I86" s="8" t="s">
        <v>88</v>
      </c>
      <c r="J86" s="76" t="s">
        <v>23</v>
      </c>
      <c r="K86" s="47"/>
      <c r="L86" s="78"/>
      <c r="M86" s="10"/>
      <c r="N86" s="10"/>
      <c r="O86" s="10" t="s">
        <v>29</v>
      </c>
      <c r="P86" s="20" t="s">
        <v>28</v>
      </c>
      <c r="Q86" s="10"/>
      <c r="R86" s="10" t="s">
        <v>383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7.0">
      <c r="A87" s="18" t="s">
        <v>68</v>
      </c>
      <c r="B87" s="18">
        <v>3301477.0</v>
      </c>
      <c r="C87" s="18" t="s">
        <v>521</v>
      </c>
      <c r="D87" s="18" t="s">
        <v>25</v>
      </c>
      <c r="E87" s="18">
        <v>731.0</v>
      </c>
      <c r="F87" s="18">
        <v>3.0</v>
      </c>
      <c r="G87" s="18" t="s">
        <v>380</v>
      </c>
      <c r="H87" s="18" t="s">
        <v>381</v>
      </c>
      <c r="I87" s="18" t="s">
        <v>22</v>
      </c>
      <c r="J87" s="67" t="s">
        <v>27</v>
      </c>
      <c r="K87" s="47"/>
      <c r="L87" s="80" t="s">
        <v>28</v>
      </c>
      <c r="M87" s="20" t="s">
        <v>28</v>
      </c>
      <c r="N87" s="20" t="s">
        <v>28</v>
      </c>
      <c r="O87" s="20" t="s">
        <v>29</v>
      </c>
      <c r="P87" s="20" t="s">
        <v>28</v>
      </c>
      <c r="Q87" s="20" t="s">
        <v>522</v>
      </c>
      <c r="R87" s="20" t="s">
        <v>383</v>
      </c>
      <c r="S87" s="20" t="s">
        <v>28</v>
      </c>
      <c r="T87" s="20" t="s">
        <v>28</v>
      </c>
      <c r="U87" s="20" t="s">
        <v>28</v>
      </c>
      <c r="V87" s="20" t="s">
        <v>28</v>
      </c>
      <c r="W87" s="20" t="s">
        <v>408</v>
      </c>
      <c r="X87" s="20" t="s">
        <v>383</v>
      </c>
      <c r="Y87" s="20" t="s">
        <v>523</v>
      </c>
      <c r="Z87" s="20"/>
      <c r="AA87" s="20"/>
      <c r="AB87" s="20" t="s">
        <v>30</v>
      </c>
      <c r="AC87" s="1" t="s">
        <v>524</v>
      </c>
      <c r="AD87" s="1"/>
      <c r="AE87" s="1"/>
      <c r="AF87" s="1"/>
      <c r="AG87" s="1"/>
      <c r="AH87" s="1" t="s">
        <v>30</v>
      </c>
      <c r="AI87" s="1"/>
      <c r="AJ87" s="1"/>
      <c r="AK87" s="1"/>
      <c r="AL87" s="1"/>
      <c r="AM87" s="1"/>
      <c r="AN87" s="1"/>
      <c r="AO87" s="1"/>
    </row>
    <row r="88" ht="33.0">
      <c r="A88" s="17" t="s">
        <v>18</v>
      </c>
      <c r="B88" s="17">
        <v>3302667.0</v>
      </c>
      <c r="C88" s="17" t="s">
        <v>525</v>
      </c>
      <c r="D88" s="17" t="s">
        <v>100</v>
      </c>
      <c r="E88" s="17">
        <v>524.0</v>
      </c>
      <c r="F88" s="17">
        <v>4.0</v>
      </c>
      <c r="G88" s="17" t="s">
        <v>380</v>
      </c>
      <c r="H88" s="17" t="s">
        <v>381</v>
      </c>
      <c r="I88" s="17" t="s">
        <v>22</v>
      </c>
      <c r="J88" s="17" t="s">
        <v>45</v>
      </c>
      <c r="K88" s="82"/>
      <c r="L88" s="24" t="s">
        <v>28</v>
      </c>
      <c r="M88" s="24" t="s">
        <v>28</v>
      </c>
      <c r="N88" s="24" t="s">
        <v>28</v>
      </c>
      <c r="O88" s="24" t="s">
        <v>29</v>
      </c>
      <c r="P88" s="24" t="s">
        <v>420</v>
      </c>
      <c r="Q88" s="24" t="s">
        <v>28</v>
      </c>
      <c r="R88" s="24" t="s">
        <v>383</v>
      </c>
      <c r="S88" s="24" t="s">
        <v>28</v>
      </c>
      <c r="T88" s="24" t="s">
        <v>28</v>
      </c>
      <c r="U88" s="24" t="s">
        <v>28</v>
      </c>
      <c r="V88" s="24" t="s">
        <v>64</v>
      </c>
      <c r="W88" s="24" t="s">
        <v>28</v>
      </c>
      <c r="X88" s="24" t="s">
        <v>433</v>
      </c>
      <c r="Y88" s="24" t="s">
        <v>454</v>
      </c>
      <c r="Z88" s="24" t="s">
        <v>454</v>
      </c>
      <c r="AA88" s="24" t="s">
        <v>454</v>
      </c>
      <c r="AB88" s="24" t="s">
        <v>64</v>
      </c>
      <c r="AC88" s="13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ht="17.0">
      <c r="A89" s="8" t="s">
        <v>47</v>
      </c>
      <c r="B89" s="8">
        <v>3306257.0</v>
      </c>
      <c r="C89" s="8" t="s">
        <v>109</v>
      </c>
      <c r="D89" s="8" t="s">
        <v>178</v>
      </c>
      <c r="E89" s="8">
        <v>410.0</v>
      </c>
      <c r="F89" s="8">
        <v>4.0</v>
      </c>
      <c r="G89" s="8" t="s">
        <v>399</v>
      </c>
      <c r="H89" s="8" t="s">
        <v>381</v>
      </c>
      <c r="I89" s="8" t="s">
        <v>22</v>
      </c>
      <c r="J89" s="76" t="s">
        <v>27</v>
      </c>
      <c r="K89" s="47"/>
      <c r="L89" s="78" t="s">
        <v>28</v>
      </c>
      <c r="M89" s="10" t="s">
        <v>28</v>
      </c>
      <c r="N89" s="10" t="s">
        <v>28</v>
      </c>
      <c r="O89" s="10" t="s">
        <v>29</v>
      </c>
      <c r="P89" s="10" t="s">
        <v>28</v>
      </c>
      <c r="Q89" s="10" t="s">
        <v>526</v>
      </c>
      <c r="R89" s="10" t="s">
        <v>383</v>
      </c>
      <c r="S89" s="88">
        <v>45833</v>
      </c>
      <c r="T89" s="10" t="s">
        <v>28</v>
      </c>
      <c r="U89" s="10" t="s">
        <v>28</v>
      </c>
      <c r="V89" s="10" t="s">
        <v>28</v>
      </c>
      <c r="W89" s="10" t="s">
        <v>527</v>
      </c>
      <c r="X89" s="10" t="s">
        <v>383</v>
      </c>
      <c r="Y89" s="88">
        <v>45895</v>
      </c>
      <c r="Z89" s="10" t="s">
        <v>28</v>
      </c>
      <c r="AA89" s="10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ht="17.0">
      <c r="A90" s="12" t="s">
        <v>18</v>
      </c>
      <c r="B90" s="12">
        <v>3308610.0</v>
      </c>
      <c r="C90" s="12" t="s">
        <v>528</v>
      </c>
      <c r="D90" s="12" t="s">
        <v>178</v>
      </c>
      <c r="E90" s="12">
        <v>875.0</v>
      </c>
      <c r="F90" s="12">
        <v>4.0</v>
      </c>
      <c r="G90" s="12" t="s">
        <v>399</v>
      </c>
      <c r="H90" s="12" t="s">
        <v>381</v>
      </c>
      <c r="I90" s="12" t="s">
        <v>22</v>
      </c>
      <c r="J90" s="65" t="s">
        <v>27</v>
      </c>
      <c r="L90" s="78" t="s">
        <v>28</v>
      </c>
      <c r="M90" s="78" t="s">
        <v>28</v>
      </c>
      <c r="N90" s="78" t="s">
        <v>28</v>
      </c>
      <c r="O90" s="10" t="s">
        <v>29</v>
      </c>
      <c r="P90" s="10" t="s">
        <v>28</v>
      </c>
      <c r="Q90" s="1" t="s">
        <v>529</v>
      </c>
      <c r="R90" s="1" t="s">
        <v>383</v>
      </c>
      <c r="S90" s="75">
        <v>45848</v>
      </c>
      <c r="T90" s="1" t="s">
        <v>28</v>
      </c>
      <c r="U90" s="1" t="s">
        <v>28</v>
      </c>
      <c r="V90" s="1" t="s">
        <v>28</v>
      </c>
      <c r="W90" s="1" t="s">
        <v>530</v>
      </c>
      <c r="X90" s="1" t="s">
        <v>383</v>
      </c>
      <c r="Y90" s="75">
        <v>45903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ht="17.0">
      <c r="A91" s="12" t="s">
        <v>68</v>
      </c>
      <c r="B91" s="12">
        <v>3316343.0</v>
      </c>
      <c r="C91" s="12" t="s">
        <v>531</v>
      </c>
      <c r="D91" s="12" t="s">
        <v>178</v>
      </c>
      <c r="E91" s="12">
        <v>351.0</v>
      </c>
      <c r="F91" s="12">
        <v>4.0</v>
      </c>
      <c r="G91" s="12" t="s">
        <v>399</v>
      </c>
      <c r="H91" s="12" t="s">
        <v>381</v>
      </c>
      <c r="I91" s="12" t="s">
        <v>22</v>
      </c>
      <c r="J91" s="65" t="s">
        <v>27</v>
      </c>
      <c r="L91" s="78" t="s">
        <v>28</v>
      </c>
      <c r="M91" s="78" t="s">
        <v>28</v>
      </c>
      <c r="N91" s="78" t="s">
        <v>28</v>
      </c>
      <c r="O91" s="10" t="s">
        <v>29</v>
      </c>
      <c r="P91" s="10" t="s">
        <v>28</v>
      </c>
      <c r="Q91" s="1" t="s">
        <v>532</v>
      </c>
      <c r="R91" s="1" t="s">
        <v>383</v>
      </c>
      <c r="S91" s="75">
        <v>45861</v>
      </c>
      <c r="T91" s="1" t="s">
        <v>28</v>
      </c>
      <c r="U91" s="1" t="s">
        <v>28</v>
      </c>
      <c r="V91" s="1" t="s">
        <v>28</v>
      </c>
      <c r="W91" s="74" t="s">
        <v>533</v>
      </c>
      <c r="X91" s="1" t="s">
        <v>383</v>
      </c>
      <c r="Y91" s="75">
        <v>45910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ht="17.0">
      <c r="A92" s="12" t="s">
        <v>68</v>
      </c>
      <c r="B92" s="12">
        <v>3316968.0</v>
      </c>
      <c r="C92" s="12" t="s">
        <v>181</v>
      </c>
      <c r="D92" s="12" t="s">
        <v>71</v>
      </c>
      <c r="E92" s="12">
        <v>720.0</v>
      </c>
      <c r="F92" s="12">
        <v>4.0</v>
      </c>
      <c r="G92" s="12" t="s">
        <v>399</v>
      </c>
      <c r="H92" s="12" t="s">
        <v>381</v>
      </c>
      <c r="I92" s="12" t="s">
        <v>22</v>
      </c>
      <c r="J92" s="65" t="s">
        <v>23</v>
      </c>
      <c r="L92" s="79"/>
      <c r="M92" s="1"/>
      <c r="N92" s="1"/>
      <c r="O92" s="1"/>
      <c r="P92" s="1"/>
      <c r="Q92" s="20" t="s">
        <v>28</v>
      </c>
      <c r="R92" s="1" t="s">
        <v>383</v>
      </c>
      <c r="S92" s="1"/>
      <c r="T92" s="1"/>
      <c r="U92" s="1"/>
      <c r="V92" s="1" t="s">
        <v>28</v>
      </c>
      <c r="W92" s="20" t="s">
        <v>403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ht="17.0">
      <c r="A93" s="18" t="s">
        <v>68</v>
      </c>
      <c r="B93" s="18">
        <v>3327620.0</v>
      </c>
      <c r="C93" s="18" t="s">
        <v>534</v>
      </c>
      <c r="D93" s="18" t="s">
        <v>59</v>
      </c>
      <c r="E93" s="18">
        <v>1152.0</v>
      </c>
      <c r="F93" s="18">
        <v>6.0</v>
      </c>
      <c r="G93" s="18" t="s">
        <v>380</v>
      </c>
      <c r="H93" s="18" t="s">
        <v>381</v>
      </c>
      <c r="I93" s="18" t="s">
        <v>22</v>
      </c>
      <c r="J93" s="67" t="s">
        <v>27</v>
      </c>
      <c r="K93" s="47"/>
      <c r="L93" s="8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</row>
    <row r="94" ht="17.0">
      <c r="A94" s="12" t="s">
        <v>68</v>
      </c>
      <c r="B94" s="12">
        <v>3328193.0</v>
      </c>
      <c r="C94" s="12" t="s">
        <v>183</v>
      </c>
      <c r="D94" s="12" t="s">
        <v>405</v>
      </c>
      <c r="E94" s="12">
        <v>0.0</v>
      </c>
      <c r="F94" s="12">
        <v>0.0</v>
      </c>
      <c r="G94" s="12" t="s">
        <v>399</v>
      </c>
      <c r="H94" s="12" t="s">
        <v>381</v>
      </c>
      <c r="I94" s="12" t="s">
        <v>22</v>
      </c>
      <c r="J94" s="12" t="s">
        <v>37</v>
      </c>
      <c r="K94" s="14"/>
      <c r="L94" s="46" t="s">
        <v>28</v>
      </c>
      <c r="M94" s="1" t="s">
        <v>28</v>
      </c>
      <c r="N94" s="1" t="s">
        <v>28</v>
      </c>
      <c r="O94" s="1" t="s">
        <v>29</v>
      </c>
      <c r="P94" s="1" t="s">
        <v>28</v>
      </c>
      <c r="Q94" s="1" t="s">
        <v>535</v>
      </c>
      <c r="R94" s="1" t="s">
        <v>383</v>
      </c>
      <c r="S94" s="1" t="s">
        <v>409</v>
      </c>
      <c r="T94" s="1" t="s">
        <v>57</v>
      </c>
      <c r="U94" s="1" t="s">
        <v>57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47"/>
    </row>
    <row r="95" ht="17.0">
      <c r="A95" s="8" t="s">
        <v>68</v>
      </c>
      <c r="B95" s="8">
        <v>3337294.0</v>
      </c>
      <c r="C95" s="8" t="s">
        <v>536</v>
      </c>
      <c r="D95" s="8">
        <v>0.0</v>
      </c>
      <c r="E95" s="8">
        <v>2082.0</v>
      </c>
      <c r="F95" s="8">
        <v>4.0</v>
      </c>
      <c r="G95" s="8" t="s">
        <v>380</v>
      </c>
      <c r="H95" s="8" t="s">
        <v>381</v>
      </c>
      <c r="I95" s="8" t="s">
        <v>22</v>
      </c>
      <c r="J95" s="76" t="s">
        <v>27</v>
      </c>
      <c r="K95" s="47"/>
      <c r="L95" s="78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ht="17.0">
      <c r="A96" s="12" t="s">
        <v>18</v>
      </c>
      <c r="B96" s="12">
        <v>3362563.0</v>
      </c>
      <c r="C96" s="12" t="s">
        <v>188</v>
      </c>
      <c r="D96" s="12" t="s">
        <v>111</v>
      </c>
      <c r="E96" s="12">
        <v>92.0</v>
      </c>
      <c r="F96" s="12" t="s">
        <v>537</v>
      </c>
      <c r="G96" s="12" t="s">
        <v>380</v>
      </c>
      <c r="H96" s="12" t="s">
        <v>428</v>
      </c>
      <c r="I96" s="12" t="s">
        <v>22</v>
      </c>
      <c r="J96" s="65" t="s">
        <v>27</v>
      </c>
      <c r="L96" s="7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ht="17.0">
      <c r="A97" s="18" t="s">
        <v>18</v>
      </c>
      <c r="B97" s="18">
        <v>3368257.0</v>
      </c>
      <c r="C97" s="67" t="s">
        <v>189</v>
      </c>
      <c r="D97" s="68" t="s">
        <v>39</v>
      </c>
      <c r="E97" s="18">
        <v>127.0</v>
      </c>
      <c r="F97" s="18">
        <v>4.0</v>
      </c>
      <c r="G97" s="18" t="s">
        <v>380</v>
      </c>
      <c r="H97" s="18" t="s">
        <v>381</v>
      </c>
      <c r="I97" s="18" t="s">
        <v>22</v>
      </c>
      <c r="J97" s="67" t="s">
        <v>23</v>
      </c>
      <c r="K97" s="47"/>
      <c r="L97" s="80" t="s">
        <v>28</v>
      </c>
      <c r="M97" s="20" t="s">
        <v>28</v>
      </c>
      <c r="N97" s="20" t="s">
        <v>28</v>
      </c>
      <c r="O97" s="20" t="s">
        <v>29</v>
      </c>
      <c r="P97" s="20" t="s">
        <v>28</v>
      </c>
      <c r="Q97" s="20" t="s">
        <v>395</v>
      </c>
      <c r="R97" s="20" t="s">
        <v>383</v>
      </c>
      <c r="S97" s="20" t="s">
        <v>411</v>
      </c>
      <c r="T97" s="20"/>
      <c r="U97" s="20" t="s">
        <v>57</v>
      </c>
      <c r="V97" s="20"/>
      <c r="W97" s="20" t="s">
        <v>409</v>
      </c>
      <c r="X97" s="20"/>
      <c r="Y97" s="20"/>
      <c r="Z97" s="20"/>
      <c r="AA97" s="20"/>
      <c r="AB97" s="20"/>
      <c r="AC97" s="20" t="s">
        <v>30</v>
      </c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</row>
    <row r="98" ht="17.0">
      <c r="A98" s="12" t="s">
        <v>68</v>
      </c>
      <c r="B98" s="12">
        <v>3386433.0</v>
      </c>
      <c r="C98" s="17" t="s">
        <v>538</v>
      </c>
      <c r="D98" s="12" t="s">
        <v>73</v>
      </c>
      <c r="E98" s="12">
        <v>320.0</v>
      </c>
      <c r="F98" s="12">
        <v>4.0</v>
      </c>
      <c r="G98" s="12" t="s">
        <v>380</v>
      </c>
      <c r="H98" s="12" t="s">
        <v>381</v>
      </c>
      <c r="I98" s="12" t="s">
        <v>22</v>
      </c>
      <c r="J98" s="12" t="s">
        <v>45</v>
      </c>
      <c r="K98" s="14"/>
      <c r="L98" s="46" t="s">
        <v>28</v>
      </c>
      <c r="M98" s="1" t="s">
        <v>28</v>
      </c>
      <c r="N98" s="1" t="s">
        <v>28</v>
      </c>
      <c r="O98" s="1" t="s">
        <v>29</v>
      </c>
      <c r="P98" s="1" t="s">
        <v>28</v>
      </c>
      <c r="Q98" s="1" t="s">
        <v>28</v>
      </c>
      <c r="R98" s="1" t="s">
        <v>383</v>
      </c>
      <c r="S98" s="1" t="s">
        <v>29</v>
      </c>
      <c r="T98" s="1" t="s">
        <v>28</v>
      </c>
      <c r="U98" s="1" t="s">
        <v>28</v>
      </c>
      <c r="V98" s="24" t="s">
        <v>28</v>
      </c>
      <c r="W98" s="1" t="s">
        <v>28</v>
      </c>
      <c r="X98" s="1" t="s">
        <v>383</v>
      </c>
      <c r="Y98" s="1" t="s">
        <v>64</v>
      </c>
      <c r="Z98" s="1" t="s">
        <v>64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47"/>
    </row>
    <row r="99" ht="17.0">
      <c r="A99" s="12" t="s">
        <v>68</v>
      </c>
      <c r="B99" s="12">
        <v>3395252.0</v>
      </c>
      <c r="C99" s="17" t="s">
        <v>539</v>
      </c>
      <c r="D99" s="12" t="s">
        <v>100</v>
      </c>
      <c r="E99" s="12">
        <v>121.0</v>
      </c>
      <c r="F99" s="12">
        <v>2.0</v>
      </c>
      <c r="G99" s="12" t="s">
        <v>380</v>
      </c>
      <c r="H99" s="12" t="s">
        <v>381</v>
      </c>
      <c r="I99" s="12" t="s">
        <v>22</v>
      </c>
      <c r="J99" s="12" t="s">
        <v>45</v>
      </c>
      <c r="K99" s="14"/>
      <c r="L99" s="46" t="s">
        <v>28</v>
      </c>
      <c r="M99" s="1" t="s">
        <v>28</v>
      </c>
      <c r="N99" s="1" t="s">
        <v>28</v>
      </c>
      <c r="O99" s="1" t="s">
        <v>29</v>
      </c>
      <c r="P99" s="1" t="s">
        <v>28</v>
      </c>
      <c r="Q99" s="1" t="s">
        <v>28</v>
      </c>
      <c r="R99" s="1" t="s">
        <v>383</v>
      </c>
      <c r="S99" s="1" t="s">
        <v>29</v>
      </c>
      <c r="T99" s="1" t="s">
        <v>28</v>
      </c>
      <c r="U99" s="1" t="s">
        <v>28</v>
      </c>
      <c r="V99" s="24" t="s">
        <v>28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47"/>
    </row>
    <row r="100" ht="17.0">
      <c r="A100" s="28" t="s">
        <v>68</v>
      </c>
      <c r="B100" s="28">
        <v>3395953.0</v>
      </c>
      <c r="C100" s="28" t="s">
        <v>540</v>
      </c>
      <c r="D100" s="28" t="s">
        <v>111</v>
      </c>
      <c r="E100" s="28">
        <v>120.0</v>
      </c>
      <c r="F100" s="28">
        <v>4.0</v>
      </c>
      <c r="G100" s="28" t="s">
        <v>380</v>
      </c>
      <c r="H100" s="28" t="s">
        <v>381</v>
      </c>
      <c r="I100" s="28" t="s">
        <v>22</v>
      </c>
      <c r="J100" s="72" t="s">
        <v>27</v>
      </c>
      <c r="K100" s="47"/>
      <c r="L100" s="87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ht="17.0">
      <c r="A101" s="18" t="s">
        <v>18</v>
      </c>
      <c r="B101" s="18">
        <v>3400783.0</v>
      </c>
      <c r="C101" s="18" t="s">
        <v>541</v>
      </c>
      <c r="D101" s="19" t="s">
        <v>118</v>
      </c>
      <c r="E101" s="18">
        <v>453.0</v>
      </c>
      <c r="F101" s="18">
        <v>4.0</v>
      </c>
      <c r="G101" s="18" t="s">
        <v>380</v>
      </c>
      <c r="H101" s="18" t="s">
        <v>381</v>
      </c>
      <c r="I101" s="18" t="s">
        <v>22</v>
      </c>
      <c r="J101" s="18" t="s">
        <v>37</v>
      </c>
      <c r="K101" s="19"/>
      <c r="L101" s="48" t="s">
        <v>28</v>
      </c>
      <c r="M101" s="48" t="s">
        <v>28</v>
      </c>
      <c r="N101" s="48" t="s">
        <v>28</v>
      </c>
      <c r="O101" s="48" t="s">
        <v>28</v>
      </c>
      <c r="P101" s="48" t="s">
        <v>28</v>
      </c>
      <c r="Q101" s="20"/>
      <c r="R101" s="20" t="s">
        <v>383</v>
      </c>
      <c r="S101" s="20"/>
      <c r="T101" s="20"/>
      <c r="U101" s="20"/>
      <c r="V101" s="48" t="s">
        <v>28</v>
      </c>
      <c r="W101" s="20"/>
      <c r="X101" s="20" t="s">
        <v>383</v>
      </c>
      <c r="Y101" s="20"/>
      <c r="Z101" s="20"/>
      <c r="AA101" s="20"/>
      <c r="AB101" s="2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47"/>
    </row>
    <row r="102" ht="33.0">
      <c r="A102" s="17" t="s">
        <v>18</v>
      </c>
      <c r="B102" s="17">
        <v>3425691.0</v>
      </c>
      <c r="C102" s="17" t="s">
        <v>195</v>
      </c>
      <c r="D102" s="17" t="s">
        <v>100</v>
      </c>
      <c r="E102" s="17">
        <v>1031.0</v>
      </c>
      <c r="F102" s="17">
        <v>6.0</v>
      </c>
      <c r="G102" s="17" t="s">
        <v>380</v>
      </c>
      <c r="H102" s="17" t="s">
        <v>381</v>
      </c>
      <c r="I102" s="17" t="s">
        <v>22</v>
      </c>
      <c r="J102" s="17" t="s">
        <v>45</v>
      </c>
      <c r="K102" s="82"/>
      <c r="L102" s="24" t="s">
        <v>28</v>
      </c>
      <c r="M102" s="24" t="s">
        <v>28</v>
      </c>
      <c r="N102" s="24" t="s">
        <v>28</v>
      </c>
      <c r="O102" s="24" t="s">
        <v>29</v>
      </c>
      <c r="P102" s="24" t="s">
        <v>28</v>
      </c>
      <c r="Q102" s="24" t="s">
        <v>28</v>
      </c>
      <c r="R102" s="24" t="s">
        <v>383</v>
      </c>
      <c r="S102" s="24" t="s">
        <v>28</v>
      </c>
      <c r="T102" s="24" t="s">
        <v>28</v>
      </c>
      <c r="U102" s="24" t="s">
        <v>28</v>
      </c>
      <c r="V102" s="24" t="s">
        <v>28</v>
      </c>
      <c r="W102" s="24" t="s">
        <v>28</v>
      </c>
      <c r="X102" s="24" t="s">
        <v>383</v>
      </c>
      <c r="Y102" s="24" t="s">
        <v>420</v>
      </c>
      <c r="Z102" s="24"/>
      <c r="AA102" s="24"/>
      <c r="AB102" s="24"/>
      <c r="AC102" s="31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ht="17.0">
      <c r="A103" s="8" t="s">
        <v>18</v>
      </c>
      <c r="B103" s="8">
        <v>3438724.0</v>
      </c>
      <c r="C103" s="8" t="s">
        <v>542</v>
      </c>
      <c r="D103" s="9" t="s">
        <v>439</v>
      </c>
      <c r="E103" s="8">
        <v>244.0</v>
      </c>
      <c r="F103" s="8">
        <v>4.0</v>
      </c>
      <c r="G103" s="8" t="s">
        <v>399</v>
      </c>
      <c r="H103" s="8" t="s">
        <v>381</v>
      </c>
      <c r="I103" s="8" t="s">
        <v>22</v>
      </c>
      <c r="J103" s="8" t="s">
        <v>37</v>
      </c>
      <c r="K103" s="9"/>
      <c r="L103" s="42"/>
      <c r="M103" s="10" t="s">
        <v>28</v>
      </c>
      <c r="N103" s="10" t="s">
        <v>28</v>
      </c>
      <c r="O103" s="10" t="s">
        <v>28</v>
      </c>
      <c r="P103" s="10" t="s">
        <v>28</v>
      </c>
      <c r="Q103" s="10" t="s">
        <v>543</v>
      </c>
      <c r="R103" s="10" t="s">
        <v>383</v>
      </c>
      <c r="S103" s="10" t="s">
        <v>31</v>
      </c>
      <c r="T103" s="10" t="s">
        <v>28</v>
      </c>
      <c r="U103" s="10" t="s">
        <v>544</v>
      </c>
      <c r="V103" s="10" t="s">
        <v>64</v>
      </c>
      <c r="W103" s="10"/>
      <c r="X103" s="10"/>
      <c r="Y103" s="10"/>
      <c r="Z103" s="10"/>
      <c r="AA103" s="10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47"/>
    </row>
    <row r="104" ht="17.0">
      <c r="A104" s="8" t="s">
        <v>18</v>
      </c>
      <c r="B104" s="8">
        <v>343881.0</v>
      </c>
      <c r="C104" s="8" t="s">
        <v>196</v>
      </c>
      <c r="D104" s="8" t="s">
        <v>33</v>
      </c>
      <c r="E104" s="8">
        <v>600.0</v>
      </c>
      <c r="F104" s="8">
        <v>4.0</v>
      </c>
      <c r="G104" s="8" t="s">
        <v>380</v>
      </c>
      <c r="H104" s="8"/>
      <c r="I104" s="8" t="s">
        <v>88</v>
      </c>
      <c r="J104" s="76" t="s">
        <v>27</v>
      </c>
      <c r="K104" s="47"/>
      <c r="L104" s="10" t="s">
        <v>28</v>
      </c>
      <c r="M104" s="10" t="s">
        <v>28</v>
      </c>
      <c r="N104" s="10" t="s">
        <v>28</v>
      </c>
      <c r="O104" s="10" t="s">
        <v>29</v>
      </c>
      <c r="P104" s="10" t="s">
        <v>28</v>
      </c>
      <c r="Q104" s="10"/>
      <c r="R104" s="10" t="s">
        <v>383</v>
      </c>
      <c r="S104" s="10"/>
      <c r="T104" s="10"/>
      <c r="U104" s="10" t="s">
        <v>28</v>
      </c>
      <c r="V104" s="10" t="s">
        <v>28</v>
      </c>
      <c r="W104" s="10"/>
      <c r="X104" s="10" t="s">
        <v>383</v>
      </c>
      <c r="Y104" s="10"/>
      <c r="Z104" s="10"/>
      <c r="AA104" s="10" t="s">
        <v>64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ht="17.0">
      <c r="A105" s="12" t="s">
        <v>47</v>
      </c>
      <c r="B105" s="12">
        <v>3451055.0</v>
      </c>
      <c r="C105" s="65" t="s">
        <v>197</v>
      </c>
      <c r="D105" s="66" t="s">
        <v>104</v>
      </c>
      <c r="E105" s="12">
        <v>103.0</v>
      </c>
      <c r="F105" s="12">
        <v>2.0</v>
      </c>
      <c r="G105" s="12" t="s">
        <v>380</v>
      </c>
      <c r="H105" s="12" t="s">
        <v>381</v>
      </c>
      <c r="I105" s="12" t="s">
        <v>22</v>
      </c>
      <c r="J105" s="65" t="s">
        <v>23</v>
      </c>
      <c r="L105" s="10" t="s">
        <v>28</v>
      </c>
      <c r="M105" s="10" t="s">
        <v>28</v>
      </c>
      <c r="N105" s="10" t="s">
        <v>28</v>
      </c>
      <c r="O105" s="10" t="s">
        <v>29</v>
      </c>
      <c r="P105" s="10" t="s">
        <v>28</v>
      </c>
      <c r="Q105" s="1"/>
      <c r="R105" s="10" t="s">
        <v>383</v>
      </c>
      <c r="S105" s="1"/>
      <c r="T105" s="10" t="s">
        <v>28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ht="17.0">
      <c r="A106" s="18" t="s">
        <v>47</v>
      </c>
      <c r="B106" s="18">
        <v>3464699.0</v>
      </c>
      <c r="C106" s="18" t="s">
        <v>545</v>
      </c>
      <c r="D106" s="18" t="s">
        <v>178</v>
      </c>
      <c r="E106" s="18">
        <v>98.0</v>
      </c>
      <c r="F106" s="18">
        <v>4.0</v>
      </c>
      <c r="G106" s="18" t="s">
        <v>399</v>
      </c>
      <c r="H106" s="18" t="s">
        <v>381</v>
      </c>
      <c r="I106" s="18" t="s">
        <v>22</v>
      </c>
      <c r="J106" s="67" t="s">
        <v>27</v>
      </c>
      <c r="K106" s="47"/>
      <c r="L106" s="80" t="s">
        <v>28</v>
      </c>
      <c r="M106" s="20" t="s">
        <v>28</v>
      </c>
      <c r="N106" s="20" t="s">
        <v>28</v>
      </c>
      <c r="O106" s="20" t="s">
        <v>29</v>
      </c>
      <c r="P106" s="20" t="s">
        <v>28</v>
      </c>
      <c r="Q106" s="20" t="s">
        <v>546</v>
      </c>
      <c r="R106" s="20" t="s">
        <v>383</v>
      </c>
      <c r="S106" s="89">
        <v>45855</v>
      </c>
      <c r="T106" s="20" t="s">
        <v>28</v>
      </c>
      <c r="U106" s="20" t="s">
        <v>28</v>
      </c>
      <c r="V106" s="20" t="s">
        <v>28</v>
      </c>
      <c r="W106" s="20" t="s">
        <v>547</v>
      </c>
      <c r="X106" s="20" t="s">
        <v>383</v>
      </c>
      <c r="Y106" s="89">
        <v>45911</v>
      </c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ht="17.0">
      <c r="A107" s="12" t="s">
        <v>18</v>
      </c>
      <c r="B107" s="12">
        <v>346484.0</v>
      </c>
      <c r="C107" s="12" t="s">
        <v>548</v>
      </c>
      <c r="D107" s="14" t="s">
        <v>439</v>
      </c>
      <c r="E107" s="12">
        <v>1099.0</v>
      </c>
      <c r="F107" s="12">
        <v>4.0</v>
      </c>
      <c r="G107" s="12" t="s">
        <v>549</v>
      </c>
      <c r="H107" s="12" t="s">
        <v>381</v>
      </c>
      <c r="I107" s="12" t="s">
        <v>22</v>
      </c>
      <c r="J107" s="12" t="s">
        <v>37</v>
      </c>
      <c r="K107" s="14"/>
      <c r="L107" s="46"/>
      <c r="M107" s="1"/>
      <c r="N107" s="1"/>
      <c r="O107" s="1"/>
      <c r="P107" s="1"/>
      <c r="Q107" s="1" t="s">
        <v>550</v>
      </c>
      <c r="R107" s="1" t="s">
        <v>383</v>
      </c>
      <c r="S107" s="1" t="s">
        <v>31</v>
      </c>
      <c r="T107" s="1" t="s">
        <v>28</v>
      </c>
      <c r="U107" s="1" t="s">
        <v>28</v>
      </c>
      <c r="V107" s="1" t="s">
        <v>28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47"/>
    </row>
    <row r="108" ht="17.0">
      <c r="A108" s="28" t="s">
        <v>68</v>
      </c>
      <c r="B108" s="28">
        <v>3469794.0</v>
      </c>
      <c r="C108" s="28" t="s">
        <v>200</v>
      </c>
      <c r="D108" s="28" t="s">
        <v>178</v>
      </c>
      <c r="E108" s="28">
        <v>702.0</v>
      </c>
      <c r="F108" s="28">
        <v>4.0</v>
      </c>
      <c r="G108" s="28" t="s">
        <v>380</v>
      </c>
      <c r="H108" s="28" t="s">
        <v>381</v>
      </c>
      <c r="I108" s="28" t="s">
        <v>22</v>
      </c>
      <c r="J108" s="72" t="s">
        <v>27</v>
      </c>
      <c r="K108" s="47"/>
      <c r="L108" s="87" t="s">
        <v>28</v>
      </c>
      <c r="M108" s="30" t="s">
        <v>28</v>
      </c>
      <c r="N108" s="30" t="s">
        <v>28</v>
      </c>
      <c r="O108" s="30" t="s">
        <v>29</v>
      </c>
      <c r="P108" s="30" t="s">
        <v>28</v>
      </c>
      <c r="Q108" s="30" t="s">
        <v>551</v>
      </c>
      <c r="R108" s="30" t="s">
        <v>383</v>
      </c>
      <c r="S108" s="90">
        <v>45860</v>
      </c>
      <c r="T108" s="30" t="s">
        <v>28</v>
      </c>
      <c r="U108" s="30" t="s">
        <v>28</v>
      </c>
      <c r="V108" s="30" t="s">
        <v>28</v>
      </c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ht="17.0">
      <c r="A109" s="12" t="s">
        <v>47</v>
      </c>
      <c r="B109" s="12">
        <v>347614.0</v>
      </c>
      <c r="C109" s="17" t="s">
        <v>552</v>
      </c>
      <c r="D109" s="12" t="s">
        <v>73</v>
      </c>
      <c r="E109" s="12">
        <v>454.0</v>
      </c>
      <c r="F109" s="12">
        <v>4.0</v>
      </c>
      <c r="G109" s="12" t="s">
        <v>380</v>
      </c>
      <c r="H109" s="12" t="s">
        <v>381</v>
      </c>
      <c r="I109" s="12" t="s">
        <v>22</v>
      </c>
      <c r="J109" s="12" t="s">
        <v>45</v>
      </c>
      <c r="K109" s="14"/>
      <c r="L109" s="46" t="s">
        <v>28</v>
      </c>
      <c r="M109" s="1" t="s">
        <v>28</v>
      </c>
      <c r="N109" s="1" t="s">
        <v>28</v>
      </c>
      <c r="O109" s="1" t="s">
        <v>29</v>
      </c>
      <c r="P109" s="1" t="s">
        <v>28</v>
      </c>
      <c r="Q109" s="1" t="s">
        <v>28</v>
      </c>
      <c r="R109" s="1" t="s">
        <v>383</v>
      </c>
      <c r="S109" s="1" t="s">
        <v>29</v>
      </c>
      <c r="T109" s="1" t="s">
        <v>28</v>
      </c>
      <c r="U109" s="1" t="s">
        <v>28</v>
      </c>
      <c r="V109" s="30" t="s">
        <v>28</v>
      </c>
      <c r="W109" s="1" t="s">
        <v>28</v>
      </c>
      <c r="X109" s="1" t="s">
        <v>383</v>
      </c>
      <c r="Y109" s="1" t="s">
        <v>64</v>
      </c>
      <c r="Z109" s="1" t="s">
        <v>64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47"/>
    </row>
    <row r="110" ht="17.0">
      <c r="A110" s="28" t="s">
        <v>18</v>
      </c>
      <c r="B110" s="28">
        <v>3478771.0</v>
      </c>
      <c r="C110" s="28" t="s">
        <v>553</v>
      </c>
      <c r="D110" s="28" t="s">
        <v>41</v>
      </c>
      <c r="E110" s="28">
        <v>493.0</v>
      </c>
      <c r="F110" s="28">
        <v>4.0</v>
      </c>
      <c r="G110" s="28" t="s">
        <v>399</v>
      </c>
      <c r="H110" s="28" t="s">
        <v>381</v>
      </c>
      <c r="I110" s="28" t="s">
        <v>22</v>
      </c>
      <c r="J110" s="72" t="s">
        <v>27</v>
      </c>
      <c r="K110" s="47"/>
      <c r="L110" s="87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ht="17.0">
      <c r="A111" s="12" t="s">
        <v>18</v>
      </c>
      <c r="B111" s="12">
        <v>3495816.0</v>
      </c>
      <c r="C111" s="12" t="s">
        <v>554</v>
      </c>
      <c r="D111" s="14" t="s">
        <v>405</v>
      </c>
      <c r="E111" s="12">
        <v>157.0</v>
      </c>
      <c r="F111" s="12" t="s">
        <v>424</v>
      </c>
      <c r="G111" s="12" t="s">
        <v>380</v>
      </c>
      <c r="H111" s="12" t="s">
        <v>381</v>
      </c>
      <c r="I111" s="12" t="s">
        <v>22</v>
      </c>
      <c r="J111" s="12" t="s">
        <v>37</v>
      </c>
      <c r="K111" s="14"/>
      <c r="L111" s="46"/>
      <c r="M111" s="1" t="s">
        <v>28</v>
      </c>
      <c r="N111" s="1" t="s">
        <v>28</v>
      </c>
      <c r="O111" s="1" t="s">
        <v>29</v>
      </c>
      <c r="P111" s="1" t="s">
        <v>29</v>
      </c>
      <c r="Q111" s="1" t="s">
        <v>442</v>
      </c>
      <c r="R111" s="1" t="s">
        <v>383</v>
      </c>
      <c r="S111" s="1" t="s">
        <v>31</v>
      </c>
      <c r="T111" s="1" t="s">
        <v>28</v>
      </c>
      <c r="U111" s="1" t="s">
        <v>28</v>
      </c>
      <c r="V111" s="1" t="s">
        <v>28</v>
      </c>
      <c r="W111" s="1" t="s">
        <v>444</v>
      </c>
      <c r="X111" s="1" t="s">
        <v>383</v>
      </c>
      <c r="Y111" s="1" t="s">
        <v>31</v>
      </c>
      <c r="Z111" s="1" t="s">
        <v>28</v>
      </c>
      <c r="AA111" s="1"/>
      <c r="AB111" s="1"/>
      <c r="AC111" s="14"/>
      <c r="AD111" s="14"/>
      <c r="AE111" s="14"/>
      <c r="AF111" s="14"/>
      <c r="AG111" s="1"/>
      <c r="AH111" s="1"/>
      <c r="AI111" s="1"/>
      <c r="AJ111" s="1"/>
      <c r="AK111" s="1"/>
      <c r="AL111" s="1"/>
      <c r="AM111" s="1"/>
      <c r="AN111" s="1"/>
      <c r="AO111" s="1"/>
      <c r="AP111" s="47"/>
    </row>
    <row r="112" ht="17.0">
      <c r="A112" s="8" t="s">
        <v>47</v>
      </c>
      <c r="B112" s="8">
        <v>3507484.0</v>
      </c>
      <c r="C112" s="8" t="s">
        <v>555</v>
      </c>
      <c r="D112" s="8" t="s">
        <v>59</v>
      </c>
      <c r="E112" s="8">
        <v>227.0</v>
      </c>
      <c r="F112" s="8">
        <v>4.0</v>
      </c>
      <c r="G112" s="8" t="s">
        <v>380</v>
      </c>
      <c r="H112" s="8" t="s">
        <v>381</v>
      </c>
      <c r="I112" s="8" t="s">
        <v>22</v>
      </c>
      <c r="J112" s="76" t="s">
        <v>27</v>
      </c>
      <c r="K112" s="47"/>
      <c r="L112" s="78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ht="17.0" customFormat="1" s="47">
      <c r="A113" s="18" t="s">
        <v>18</v>
      </c>
      <c r="B113" s="18">
        <v>3513471.0</v>
      </c>
      <c r="C113" s="67" t="s">
        <v>208</v>
      </c>
      <c r="D113" s="68" t="s">
        <v>39</v>
      </c>
      <c r="E113" s="18">
        <v>915.0</v>
      </c>
      <c r="F113" s="18">
        <v>4.0</v>
      </c>
      <c r="G113" s="18" t="s">
        <v>380</v>
      </c>
      <c r="H113" s="18" t="s">
        <v>381</v>
      </c>
      <c r="I113" s="18" t="s">
        <v>22</v>
      </c>
      <c r="J113" s="67" t="s">
        <v>23</v>
      </c>
      <c r="L113" s="80" t="s">
        <v>28</v>
      </c>
      <c r="M113" s="20" t="s">
        <v>28</v>
      </c>
      <c r="N113" s="20" t="s">
        <v>28</v>
      </c>
      <c r="O113" s="20" t="s">
        <v>29</v>
      </c>
      <c r="P113" s="20" t="s">
        <v>29</v>
      </c>
      <c r="Q113" s="20" t="s">
        <v>556</v>
      </c>
      <c r="R113" s="20" t="s">
        <v>383</v>
      </c>
      <c r="S113" s="20" t="s">
        <v>557</v>
      </c>
      <c r="T113" s="20" t="s">
        <v>28</v>
      </c>
      <c r="U113" s="20" t="s">
        <v>28</v>
      </c>
      <c r="V113" s="20"/>
      <c r="W113" s="20" t="s">
        <v>558</v>
      </c>
      <c r="X113" s="20" t="s">
        <v>383</v>
      </c>
      <c r="Y113" s="20" t="s">
        <v>559</v>
      </c>
      <c r="Z113" s="20" t="s">
        <v>560</v>
      </c>
      <c r="AA113" s="20" t="s">
        <v>560</v>
      </c>
      <c r="AB113" s="20"/>
      <c r="AC113" s="20" t="s">
        <v>30</v>
      </c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</row>
    <row r="114" ht="17.0" customFormat="1" s="14">
      <c r="A114" s="12" t="s">
        <v>68</v>
      </c>
      <c r="B114" s="12">
        <v>3514450.0</v>
      </c>
      <c r="C114" s="12" t="s">
        <v>561</v>
      </c>
      <c r="D114" s="12" t="s">
        <v>414</v>
      </c>
      <c r="E114" s="12">
        <v>227.0</v>
      </c>
      <c r="F114" s="12">
        <v>2.0</v>
      </c>
      <c r="G114" s="12" t="s">
        <v>380</v>
      </c>
      <c r="H114" s="12" t="s">
        <v>381</v>
      </c>
      <c r="I114" s="12" t="s">
        <v>22</v>
      </c>
      <c r="J114" s="12" t="s">
        <v>37</v>
      </c>
      <c r="L114" s="46"/>
      <c r="M114" s="1" t="s">
        <v>28</v>
      </c>
      <c r="N114" s="1" t="s">
        <v>28</v>
      </c>
      <c r="O114" s="1" t="s">
        <v>29</v>
      </c>
      <c r="P114" s="1" t="s">
        <v>57</v>
      </c>
      <c r="Q114" s="1" t="s">
        <v>562</v>
      </c>
      <c r="R114" s="1" t="s">
        <v>383</v>
      </c>
      <c r="S114" s="1"/>
      <c r="T114" s="1"/>
      <c r="U114" s="1"/>
      <c r="V114" s="1"/>
      <c r="W114" s="1" t="s">
        <v>562</v>
      </c>
      <c r="X114" s="1" t="s">
        <v>383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66"/>
    </row>
    <row r="115" ht="17.0" customFormat="1" s="47">
      <c r="A115" s="28" t="s">
        <v>68</v>
      </c>
      <c r="B115" s="28">
        <v>3515636.0</v>
      </c>
      <c r="C115" s="28" t="s">
        <v>563</v>
      </c>
      <c r="D115" s="28" t="s">
        <v>178</v>
      </c>
      <c r="E115" s="28">
        <v>311.0</v>
      </c>
      <c r="F115" s="28">
        <v>4.0</v>
      </c>
      <c r="G115" s="28" t="s">
        <v>380</v>
      </c>
      <c r="H115" s="28" t="s">
        <v>381</v>
      </c>
      <c r="I115" s="28" t="s">
        <v>22</v>
      </c>
      <c r="J115" s="72" t="s">
        <v>27</v>
      </c>
      <c r="L115" s="87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ht="17.0">
      <c r="A116" s="12" t="s">
        <v>47</v>
      </c>
      <c r="B116" s="12">
        <v>354838.0</v>
      </c>
      <c r="C116" s="12" t="s">
        <v>564</v>
      </c>
      <c r="D116" s="14" t="s">
        <v>118</v>
      </c>
      <c r="E116" s="12">
        <v>806.0</v>
      </c>
      <c r="F116" s="12">
        <v>4.0</v>
      </c>
      <c r="G116" s="12" t="s">
        <v>380</v>
      </c>
      <c r="H116" s="12" t="s">
        <v>381</v>
      </c>
      <c r="I116" s="12" t="s">
        <v>22</v>
      </c>
      <c r="J116" s="12" t="s">
        <v>37</v>
      </c>
      <c r="K116" s="14"/>
      <c r="L116" s="46" t="s">
        <v>28</v>
      </c>
      <c r="M116" s="46" t="s">
        <v>28</v>
      </c>
      <c r="N116" s="46" t="s">
        <v>28</v>
      </c>
      <c r="O116" s="46" t="s">
        <v>28</v>
      </c>
      <c r="P116" s="46" t="s">
        <v>28</v>
      </c>
      <c r="Q116" s="1"/>
      <c r="R116" s="1" t="s">
        <v>383</v>
      </c>
      <c r="S116" s="1"/>
      <c r="T116" s="1"/>
      <c r="U116" s="1"/>
      <c r="V116" s="46" t="s">
        <v>28</v>
      </c>
      <c r="W116" s="1"/>
      <c r="X116" s="1" t="s">
        <v>383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47"/>
    </row>
    <row r="117" ht="17.0" customFormat="1" s="47">
      <c r="A117" s="28" t="s">
        <v>18</v>
      </c>
      <c r="B117" s="28">
        <v>3552349.0</v>
      </c>
      <c r="C117" s="72" t="s">
        <v>565</v>
      </c>
      <c r="D117" s="73" t="s">
        <v>71</v>
      </c>
      <c r="E117" s="28">
        <v>533.0</v>
      </c>
      <c r="F117" s="28">
        <v>4.0</v>
      </c>
      <c r="G117" s="28" t="s">
        <v>380</v>
      </c>
      <c r="H117" s="28" t="s">
        <v>381</v>
      </c>
      <c r="I117" s="28" t="s">
        <v>22</v>
      </c>
      <c r="J117" s="72" t="s">
        <v>23</v>
      </c>
      <c r="L117" s="87"/>
      <c r="M117" s="30"/>
      <c r="N117" s="30"/>
      <c r="O117" s="30"/>
      <c r="P117" s="30"/>
      <c r="Q117" s="30" t="s">
        <v>28</v>
      </c>
      <c r="R117" s="30"/>
      <c r="S117" s="30"/>
      <c r="T117" s="30"/>
      <c r="U117" s="30"/>
      <c r="V117" s="1" t="s">
        <v>28</v>
      </c>
      <c r="W117" s="30" t="s">
        <v>566</v>
      </c>
      <c r="X117" s="30"/>
      <c r="Y117" s="30"/>
      <c r="Z117" s="30"/>
      <c r="AA117" s="30"/>
      <c r="AB117" s="30" t="s">
        <v>30</v>
      </c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ht="17.0" customFormat="1" s="14">
      <c r="A118" s="12" t="s">
        <v>68</v>
      </c>
      <c r="B118" s="12">
        <v>3565966.0</v>
      </c>
      <c r="C118" s="12" t="s">
        <v>213</v>
      </c>
      <c r="D118" s="12" t="s">
        <v>414</v>
      </c>
      <c r="E118" s="12">
        <v>150.0</v>
      </c>
      <c r="F118" s="12">
        <v>2.0</v>
      </c>
      <c r="G118" s="12" t="s">
        <v>399</v>
      </c>
      <c r="H118" s="12" t="s">
        <v>381</v>
      </c>
      <c r="I118" s="12" t="s">
        <v>22</v>
      </c>
      <c r="J118" s="12" t="s">
        <v>37</v>
      </c>
      <c r="L118" s="46"/>
      <c r="M118" s="1" t="s">
        <v>28</v>
      </c>
      <c r="N118" s="1" t="s">
        <v>28</v>
      </c>
      <c r="O118" s="1" t="s">
        <v>29</v>
      </c>
      <c r="P118" s="1" t="s">
        <v>29</v>
      </c>
      <c r="Q118" s="91">
        <v>46006</v>
      </c>
      <c r="R118" s="1" t="s">
        <v>383</v>
      </c>
      <c r="S118" s="1"/>
      <c r="T118" s="1"/>
      <c r="U118" s="1"/>
      <c r="V118" s="1"/>
      <c r="W118" s="71">
        <v>45999</v>
      </c>
      <c r="X118" s="1" t="s">
        <v>383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66"/>
    </row>
    <row r="119" ht="17.0" customFormat="1" s="47">
      <c r="A119" s="12" t="s">
        <v>18</v>
      </c>
      <c r="B119" s="12">
        <v>3591328.0</v>
      </c>
      <c r="C119" s="12" t="s">
        <v>218</v>
      </c>
      <c r="D119" s="14" t="s">
        <v>405</v>
      </c>
      <c r="E119" s="12">
        <v>96.0</v>
      </c>
      <c r="F119" s="12">
        <v>2.0</v>
      </c>
      <c r="G119" s="12" t="s">
        <v>399</v>
      </c>
      <c r="H119" s="12" t="s">
        <v>381</v>
      </c>
      <c r="I119" s="12" t="s">
        <v>22</v>
      </c>
      <c r="J119" s="12" t="s">
        <v>37</v>
      </c>
      <c r="K119" s="19"/>
      <c r="L119" s="46"/>
      <c r="M119" s="1" t="s">
        <v>28</v>
      </c>
      <c r="N119" s="1" t="s">
        <v>28</v>
      </c>
      <c r="O119" s="1" t="s">
        <v>29</v>
      </c>
      <c r="P119" s="1" t="s">
        <v>29</v>
      </c>
      <c r="Q119" s="1" t="s">
        <v>567</v>
      </c>
      <c r="R119" s="1" t="s">
        <v>383</v>
      </c>
      <c r="S119" s="1" t="s">
        <v>568</v>
      </c>
      <c r="T119" s="1" t="s">
        <v>28</v>
      </c>
      <c r="U119" s="1" t="s">
        <v>28</v>
      </c>
      <c r="V119" s="1" t="s">
        <v>64</v>
      </c>
      <c r="W119" s="1" t="s">
        <v>569</v>
      </c>
      <c r="X119" s="1" t="s">
        <v>383</v>
      </c>
      <c r="Y119" s="1" t="s">
        <v>535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ht="17.0">
      <c r="A120" s="28" t="s">
        <v>18</v>
      </c>
      <c r="B120" s="28">
        <v>3634161.0</v>
      </c>
      <c r="C120" s="28" t="s">
        <v>570</v>
      </c>
      <c r="D120" s="28" t="s">
        <v>85</v>
      </c>
      <c r="E120" s="28">
        <v>354.0</v>
      </c>
      <c r="F120" s="28">
        <v>6.0</v>
      </c>
      <c r="G120" s="28" t="s">
        <v>399</v>
      </c>
      <c r="H120" s="28" t="s">
        <v>381</v>
      </c>
      <c r="I120" s="28" t="s">
        <v>22</v>
      </c>
      <c r="J120" s="72" t="s">
        <v>45</v>
      </c>
      <c r="K120" s="19"/>
      <c r="L120" s="80" t="s">
        <v>28</v>
      </c>
      <c r="M120" s="20" t="s">
        <v>28</v>
      </c>
      <c r="N120" s="20" t="s">
        <v>28</v>
      </c>
      <c r="O120" s="20" t="s">
        <v>29</v>
      </c>
      <c r="P120" s="20" t="s">
        <v>28</v>
      </c>
      <c r="Q120" s="20" t="s">
        <v>503</v>
      </c>
      <c r="R120" s="20" t="s">
        <v>383</v>
      </c>
      <c r="S120" s="20" t="s">
        <v>46</v>
      </c>
      <c r="T120" s="20" t="s">
        <v>28</v>
      </c>
      <c r="U120" s="20" t="s">
        <v>28</v>
      </c>
      <c r="V120" s="20" t="s">
        <v>34</v>
      </c>
      <c r="W120" s="30" t="s">
        <v>503</v>
      </c>
      <c r="X120" s="30" t="s">
        <v>383</v>
      </c>
      <c r="Y120" s="30" t="s">
        <v>46</v>
      </c>
      <c r="Z120" s="30" t="s">
        <v>28</v>
      </c>
      <c r="AA120" s="30" t="s">
        <v>28</v>
      </c>
      <c r="AB120" s="30" t="s">
        <v>34</v>
      </c>
      <c r="AC120" s="10" t="s">
        <v>503</v>
      </c>
      <c r="AD120" s="10" t="s">
        <v>383</v>
      </c>
      <c r="AE120" s="10" t="s">
        <v>46</v>
      </c>
      <c r="AF120" s="10" t="s">
        <v>28</v>
      </c>
      <c r="AG120" s="10" t="s">
        <v>28</v>
      </c>
      <c r="AH120" s="10" t="s">
        <v>34</v>
      </c>
      <c r="AI120" s="10"/>
      <c r="AJ120" s="10"/>
      <c r="AK120" s="10"/>
      <c r="AL120" s="10"/>
      <c r="AM120" s="10"/>
      <c r="AN120" s="10"/>
      <c r="AO120" s="10"/>
    </row>
    <row r="121" ht="137.0">
      <c r="A121" s="17" t="s">
        <v>18</v>
      </c>
      <c r="B121" s="17">
        <v>366777.0</v>
      </c>
      <c r="C121" s="17" t="s">
        <v>224</v>
      </c>
      <c r="D121" s="17" t="s">
        <v>100</v>
      </c>
      <c r="E121" s="17">
        <v>354.0</v>
      </c>
      <c r="F121" s="17">
        <v>8.0</v>
      </c>
      <c r="G121" s="17" t="s">
        <v>380</v>
      </c>
      <c r="H121" s="17" t="s">
        <v>428</v>
      </c>
      <c r="I121" s="17" t="s">
        <v>22</v>
      </c>
      <c r="J121" s="17" t="s">
        <v>45</v>
      </c>
      <c r="K121" s="82"/>
      <c r="L121" s="24" t="s">
        <v>28</v>
      </c>
      <c r="M121" s="24" t="s">
        <v>28</v>
      </c>
      <c r="N121" s="24" t="s">
        <v>28</v>
      </c>
      <c r="O121" s="24" t="s">
        <v>29</v>
      </c>
      <c r="P121" s="24" t="s">
        <v>28</v>
      </c>
      <c r="Q121" s="24" t="s">
        <v>28</v>
      </c>
      <c r="R121" s="24" t="s">
        <v>383</v>
      </c>
      <c r="S121" s="24" t="s">
        <v>28</v>
      </c>
      <c r="T121" s="24" t="s">
        <v>28</v>
      </c>
      <c r="U121" s="24" t="s">
        <v>28</v>
      </c>
      <c r="V121" s="24" t="s">
        <v>34</v>
      </c>
      <c r="W121" s="24" t="s">
        <v>28</v>
      </c>
      <c r="X121" s="24" t="s">
        <v>383</v>
      </c>
      <c r="Y121" s="24" t="s">
        <v>28</v>
      </c>
      <c r="Z121" s="24" t="s">
        <v>28</v>
      </c>
      <c r="AA121" s="24"/>
      <c r="AB121" s="24" t="s">
        <v>34</v>
      </c>
      <c r="AC121" s="13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24" t="s">
        <v>571</v>
      </c>
    </row>
    <row r="122" ht="17.0">
      <c r="A122" s="8" t="s">
        <v>18</v>
      </c>
      <c r="B122" s="8">
        <v>370457.0</v>
      </c>
      <c r="C122" s="76" t="s">
        <v>227</v>
      </c>
      <c r="D122" s="77" t="s">
        <v>63</v>
      </c>
      <c r="E122" s="8">
        <v>112.0</v>
      </c>
      <c r="F122" s="8">
        <v>4.0</v>
      </c>
      <c r="G122" s="8" t="s">
        <v>380</v>
      </c>
      <c r="H122" s="8" t="s">
        <v>381</v>
      </c>
      <c r="I122" s="8" t="s">
        <v>88</v>
      </c>
      <c r="J122" s="76" t="s">
        <v>23</v>
      </c>
      <c r="K122" s="47"/>
      <c r="L122" s="78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ht="17.0">
      <c r="A123" s="12" t="s">
        <v>18</v>
      </c>
      <c r="B123" s="12">
        <v>3705528.0</v>
      </c>
      <c r="C123" s="65" t="s">
        <v>228</v>
      </c>
      <c r="D123" s="66" t="s">
        <v>39</v>
      </c>
      <c r="E123" s="12">
        <v>372.0</v>
      </c>
      <c r="F123" s="12">
        <v>4.0</v>
      </c>
      <c r="G123" s="12" t="s">
        <v>380</v>
      </c>
      <c r="H123" s="12" t="s">
        <v>381</v>
      </c>
      <c r="I123" s="12" t="s">
        <v>22</v>
      </c>
      <c r="J123" s="65" t="s">
        <v>23</v>
      </c>
      <c r="L123" s="79" t="s">
        <v>28</v>
      </c>
      <c r="M123" s="79" t="s">
        <v>28</v>
      </c>
      <c r="N123" s="79" t="s">
        <v>28</v>
      </c>
      <c r="O123" s="79" t="s">
        <v>28</v>
      </c>
      <c r="P123" s="79" t="s">
        <v>28</v>
      </c>
      <c r="Q123" s="1" t="s">
        <v>572</v>
      </c>
      <c r="R123" s="1" t="s">
        <v>383</v>
      </c>
      <c r="S123" s="1" t="s">
        <v>573</v>
      </c>
      <c r="T123" s="1" t="s">
        <v>28</v>
      </c>
      <c r="U123" s="1" t="s">
        <v>28</v>
      </c>
      <c r="V123" s="1" t="s">
        <v>28</v>
      </c>
      <c r="W123" s="1" t="s">
        <v>574</v>
      </c>
      <c r="X123" s="1" t="s">
        <v>383</v>
      </c>
      <c r="Y123" s="1" t="s">
        <v>575</v>
      </c>
      <c r="Z123" s="1" t="s">
        <v>575</v>
      </c>
      <c r="AA123" s="1" t="s">
        <v>575</v>
      </c>
      <c r="AB123" s="1" t="s">
        <v>575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ht="17.0" customFormat="1" s="47">
      <c r="A124" s="18" t="s">
        <v>18</v>
      </c>
      <c r="B124" s="18">
        <v>3752732.0</v>
      </c>
      <c r="C124" s="18" t="s">
        <v>576</v>
      </c>
      <c r="D124" s="18" t="s">
        <v>178</v>
      </c>
      <c r="E124" s="18">
        <v>258.0</v>
      </c>
      <c r="F124" s="18">
        <v>4.0</v>
      </c>
      <c r="G124" s="18" t="s">
        <v>380</v>
      </c>
      <c r="H124" s="18" t="s">
        <v>381</v>
      </c>
      <c r="I124" s="18" t="s">
        <v>22</v>
      </c>
      <c r="J124" s="67" t="s">
        <v>27</v>
      </c>
      <c r="L124" s="80" t="s">
        <v>28</v>
      </c>
      <c r="M124" s="20" t="s">
        <v>28</v>
      </c>
      <c r="N124" s="20" t="s">
        <v>28</v>
      </c>
      <c r="O124" s="20" t="s">
        <v>29</v>
      </c>
      <c r="P124" s="20" t="s">
        <v>28</v>
      </c>
      <c r="Q124" s="20" t="s">
        <v>577</v>
      </c>
      <c r="R124" s="20" t="s">
        <v>383</v>
      </c>
      <c r="S124" s="89">
        <v>45866</v>
      </c>
      <c r="T124" s="20" t="s">
        <v>28</v>
      </c>
      <c r="U124" s="20" t="s">
        <v>28</v>
      </c>
      <c r="V124" s="20" t="s">
        <v>64</v>
      </c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</row>
    <row r="125" ht="17.0" customFormat="1" s="14">
      <c r="A125" s="12" t="s">
        <v>47</v>
      </c>
      <c r="B125" s="12">
        <v>3765958.0</v>
      </c>
      <c r="C125" s="12" t="s">
        <v>578</v>
      </c>
      <c r="D125" s="14" t="s">
        <v>414</v>
      </c>
      <c r="E125" s="12">
        <v>1000.0</v>
      </c>
      <c r="F125" s="12">
        <v>4.0</v>
      </c>
      <c r="G125" s="12" t="s">
        <v>380</v>
      </c>
      <c r="H125" s="12" t="s">
        <v>381</v>
      </c>
      <c r="I125" s="12" t="s">
        <v>22</v>
      </c>
      <c r="J125" s="12" t="s">
        <v>37</v>
      </c>
      <c r="L125" s="46"/>
      <c r="M125" s="1" t="s">
        <v>28</v>
      </c>
      <c r="N125" s="1" t="s">
        <v>28</v>
      </c>
      <c r="O125" s="1" t="s">
        <v>29</v>
      </c>
      <c r="P125" s="1" t="s">
        <v>29</v>
      </c>
      <c r="Q125" s="71">
        <v>45845</v>
      </c>
      <c r="R125" s="1" t="s">
        <v>383</v>
      </c>
      <c r="S125" s="71"/>
      <c r="T125" s="1"/>
      <c r="U125" s="1" t="s">
        <v>29</v>
      </c>
      <c r="V125" s="1" t="s">
        <v>28</v>
      </c>
      <c r="W125" s="71">
        <v>45917</v>
      </c>
      <c r="X125" s="1" t="s">
        <v>383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66"/>
    </row>
    <row r="126" ht="17.0" customFormat="1" s="47">
      <c r="A126" s="12" t="s">
        <v>18</v>
      </c>
      <c r="B126" s="12">
        <v>3769775.0</v>
      </c>
      <c r="C126" s="12" t="s">
        <v>232</v>
      </c>
      <c r="D126" s="14" t="s">
        <v>118</v>
      </c>
      <c r="E126" s="12">
        <v>173.0</v>
      </c>
      <c r="F126" s="12">
        <v>4.0</v>
      </c>
      <c r="G126" s="12" t="s">
        <v>399</v>
      </c>
      <c r="H126" s="14"/>
      <c r="I126" s="12" t="s">
        <v>88</v>
      </c>
      <c r="J126" s="12" t="s">
        <v>37</v>
      </c>
      <c r="K126" s="14"/>
      <c r="L126" s="46" t="s">
        <v>28</v>
      </c>
      <c r="M126" s="46" t="s">
        <v>28</v>
      </c>
      <c r="N126" s="46" t="s">
        <v>28</v>
      </c>
      <c r="O126" s="46" t="s">
        <v>28</v>
      </c>
      <c r="P126" s="46" t="s">
        <v>28</v>
      </c>
      <c r="Q126" s="1"/>
      <c r="R126" s="1" t="s">
        <v>383</v>
      </c>
      <c r="S126" s="1"/>
      <c r="T126" s="1"/>
      <c r="U126" s="1"/>
      <c r="V126" s="46" t="s">
        <v>28</v>
      </c>
      <c r="W126" s="1"/>
      <c r="X126" s="1" t="s">
        <v>383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ht="17.0">
      <c r="A127" s="28" t="s">
        <v>68</v>
      </c>
      <c r="B127" s="28">
        <v>3777013.0</v>
      </c>
      <c r="C127" s="28" t="s">
        <v>579</v>
      </c>
      <c r="D127" s="28" t="s">
        <v>59</v>
      </c>
      <c r="E127" s="28">
        <v>268.0</v>
      </c>
      <c r="F127" s="28">
        <v>6.0</v>
      </c>
      <c r="G127" s="28" t="s">
        <v>380</v>
      </c>
      <c r="H127" s="28" t="s">
        <v>381</v>
      </c>
      <c r="I127" s="28" t="s">
        <v>22</v>
      </c>
      <c r="J127" s="72" t="s">
        <v>27</v>
      </c>
      <c r="K127" s="47"/>
      <c r="L127" s="87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ht="17.0">
      <c r="A128" s="12" t="s">
        <v>47</v>
      </c>
      <c r="B128" s="12">
        <v>3780526.0</v>
      </c>
      <c r="C128" s="12" t="s">
        <v>580</v>
      </c>
      <c r="D128" s="14" t="s">
        <v>405</v>
      </c>
      <c r="E128" s="12">
        <v>448.0</v>
      </c>
      <c r="F128" s="12">
        <v>4.0</v>
      </c>
      <c r="G128" s="12" t="s">
        <v>399</v>
      </c>
      <c r="H128" s="12" t="s">
        <v>381</v>
      </c>
      <c r="I128" s="12" t="s">
        <v>22</v>
      </c>
      <c r="J128" s="12" t="s">
        <v>37</v>
      </c>
      <c r="K128" s="14"/>
      <c r="L128" s="4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47"/>
    </row>
    <row r="129" ht="17.0">
      <c r="A129" s="8" t="s">
        <v>68</v>
      </c>
      <c r="B129" s="8">
        <v>3791464.0</v>
      </c>
      <c r="C129" s="8" t="s">
        <v>581</v>
      </c>
      <c r="D129" s="8" t="s">
        <v>59</v>
      </c>
      <c r="E129" s="8">
        <v>240.0</v>
      </c>
      <c r="F129" s="8">
        <v>4.0</v>
      </c>
      <c r="G129" s="8" t="s">
        <v>380</v>
      </c>
      <c r="H129" s="8" t="s">
        <v>381</v>
      </c>
      <c r="I129" s="8" t="s">
        <v>22</v>
      </c>
      <c r="J129" s="76" t="s">
        <v>27</v>
      </c>
      <c r="K129" s="47"/>
      <c r="L129" s="78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ht="17.0">
      <c r="A130" s="12" t="s">
        <v>18</v>
      </c>
      <c r="B130" s="12">
        <v>3799725.0</v>
      </c>
      <c r="C130" s="12" t="s">
        <v>234</v>
      </c>
      <c r="D130" s="12" t="s">
        <v>25</v>
      </c>
      <c r="E130" s="12">
        <v>500.0</v>
      </c>
      <c r="F130" s="12">
        <v>2.0</v>
      </c>
      <c r="G130" s="12" t="s">
        <v>380</v>
      </c>
      <c r="H130" s="12" t="s">
        <v>381</v>
      </c>
      <c r="I130" s="12" t="s">
        <v>22</v>
      </c>
      <c r="J130" s="65" t="s">
        <v>27</v>
      </c>
      <c r="L130" s="79" t="s">
        <v>28</v>
      </c>
      <c r="M130" s="1" t="s">
        <v>28</v>
      </c>
      <c r="N130" s="1" t="s">
        <v>28</v>
      </c>
      <c r="O130" s="1" t="s">
        <v>29</v>
      </c>
      <c r="P130" s="1" t="s">
        <v>28</v>
      </c>
      <c r="Q130" s="1" t="s">
        <v>582</v>
      </c>
      <c r="R130" s="1" t="s">
        <v>383</v>
      </c>
      <c r="S130" s="1" t="s">
        <v>28</v>
      </c>
      <c r="T130" s="1" t="s">
        <v>28</v>
      </c>
      <c r="U130" s="1" t="s">
        <v>583</v>
      </c>
      <c r="V130" s="1" t="s">
        <v>30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ht="17.0">
      <c r="A131" s="12" t="s">
        <v>68</v>
      </c>
      <c r="B131" s="12">
        <v>3807293.0</v>
      </c>
      <c r="C131" s="12" t="s">
        <v>584</v>
      </c>
      <c r="D131" s="12" t="s">
        <v>585</v>
      </c>
      <c r="E131" s="12">
        <v>339.0</v>
      </c>
      <c r="F131" s="12">
        <v>2.0</v>
      </c>
      <c r="G131" s="12" t="s">
        <v>380</v>
      </c>
      <c r="H131" s="12" t="s">
        <v>381</v>
      </c>
      <c r="I131" s="12" t="s">
        <v>88</v>
      </c>
      <c r="J131" s="65" t="s">
        <v>23</v>
      </c>
      <c r="K131" s="47"/>
      <c r="L131" s="7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ht="27.0">
      <c r="A132" s="12" t="s">
        <v>68</v>
      </c>
      <c r="B132" s="12">
        <v>3814193.0</v>
      </c>
      <c r="C132" s="12" t="s">
        <v>586</v>
      </c>
      <c r="D132" s="12" t="s">
        <v>85</v>
      </c>
      <c r="E132" s="12">
        <v>430.0</v>
      </c>
      <c r="F132" s="12">
        <v>4.0</v>
      </c>
      <c r="G132" s="12" t="s">
        <v>399</v>
      </c>
      <c r="H132" s="12" t="s">
        <v>381</v>
      </c>
      <c r="I132" s="12" t="s">
        <v>22</v>
      </c>
      <c r="J132" s="65" t="s">
        <v>45</v>
      </c>
      <c r="K132" s="14"/>
      <c r="L132" s="80" t="s">
        <v>28</v>
      </c>
      <c r="M132" s="20" t="s">
        <v>28</v>
      </c>
      <c r="N132" s="20" t="s">
        <v>28</v>
      </c>
      <c r="O132" s="20" t="s">
        <v>29</v>
      </c>
      <c r="P132" s="20" t="s">
        <v>28</v>
      </c>
      <c r="Q132" s="20" t="s">
        <v>503</v>
      </c>
      <c r="R132" s="20" t="s">
        <v>383</v>
      </c>
      <c r="S132" s="20" t="s">
        <v>46</v>
      </c>
      <c r="T132" s="20" t="s">
        <v>28</v>
      </c>
      <c r="U132" s="20" t="s">
        <v>28</v>
      </c>
      <c r="V132" s="20" t="s">
        <v>28</v>
      </c>
      <c r="W132" s="30" t="s">
        <v>503</v>
      </c>
      <c r="X132" s="30" t="s">
        <v>383</v>
      </c>
      <c r="Y132" s="92" t="s">
        <v>587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ht="17.0">
      <c r="A133" s="12" t="s">
        <v>47</v>
      </c>
      <c r="B133" s="12">
        <v>3828357.0</v>
      </c>
      <c r="C133" s="65" t="s">
        <v>588</v>
      </c>
      <c r="D133" s="66" t="s">
        <v>71</v>
      </c>
      <c r="E133" s="12">
        <v>290.0</v>
      </c>
      <c r="F133" s="12">
        <v>4.0</v>
      </c>
      <c r="G133" s="12" t="s">
        <v>380</v>
      </c>
      <c r="H133" s="12" t="s">
        <v>381</v>
      </c>
      <c r="I133" s="12" t="s">
        <v>88</v>
      </c>
      <c r="J133" s="65" t="s">
        <v>23</v>
      </c>
      <c r="K133" s="47"/>
      <c r="L133" s="79" t="s">
        <v>28</v>
      </c>
      <c r="M133" s="1" t="s">
        <v>64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ht="17.0">
      <c r="A134" s="12" t="s">
        <v>18</v>
      </c>
      <c r="B134" s="12">
        <v>384445.0</v>
      </c>
      <c r="C134" s="12" t="s">
        <v>237</v>
      </c>
      <c r="D134" s="12" t="s">
        <v>44</v>
      </c>
      <c r="E134" s="12">
        <v>404.0</v>
      </c>
      <c r="F134" s="12">
        <v>8.0</v>
      </c>
      <c r="G134" s="12" t="s">
        <v>380</v>
      </c>
      <c r="H134" s="12"/>
      <c r="I134" s="12" t="s">
        <v>88</v>
      </c>
      <c r="J134" s="65" t="s">
        <v>45</v>
      </c>
      <c r="K134" s="14"/>
      <c r="L134" s="13" t="s">
        <v>28</v>
      </c>
      <c r="M134" s="1" t="s">
        <v>28</v>
      </c>
      <c r="N134" s="1" t="s">
        <v>28</v>
      </c>
      <c r="O134" s="1" t="s">
        <v>29</v>
      </c>
      <c r="P134" s="1" t="s">
        <v>28</v>
      </c>
      <c r="Q134" s="1" t="s">
        <v>28</v>
      </c>
      <c r="R134" s="1" t="s">
        <v>383</v>
      </c>
      <c r="S134" s="1" t="s">
        <v>28</v>
      </c>
      <c r="T134" s="1" t="s">
        <v>28</v>
      </c>
      <c r="U134" s="1" t="s">
        <v>28</v>
      </c>
      <c r="V134" s="1" t="s">
        <v>30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ht="17.0">
      <c r="A135" s="12" t="s">
        <v>68</v>
      </c>
      <c r="B135" s="12">
        <v>3857130.0</v>
      </c>
      <c r="C135" s="12" t="s">
        <v>589</v>
      </c>
      <c r="D135" s="12" t="s">
        <v>33</v>
      </c>
      <c r="E135" s="12">
        <v>182.0</v>
      </c>
      <c r="F135" s="12">
        <v>6.0</v>
      </c>
      <c r="G135" s="65" t="s">
        <v>399</v>
      </c>
      <c r="H135" s="66"/>
      <c r="I135" s="12" t="s">
        <v>88</v>
      </c>
      <c r="J135" s="65" t="s">
        <v>27</v>
      </c>
      <c r="K135" s="47"/>
      <c r="L135" s="10" t="s">
        <v>28</v>
      </c>
      <c r="M135" s="10" t="s">
        <v>28</v>
      </c>
      <c r="N135" s="10" t="s">
        <v>28</v>
      </c>
      <c r="O135" s="10" t="s">
        <v>29</v>
      </c>
      <c r="P135" s="10" t="s">
        <v>28</v>
      </c>
      <c r="Q135" s="1"/>
      <c r="R135" s="10" t="s">
        <v>383</v>
      </c>
      <c r="S135" s="1"/>
      <c r="T135" s="1"/>
      <c r="U135" s="10" t="s">
        <v>28</v>
      </c>
      <c r="V135" s="10" t="s">
        <v>28</v>
      </c>
      <c r="W135" s="1"/>
      <c r="X135" s="10" t="s">
        <v>383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ht="17.0">
      <c r="A136" s="18" t="s">
        <v>68</v>
      </c>
      <c r="B136" s="18">
        <v>3857260.0</v>
      </c>
      <c r="C136" s="18" t="s">
        <v>590</v>
      </c>
      <c r="D136" s="18" t="s">
        <v>33</v>
      </c>
      <c r="E136" s="18">
        <v>178.0</v>
      </c>
      <c r="F136" s="18">
        <v>6.0</v>
      </c>
      <c r="G136" s="67" t="s">
        <v>399</v>
      </c>
      <c r="H136" s="68"/>
      <c r="I136" s="18" t="s">
        <v>88</v>
      </c>
      <c r="J136" s="67" t="s">
        <v>27</v>
      </c>
      <c r="K136" s="47"/>
      <c r="L136" s="30" t="s">
        <v>28</v>
      </c>
      <c r="M136" s="30" t="s">
        <v>28</v>
      </c>
      <c r="N136" s="30" t="s">
        <v>28</v>
      </c>
      <c r="O136" s="30" t="s">
        <v>29</v>
      </c>
      <c r="P136" s="30" t="s">
        <v>28</v>
      </c>
      <c r="Q136" s="20"/>
      <c r="R136" s="30" t="s">
        <v>383</v>
      </c>
      <c r="S136" s="20"/>
      <c r="T136" s="20"/>
      <c r="U136" s="30" t="s">
        <v>28</v>
      </c>
      <c r="V136" s="30" t="s">
        <v>28</v>
      </c>
      <c r="W136" s="20"/>
      <c r="X136" s="30" t="s">
        <v>383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</row>
    <row r="137" ht="17.0">
      <c r="A137" s="12" t="s">
        <v>47</v>
      </c>
      <c r="B137" s="12">
        <v>3875940.0</v>
      </c>
      <c r="C137" s="12" t="s">
        <v>591</v>
      </c>
      <c r="D137" s="14" t="s">
        <v>439</v>
      </c>
      <c r="E137" s="12">
        <v>133.0</v>
      </c>
      <c r="F137" s="12">
        <v>4.0</v>
      </c>
      <c r="G137" s="12" t="s">
        <v>399</v>
      </c>
      <c r="H137" s="12" t="s">
        <v>381</v>
      </c>
      <c r="I137" s="12" t="s">
        <v>22</v>
      </c>
      <c r="J137" s="12" t="s">
        <v>37</v>
      </c>
      <c r="K137" s="14"/>
      <c r="L137" s="46"/>
      <c r="M137" s="1" t="s">
        <v>28</v>
      </c>
      <c r="N137" s="1" t="s">
        <v>28</v>
      </c>
      <c r="O137" s="1" t="s">
        <v>28</v>
      </c>
      <c r="P137" s="1" t="s">
        <v>28</v>
      </c>
      <c r="Q137" s="1" t="s">
        <v>520</v>
      </c>
      <c r="R137" s="1" t="s">
        <v>383</v>
      </c>
      <c r="S137" s="1" t="s">
        <v>31</v>
      </c>
      <c r="T137" s="1" t="s">
        <v>28</v>
      </c>
      <c r="U137" s="1" t="s">
        <v>28</v>
      </c>
      <c r="V137" s="1" t="s">
        <v>28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47"/>
    </row>
    <row r="138" ht="17.0">
      <c r="A138" s="8" t="s">
        <v>18</v>
      </c>
      <c r="B138" s="8">
        <v>3883519.0</v>
      </c>
      <c r="C138" s="8" t="s">
        <v>240</v>
      </c>
      <c r="D138" s="8" t="s">
        <v>81</v>
      </c>
      <c r="E138" s="8">
        <v>340.0</v>
      </c>
      <c r="F138" s="8">
        <v>4.0</v>
      </c>
      <c r="G138" s="8" t="s">
        <v>380</v>
      </c>
      <c r="H138" s="8" t="s">
        <v>428</v>
      </c>
      <c r="I138" s="8" t="s">
        <v>22</v>
      </c>
      <c r="J138" s="76" t="s">
        <v>27</v>
      </c>
      <c r="K138" s="47"/>
      <c r="L138" s="78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ht="17.0">
      <c r="A139" s="12" t="s">
        <v>18</v>
      </c>
      <c r="B139" s="12">
        <v>3886389.0</v>
      </c>
      <c r="C139" s="12" t="s">
        <v>242</v>
      </c>
      <c r="D139" s="12" t="s">
        <v>111</v>
      </c>
      <c r="E139" s="12">
        <v>111.0</v>
      </c>
      <c r="F139" s="12">
        <v>4.0</v>
      </c>
      <c r="G139" s="12" t="s">
        <v>380</v>
      </c>
      <c r="H139" s="12" t="s">
        <v>381</v>
      </c>
      <c r="I139" s="12" t="s">
        <v>88</v>
      </c>
      <c r="J139" s="65" t="s">
        <v>27</v>
      </c>
      <c r="L139" s="7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ht="17.0">
      <c r="A140" s="18" t="s">
        <v>18</v>
      </c>
      <c r="B140" s="18">
        <v>391739.0</v>
      </c>
      <c r="C140" s="18" t="s">
        <v>592</v>
      </c>
      <c r="D140" s="18" t="s">
        <v>41</v>
      </c>
      <c r="E140" s="18">
        <v>389.0</v>
      </c>
      <c r="F140" s="18">
        <v>4.0</v>
      </c>
      <c r="G140" s="18" t="s">
        <v>380</v>
      </c>
      <c r="H140" s="18" t="s">
        <v>381</v>
      </c>
      <c r="I140" s="18" t="s">
        <v>88</v>
      </c>
      <c r="J140" s="67" t="s">
        <v>27</v>
      </c>
      <c r="K140" s="47"/>
      <c r="L140" s="8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</row>
    <row r="141" ht="17.0">
      <c r="A141" s="12" t="s">
        <v>18</v>
      </c>
      <c r="B141" s="12">
        <v>393696.0</v>
      </c>
      <c r="C141" s="12" t="s">
        <v>593</v>
      </c>
      <c r="D141" s="14" t="s">
        <v>118</v>
      </c>
      <c r="E141" s="12">
        <v>1529.0</v>
      </c>
      <c r="F141" s="12" t="s">
        <v>509</v>
      </c>
      <c r="G141" s="12" t="s">
        <v>549</v>
      </c>
      <c r="H141" s="12" t="s">
        <v>381</v>
      </c>
      <c r="I141" s="12" t="s">
        <v>22</v>
      </c>
      <c r="J141" s="12" t="s">
        <v>37</v>
      </c>
      <c r="K141" s="14"/>
      <c r="L141" s="46" t="s">
        <v>28</v>
      </c>
      <c r="M141" s="46" t="s">
        <v>28</v>
      </c>
      <c r="N141" s="46" t="s">
        <v>28</v>
      </c>
      <c r="O141" s="46" t="s">
        <v>28</v>
      </c>
      <c r="P141" s="46" t="s">
        <v>28</v>
      </c>
      <c r="Q141" s="1"/>
      <c r="R141" s="1" t="s">
        <v>383</v>
      </c>
      <c r="S141" s="1"/>
      <c r="T141" s="1"/>
      <c r="U141" s="1"/>
      <c r="V141" s="46" t="s">
        <v>28</v>
      </c>
      <c r="W141" s="1"/>
      <c r="X141" s="1" t="s">
        <v>383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47"/>
    </row>
    <row r="142" ht="17.0">
      <c r="A142" s="8" t="s">
        <v>18</v>
      </c>
      <c r="B142" s="8">
        <v>395483.0</v>
      </c>
      <c r="C142" s="8" t="s">
        <v>248</v>
      </c>
      <c r="D142" s="8" t="s">
        <v>111</v>
      </c>
      <c r="E142" s="8">
        <v>920.0</v>
      </c>
      <c r="F142" s="8" t="s">
        <v>537</v>
      </c>
      <c r="G142" s="8" t="s">
        <v>380</v>
      </c>
      <c r="H142" s="8" t="s">
        <v>428</v>
      </c>
      <c r="I142" s="8" t="s">
        <v>22</v>
      </c>
      <c r="J142" s="76" t="s">
        <v>27</v>
      </c>
      <c r="K142" s="47"/>
      <c r="L142" s="78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ht="17.0">
      <c r="A143" s="12" t="s">
        <v>47</v>
      </c>
      <c r="B143" s="12">
        <v>3955038.0</v>
      </c>
      <c r="C143" s="12" t="s">
        <v>594</v>
      </c>
      <c r="D143" s="12" t="s">
        <v>81</v>
      </c>
      <c r="E143" s="12">
        <v>210.0</v>
      </c>
      <c r="F143" s="12">
        <v>4.0</v>
      </c>
      <c r="G143" s="12" t="s">
        <v>380</v>
      </c>
      <c r="H143" s="12" t="s">
        <v>381</v>
      </c>
      <c r="I143" s="12" t="s">
        <v>88</v>
      </c>
      <c r="J143" s="65" t="s">
        <v>27</v>
      </c>
      <c r="K143" s="47"/>
      <c r="L143" s="7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ht="17.0" customFormat="1" s="47">
      <c r="A144" s="18" t="s">
        <v>68</v>
      </c>
      <c r="B144" s="18">
        <v>398948.0</v>
      </c>
      <c r="C144" s="18" t="s">
        <v>595</v>
      </c>
      <c r="D144" s="18" t="s">
        <v>100</v>
      </c>
      <c r="E144" s="18">
        <v>107.0</v>
      </c>
      <c r="F144" s="18">
        <v>4.0</v>
      </c>
      <c r="G144" s="18" t="s">
        <v>380</v>
      </c>
      <c r="H144" s="18" t="s">
        <v>381</v>
      </c>
      <c r="I144" s="18" t="s">
        <v>22</v>
      </c>
      <c r="J144" s="67" t="s">
        <v>45</v>
      </c>
      <c r="K144" s="14"/>
      <c r="L144" s="8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85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</row>
    <row r="145" ht="17.0" customFormat="1" s="14">
      <c r="A145" s="12" t="s">
        <v>68</v>
      </c>
      <c r="B145" s="12">
        <v>3989841.0</v>
      </c>
      <c r="C145" s="12" t="s">
        <v>596</v>
      </c>
      <c r="D145" s="12" t="s">
        <v>414</v>
      </c>
      <c r="E145" s="12">
        <v>569.0</v>
      </c>
      <c r="F145" s="12">
        <v>4.0</v>
      </c>
      <c r="G145" s="12" t="s">
        <v>399</v>
      </c>
      <c r="H145" s="12" t="s">
        <v>381</v>
      </c>
      <c r="I145" s="12" t="s">
        <v>22</v>
      </c>
      <c r="J145" s="12" t="s">
        <v>37</v>
      </c>
      <c r="K145" s="9"/>
      <c r="L145" s="46"/>
      <c r="M145" s="1" t="s">
        <v>28</v>
      </c>
      <c r="N145" s="1" t="s">
        <v>28</v>
      </c>
      <c r="O145" s="1" t="s">
        <v>29</v>
      </c>
      <c r="P145" s="1" t="s">
        <v>29</v>
      </c>
      <c r="Q145" s="71">
        <v>45859</v>
      </c>
      <c r="R145" s="1" t="s">
        <v>383</v>
      </c>
      <c r="S145" s="71"/>
      <c r="T145" s="1"/>
      <c r="U145" s="1" t="s">
        <v>29</v>
      </c>
      <c r="V145" s="1" t="s">
        <v>28</v>
      </c>
      <c r="W145" s="71">
        <v>45915</v>
      </c>
      <c r="X145" s="1" t="s">
        <v>383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66"/>
    </row>
    <row r="146" ht="17.0" customFormat="1" s="47">
      <c r="A146" s="12" t="s">
        <v>18</v>
      </c>
      <c r="B146" s="12">
        <v>3990168.0</v>
      </c>
      <c r="C146" s="12" t="s">
        <v>249</v>
      </c>
      <c r="D146" s="14" t="s">
        <v>439</v>
      </c>
      <c r="E146" s="12">
        <v>768.0</v>
      </c>
      <c r="F146" s="12" t="s">
        <v>509</v>
      </c>
      <c r="G146" s="12" t="s">
        <v>380</v>
      </c>
      <c r="H146" s="12" t="s">
        <v>381</v>
      </c>
      <c r="I146" s="12" t="s">
        <v>22</v>
      </c>
      <c r="J146" s="12" t="s">
        <v>37</v>
      </c>
      <c r="K146" s="14"/>
      <c r="L146" s="46"/>
      <c r="M146" s="1"/>
      <c r="N146" s="1"/>
      <c r="O146" s="1"/>
      <c r="P146" s="1"/>
      <c r="Q146" s="1" t="s">
        <v>567</v>
      </c>
      <c r="R146" s="1" t="s">
        <v>383</v>
      </c>
      <c r="S146" s="1" t="s">
        <v>31</v>
      </c>
      <c r="T146" s="1" t="s">
        <v>28</v>
      </c>
      <c r="U146" s="1" t="s">
        <v>28</v>
      </c>
      <c r="V146" s="1" t="s">
        <v>30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ht="17.0">
      <c r="A147" s="28" t="s">
        <v>18</v>
      </c>
      <c r="B147" s="28">
        <v>3990957.0</v>
      </c>
      <c r="C147" s="72" t="s">
        <v>597</v>
      </c>
      <c r="D147" s="73" t="s">
        <v>20</v>
      </c>
      <c r="E147" s="28">
        <v>433.0</v>
      </c>
      <c r="F147" s="28" t="s">
        <v>509</v>
      </c>
      <c r="G147" s="28" t="s">
        <v>380</v>
      </c>
      <c r="H147" s="28" t="s">
        <v>381</v>
      </c>
      <c r="I147" s="28" t="s">
        <v>88</v>
      </c>
      <c r="J147" s="72" t="s">
        <v>23</v>
      </c>
      <c r="K147" s="47"/>
      <c r="L147" s="87"/>
      <c r="M147" s="30" t="s">
        <v>28</v>
      </c>
      <c r="N147" s="30" t="s">
        <v>28</v>
      </c>
      <c r="O147" s="30" t="s">
        <v>29</v>
      </c>
      <c r="P147" s="30" t="s">
        <v>598</v>
      </c>
      <c r="Q147" s="93">
        <v>45901</v>
      </c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</row>
    <row r="148" ht="17.0" customFormat="1" s="98">
      <c r="A148" s="94" t="s">
        <v>47</v>
      </c>
      <c r="B148" s="94">
        <v>3991280.0</v>
      </c>
      <c r="C148" s="94" t="s">
        <v>599</v>
      </c>
      <c r="D148" s="95" t="s">
        <v>405</v>
      </c>
      <c r="E148" s="94">
        <v>640.0</v>
      </c>
      <c r="F148" s="94">
        <v>4.0</v>
      </c>
      <c r="G148" s="94" t="s">
        <v>399</v>
      </c>
      <c r="H148" s="94" t="s">
        <v>381</v>
      </c>
      <c r="I148" s="94" t="s">
        <v>22</v>
      </c>
      <c r="J148" s="94" t="s">
        <v>37</v>
      </c>
      <c r="K148" s="14"/>
      <c r="L148" s="96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</row>
    <row r="149" ht="17.0" customFormat="1" s="47">
      <c r="A149" s="28" t="s">
        <v>47</v>
      </c>
      <c r="B149" s="28">
        <v>3992655.0</v>
      </c>
      <c r="C149" s="72" t="s">
        <v>600</v>
      </c>
      <c r="D149" s="73" t="s">
        <v>20</v>
      </c>
      <c r="E149" s="28">
        <v>224.0</v>
      </c>
      <c r="F149" s="28">
        <v>4.0</v>
      </c>
      <c r="G149" s="28" t="s">
        <v>380</v>
      </c>
      <c r="H149" s="28" t="s">
        <v>381</v>
      </c>
      <c r="I149" s="28" t="s">
        <v>22</v>
      </c>
      <c r="J149" s="72" t="s">
        <v>23</v>
      </c>
      <c r="L149" s="87"/>
      <c r="M149" s="30" t="s">
        <v>28</v>
      </c>
      <c r="N149" s="30" t="s">
        <v>28</v>
      </c>
      <c r="O149" s="30" t="s">
        <v>29</v>
      </c>
      <c r="P149" s="30" t="s">
        <v>28</v>
      </c>
      <c r="Q149" s="99">
        <v>45870</v>
      </c>
      <c r="R149" s="30" t="s">
        <v>383</v>
      </c>
      <c r="S149" s="30"/>
      <c r="T149" s="30" t="s">
        <v>28</v>
      </c>
      <c r="U149" s="30" t="s">
        <v>601</v>
      </c>
      <c r="V149" s="30"/>
      <c r="W149" s="93">
        <v>45931</v>
      </c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</row>
    <row r="150" ht="17.0" customFormat="1" s="14">
      <c r="A150" s="12" t="s">
        <v>68</v>
      </c>
      <c r="B150" s="12">
        <v>3992708.0</v>
      </c>
      <c r="C150" s="12" t="s">
        <v>602</v>
      </c>
      <c r="D150" s="12" t="s">
        <v>414</v>
      </c>
      <c r="E150" s="12">
        <v>263.0</v>
      </c>
      <c r="F150" s="12">
        <v>2.0</v>
      </c>
      <c r="G150" s="12" t="s">
        <v>399</v>
      </c>
      <c r="H150" s="12" t="s">
        <v>381</v>
      </c>
      <c r="I150" s="12" t="s">
        <v>22</v>
      </c>
      <c r="J150" s="12" t="s">
        <v>37</v>
      </c>
      <c r="L150" s="46"/>
      <c r="M150" s="1" t="s">
        <v>28</v>
      </c>
      <c r="N150" s="1" t="s">
        <v>28</v>
      </c>
      <c r="O150" s="1" t="s">
        <v>29</v>
      </c>
      <c r="P150" s="1" t="s">
        <v>29</v>
      </c>
      <c r="Q150" s="1" t="s">
        <v>603</v>
      </c>
      <c r="R150" s="1" t="s">
        <v>383</v>
      </c>
      <c r="S150" s="7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66"/>
    </row>
    <row r="151" ht="17.0" customFormat="1" s="47">
      <c r="A151" s="28" t="s">
        <v>68</v>
      </c>
      <c r="B151" s="28">
        <v>3992830.0</v>
      </c>
      <c r="C151" s="28" t="s">
        <v>604</v>
      </c>
      <c r="D151" s="28" t="s">
        <v>33</v>
      </c>
      <c r="E151" s="28">
        <v>454.0</v>
      </c>
      <c r="F151" s="28">
        <v>4.0</v>
      </c>
      <c r="G151" s="28" t="s">
        <v>399</v>
      </c>
      <c r="H151" s="28" t="s">
        <v>381</v>
      </c>
      <c r="I151" s="28" t="s">
        <v>22</v>
      </c>
      <c r="J151" s="72" t="s">
        <v>27</v>
      </c>
      <c r="L151" s="30" t="s">
        <v>28</v>
      </c>
      <c r="M151" s="30" t="s">
        <v>28</v>
      </c>
      <c r="N151" s="30" t="s">
        <v>28</v>
      </c>
      <c r="O151" s="30" t="s">
        <v>29</v>
      </c>
      <c r="P151" s="30" t="s">
        <v>28</v>
      </c>
      <c r="Q151" s="30"/>
      <c r="R151" s="30" t="s">
        <v>383</v>
      </c>
      <c r="S151" s="30"/>
      <c r="T151" s="30"/>
      <c r="U151" s="30" t="s">
        <v>28</v>
      </c>
      <c r="V151" s="30" t="s">
        <v>28</v>
      </c>
      <c r="W151" s="30"/>
      <c r="X151" s="30" t="s">
        <v>383</v>
      </c>
      <c r="Y151" s="30"/>
      <c r="Z151" s="30"/>
      <c r="AA151" s="30" t="s">
        <v>64</v>
      </c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</row>
    <row r="152" ht="17.0" customFormat="1" s="14">
      <c r="A152" s="12" t="s">
        <v>68</v>
      </c>
      <c r="B152" s="12">
        <v>3992841.0</v>
      </c>
      <c r="C152" s="12" t="s">
        <v>605</v>
      </c>
      <c r="D152" s="12" t="s">
        <v>414</v>
      </c>
      <c r="E152" s="12">
        <v>222.0</v>
      </c>
      <c r="F152" s="12">
        <v>4.0</v>
      </c>
      <c r="G152" s="12" t="s">
        <v>380</v>
      </c>
      <c r="H152" s="12" t="s">
        <v>381</v>
      </c>
      <c r="I152" s="12" t="s">
        <v>22</v>
      </c>
      <c r="J152" s="12" t="s">
        <v>37</v>
      </c>
      <c r="K152" s="19"/>
      <c r="L152" s="46"/>
      <c r="M152" s="1" t="s">
        <v>28</v>
      </c>
      <c r="N152" s="1" t="s">
        <v>28</v>
      </c>
      <c r="O152" s="1" t="s">
        <v>29</v>
      </c>
      <c r="P152" s="1" t="s">
        <v>29</v>
      </c>
      <c r="Q152" s="71">
        <v>45849</v>
      </c>
      <c r="R152" s="1" t="s">
        <v>383</v>
      </c>
      <c r="S152" s="1"/>
      <c r="T152" s="1"/>
      <c r="U152" s="1" t="s">
        <v>29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66"/>
    </row>
    <row r="153" ht="17.0" customFormat="1" s="47">
      <c r="A153" s="28" t="s">
        <v>47</v>
      </c>
      <c r="B153" s="28">
        <v>3992941.0</v>
      </c>
      <c r="C153" s="28" t="s">
        <v>251</v>
      </c>
      <c r="D153" s="28" t="s">
        <v>44</v>
      </c>
      <c r="E153" s="28">
        <v>487.0</v>
      </c>
      <c r="F153" s="28">
        <v>2.0</v>
      </c>
      <c r="G153" s="28" t="s">
        <v>380</v>
      </c>
      <c r="H153" s="28" t="s">
        <v>381</v>
      </c>
      <c r="I153" s="28" t="s">
        <v>22</v>
      </c>
      <c r="J153" s="72" t="s">
        <v>45</v>
      </c>
      <c r="K153" s="14"/>
      <c r="L153" s="13" t="s">
        <v>28</v>
      </c>
      <c r="M153" s="1" t="s">
        <v>28</v>
      </c>
      <c r="N153" s="1" t="s">
        <v>28</v>
      </c>
      <c r="O153" s="1" t="s">
        <v>29</v>
      </c>
      <c r="P153" s="1" t="s">
        <v>28</v>
      </c>
      <c r="Q153" s="1" t="s">
        <v>28</v>
      </c>
      <c r="R153" s="30" t="s">
        <v>383</v>
      </c>
      <c r="S153" s="1" t="s">
        <v>28</v>
      </c>
      <c r="T153" s="1" t="s">
        <v>606</v>
      </c>
      <c r="U153" s="30" t="s">
        <v>64</v>
      </c>
      <c r="V153" s="30" t="s">
        <v>64</v>
      </c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</row>
    <row r="154" ht="17.0">
      <c r="A154" s="12" t="s">
        <v>18</v>
      </c>
      <c r="B154" s="12">
        <v>399475.0</v>
      </c>
      <c r="C154" s="12" t="s">
        <v>607</v>
      </c>
      <c r="D154" s="14" t="s">
        <v>118</v>
      </c>
      <c r="E154" s="12">
        <v>1684.0</v>
      </c>
      <c r="F154" s="12" t="s">
        <v>509</v>
      </c>
      <c r="G154" s="12" t="s">
        <v>380</v>
      </c>
      <c r="H154" s="12" t="s">
        <v>381</v>
      </c>
      <c r="I154" s="12" t="s">
        <v>22</v>
      </c>
      <c r="J154" s="12" t="s">
        <v>37</v>
      </c>
      <c r="K154" s="9"/>
      <c r="L154" s="46" t="s">
        <v>28</v>
      </c>
      <c r="M154" s="46" t="s">
        <v>28</v>
      </c>
      <c r="N154" s="46" t="s">
        <v>28</v>
      </c>
      <c r="O154" s="46" t="s">
        <v>28</v>
      </c>
      <c r="P154" s="46" t="s">
        <v>28</v>
      </c>
      <c r="Q154" s="1"/>
      <c r="R154" s="1" t="s">
        <v>383</v>
      </c>
      <c r="S154" s="91">
        <v>45903</v>
      </c>
      <c r="T154" s="1"/>
      <c r="U154" s="1"/>
      <c r="V154" s="46" t="s">
        <v>28</v>
      </c>
      <c r="W154" s="1"/>
      <c r="X154" s="1" t="s">
        <v>383</v>
      </c>
      <c r="Y154" s="1">
        <v>3.0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47"/>
    </row>
    <row r="155" ht="17.0">
      <c r="A155" s="12" t="s">
        <v>68</v>
      </c>
      <c r="B155" s="12">
        <v>3996943.0</v>
      </c>
      <c r="C155" s="12" t="s">
        <v>608</v>
      </c>
      <c r="D155" s="12" t="s">
        <v>405</v>
      </c>
      <c r="E155" s="12">
        <v>100.0</v>
      </c>
      <c r="F155" s="12">
        <v>2.0</v>
      </c>
      <c r="G155" s="12" t="s">
        <v>399</v>
      </c>
      <c r="H155" s="12" t="s">
        <v>381</v>
      </c>
      <c r="I155" s="12" t="s">
        <v>22</v>
      </c>
      <c r="J155" s="12" t="s">
        <v>37</v>
      </c>
      <c r="K155" s="14"/>
      <c r="L155" s="4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47"/>
    </row>
    <row r="156" ht="17.0">
      <c r="A156" s="12" t="s">
        <v>68</v>
      </c>
      <c r="B156" s="12">
        <v>3996980.0</v>
      </c>
      <c r="C156" s="12" t="s">
        <v>609</v>
      </c>
      <c r="D156" s="12" t="s">
        <v>405</v>
      </c>
      <c r="E156" s="12">
        <v>200.0</v>
      </c>
      <c r="F156" s="12">
        <v>2.0</v>
      </c>
      <c r="G156" s="12" t="s">
        <v>399</v>
      </c>
      <c r="H156" s="12" t="s">
        <v>381</v>
      </c>
      <c r="I156" s="12" t="s">
        <v>22</v>
      </c>
      <c r="J156" s="12" t="s">
        <v>37</v>
      </c>
      <c r="K156" s="14"/>
      <c r="L156" s="4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47"/>
    </row>
    <row r="157" ht="17.0">
      <c r="A157" s="8" t="s">
        <v>68</v>
      </c>
      <c r="B157" s="8">
        <v>3997080.0</v>
      </c>
      <c r="C157" s="8" t="s">
        <v>610</v>
      </c>
      <c r="D157" s="8" t="s">
        <v>33</v>
      </c>
      <c r="E157" s="8">
        <v>444.0</v>
      </c>
      <c r="F157" s="8">
        <v>4.0</v>
      </c>
      <c r="G157" s="8" t="s">
        <v>399</v>
      </c>
      <c r="H157" s="8" t="s">
        <v>428</v>
      </c>
      <c r="I157" s="8" t="s">
        <v>22</v>
      </c>
      <c r="J157" s="76" t="s">
        <v>27</v>
      </c>
      <c r="K157" s="47"/>
      <c r="L157" s="10" t="s">
        <v>28</v>
      </c>
      <c r="M157" s="10" t="s">
        <v>28</v>
      </c>
      <c r="N157" s="10" t="s">
        <v>28</v>
      </c>
      <c r="O157" s="10" t="s">
        <v>29</v>
      </c>
      <c r="P157" s="10" t="s">
        <v>28</v>
      </c>
      <c r="Q157" s="10"/>
      <c r="R157" s="10" t="s">
        <v>383</v>
      </c>
      <c r="S157" s="10"/>
      <c r="T157" s="10"/>
      <c r="U157" s="10" t="s">
        <v>28</v>
      </c>
      <c r="V157" s="10" t="s">
        <v>28</v>
      </c>
      <c r="W157" s="10"/>
      <c r="X157" s="10" t="s">
        <v>383</v>
      </c>
      <c r="Y157" s="10"/>
      <c r="Z157" s="10"/>
      <c r="AA157" s="10" t="s">
        <v>64</v>
      </c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ht="17.0">
      <c r="A158" s="12" t="s">
        <v>68</v>
      </c>
      <c r="B158" s="12">
        <v>3997396.0</v>
      </c>
      <c r="C158" s="12" t="s">
        <v>611</v>
      </c>
      <c r="D158" s="12" t="s">
        <v>85</v>
      </c>
      <c r="E158" s="12">
        <v>295.0</v>
      </c>
      <c r="F158" s="12">
        <v>0.0</v>
      </c>
      <c r="G158" s="12" t="s">
        <v>399</v>
      </c>
      <c r="H158" s="12" t="s">
        <v>381</v>
      </c>
      <c r="I158" s="12" t="s">
        <v>22</v>
      </c>
      <c r="J158" s="65" t="s">
        <v>45</v>
      </c>
      <c r="K158" s="14"/>
      <c r="L158" s="80" t="s">
        <v>28</v>
      </c>
      <c r="M158" s="20" t="s">
        <v>28</v>
      </c>
      <c r="N158" s="20" t="s">
        <v>28</v>
      </c>
      <c r="O158" s="20" t="s">
        <v>29</v>
      </c>
      <c r="P158" s="20" t="s">
        <v>28</v>
      </c>
      <c r="Q158" s="20" t="s">
        <v>503</v>
      </c>
      <c r="R158" s="20" t="s">
        <v>383</v>
      </c>
      <c r="S158" s="20" t="s">
        <v>46</v>
      </c>
      <c r="T158" s="20" t="s">
        <v>28</v>
      </c>
      <c r="U158" s="20" t="s">
        <v>28</v>
      </c>
      <c r="V158" s="20" t="s">
        <v>28</v>
      </c>
      <c r="W158" s="30" t="s">
        <v>503</v>
      </c>
      <c r="X158" s="30" t="s">
        <v>383</v>
      </c>
      <c r="Y158" s="1" t="s">
        <v>612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7.0">
      <c r="A159" s="12" t="s">
        <v>18</v>
      </c>
      <c r="B159" s="12">
        <v>3998876.0</v>
      </c>
      <c r="C159" s="65" t="s">
        <v>613</v>
      </c>
      <c r="D159" s="66" t="s">
        <v>71</v>
      </c>
      <c r="E159" s="12">
        <v>1749.0</v>
      </c>
      <c r="F159" s="12">
        <v>2.0</v>
      </c>
      <c r="G159" s="12" t="s">
        <v>380</v>
      </c>
      <c r="H159" s="12" t="s">
        <v>381</v>
      </c>
      <c r="I159" s="12" t="s">
        <v>22</v>
      </c>
      <c r="J159" s="65" t="s">
        <v>23</v>
      </c>
      <c r="K159" s="47"/>
      <c r="L159" s="79" t="s">
        <v>28</v>
      </c>
      <c r="M159" s="1" t="s">
        <v>28</v>
      </c>
      <c r="N159" s="1"/>
      <c r="O159" s="1" t="s">
        <v>29</v>
      </c>
      <c r="P159" s="1" t="s">
        <v>28</v>
      </c>
      <c r="Q159" s="1"/>
      <c r="R159" s="1" t="s">
        <v>433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7.0" customFormat="1" s="47">
      <c r="A160" s="18" t="s">
        <v>68</v>
      </c>
      <c r="B160" s="18">
        <v>3999184.0</v>
      </c>
      <c r="C160" s="18" t="s">
        <v>614</v>
      </c>
      <c r="D160" s="18" t="s">
        <v>33</v>
      </c>
      <c r="E160" s="18">
        <v>199.0</v>
      </c>
      <c r="F160" s="18">
        <v>4.0</v>
      </c>
      <c r="G160" s="18" t="s">
        <v>399</v>
      </c>
      <c r="H160" s="18" t="s">
        <v>381</v>
      </c>
      <c r="I160" s="18" t="s">
        <v>22</v>
      </c>
      <c r="J160" s="67" t="s">
        <v>27</v>
      </c>
      <c r="L160" s="30" t="s">
        <v>28</v>
      </c>
      <c r="M160" s="30" t="s">
        <v>28</v>
      </c>
      <c r="N160" s="30" t="s">
        <v>28</v>
      </c>
      <c r="O160" s="30" t="s">
        <v>29</v>
      </c>
      <c r="P160" s="30" t="s">
        <v>28</v>
      </c>
      <c r="Q160" s="20"/>
      <c r="R160" s="30" t="s">
        <v>383</v>
      </c>
      <c r="S160" s="20"/>
      <c r="T160" s="20"/>
      <c r="U160" s="30" t="s">
        <v>28</v>
      </c>
      <c r="V160" s="30" t="s">
        <v>28</v>
      </c>
      <c r="W160" s="20"/>
      <c r="X160" s="30" t="s">
        <v>383</v>
      </c>
      <c r="Y160" s="20"/>
      <c r="Z160" s="20"/>
      <c r="AA160" s="30" t="s">
        <v>64</v>
      </c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</row>
    <row r="161" ht="17.0" customFormat="1" s="14">
      <c r="A161" s="12" t="s">
        <v>18</v>
      </c>
      <c r="B161" s="12">
        <v>3999269.0</v>
      </c>
      <c r="C161" s="12" t="s">
        <v>615</v>
      </c>
      <c r="D161" s="14" t="s">
        <v>414</v>
      </c>
      <c r="E161" s="12">
        <v>69.0</v>
      </c>
      <c r="F161" s="12">
        <v>4.0</v>
      </c>
      <c r="G161" s="12" t="s">
        <v>399</v>
      </c>
      <c r="H161" s="12" t="s">
        <v>381</v>
      </c>
      <c r="I161" s="12" t="s">
        <v>22</v>
      </c>
      <c r="J161" s="12" t="s">
        <v>37</v>
      </c>
      <c r="L161" s="46"/>
      <c r="M161" s="1" t="s">
        <v>28</v>
      </c>
      <c r="N161" s="1" t="s">
        <v>28</v>
      </c>
      <c r="O161" s="1" t="s">
        <v>29</v>
      </c>
      <c r="P161" s="1" t="s">
        <v>29</v>
      </c>
      <c r="Q161" s="71">
        <v>45859</v>
      </c>
      <c r="R161" s="1" t="s">
        <v>383</v>
      </c>
      <c r="S161" s="1"/>
      <c r="T161" s="1"/>
      <c r="U161" s="1" t="s">
        <v>29</v>
      </c>
      <c r="V161" s="1"/>
      <c r="W161" s="1" t="s">
        <v>616</v>
      </c>
      <c r="X161" s="1" t="s">
        <v>383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66"/>
    </row>
    <row r="162" ht="17.0" customFormat="1" s="47">
      <c r="A162" s="8" t="s">
        <v>18</v>
      </c>
      <c r="B162" s="8">
        <v>3999496.0</v>
      </c>
      <c r="C162" s="8" t="s">
        <v>256</v>
      </c>
      <c r="D162" s="8" t="s">
        <v>25</v>
      </c>
      <c r="E162" s="8">
        <v>453.0</v>
      </c>
      <c r="F162" s="8">
        <v>4.0</v>
      </c>
      <c r="G162" s="8" t="s">
        <v>399</v>
      </c>
      <c r="H162" s="8" t="s">
        <v>381</v>
      </c>
      <c r="I162" s="8" t="s">
        <v>22</v>
      </c>
      <c r="J162" s="76" t="s">
        <v>27</v>
      </c>
      <c r="L162" s="78" t="s">
        <v>28</v>
      </c>
      <c r="M162" s="10" t="s">
        <v>28</v>
      </c>
      <c r="N162" s="10" t="s">
        <v>28</v>
      </c>
      <c r="O162" s="10" t="s">
        <v>29</v>
      </c>
      <c r="P162" s="10" t="s">
        <v>29</v>
      </c>
      <c r="Q162" s="10" t="s">
        <v>617</v>
      </c>
      <c r="R162" s="10" t="s">
        <v>383</v>
      </c>
      <c r="S162" s="10" t="s">
        <v>28</v>
      </c>
      <c r="T162" s="10" t="s">
        <v>28</v>
      </c>
      <c r="U162" s="10" t="s">
        <v>29</v>
      </c>
      <c r="V162" s="10" t="s">
        <v>30</v>
      </c>
      <c r="W162" s="10" t="s">
        <v>408</v>
      </c>
      <c r="X162" s="10" t="s">
        <v>383</v>
      </c>
      <c r="Y162" s="10" t="s">
        <v>176</v>
      </c>
      <c r="Z162" s="10"/>
      <c r="AA162" s="10"/>
      <c r="AB162" s="10" t="s">
        <v>30</v>
      </c>
      <c r="AC162" s="10" t="s">
        <v>618</v>
      </c>
      <c r="AD162" s="10"/>
      <c r="AE162" s="10"/>
      <c r="AF162" s="10"/>
      <c r="AG162" s="10"/>
      <c r="AH162" s="10" t="s">
        <v>30</v>
      </c>
      <c r="AI162" s="10" t="s">
        <v>619</v>
      </c>
      <c r="AJ162" s="10"/>
      <c r="AK162" s="10"/>
      <c r="AL162" s="10"/>
      <c r="AM162" s="10"/>
      <c r="AN162" s="10" t="s">
        <v>30</v>
      </c>
      <c r="AO162" s="10"/>
    </row>
    <row r="163" ht="17.0">
      <c r="A163" s="12" t="s">
        <v>68</v>
      </c>
      <c r="B163" s="12">
        <v>4000011.0</v>
      </c>
      <c r="C163" s="12" t="s">
        <v>620</v>
      </c>
      <c r="D163" s="12" t="s">
        <v>39</v>
      </c>
      <c r="E163" s="12">
        <v>1062.0</v>
      </c>
      <c r="F163" s="12">
        <v>4.0</v>
      </c>
      <c r="G163" s="12" t="s">
        <v>380</v>
      </c>
      <c r="H163" s="12" t="s">
        <v>381</v>
      </c>
      <c r="I163" s="12" t="s">
        <v>22</v>
      </c>
      <c r="J163" s="65" t="s">
        <v>23</v>
      </c>
      <c r="L163" s="78" t="s">
        <v>28</v>
      </c>
      <c r="M163" s="1" t="s">
        <v>28</v>
      </c>
      <c r="N163" s="1" t="s">
        <v>28</v>
      </c>
      <c r="O163" s="10" t="s">
        <v>29</v>
      </c>
      <c r="P163" s="10" t="s">
        <v>29</v>
      </c>
      <c r="Q163" s="1" t="s">
        <v>621</v>
      </c>
      <c r="R163" s="10" t="s">
        <v>383</v>
      </c>
      <c r="S163" s="10" t="s">
        <v>28</v>
      </c>
      <c r="T163" s="10" t="s">
        <v>28</v>
      </c>
      <c r="U163" s="10" t="s">
        <v>29</v>
      </c>
      <c r="V163" s="10" t="s">
        <v>28</v>
      </c>
      <c r="W163" s="1" t="s">
        <v>622</v>
      </c>
      <c r="X163" s="10" t="s">
        <v>383</v>
      </c>
      <c r="Y163" s="10" t="s">
        <v>176</v>
      </c>
      <c r="Z163" s="1" t="s">
        <v>176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7.0" customFormat="1" s="47">
      <c r="A164" s="18" t="s">
        <v>18</v>
      </c>
      <c r="B164" s="18">
        <v>4001826.0</v>
      </c>
      <c r="C164" s="18" t="s">
        <v>623</v>
      </c>
      <c r="D164" s="18" t="s">
        <v>59</v>
      </c>
      <c r="E164" s="18">
        <v>276.0</v>
      </c>
      <c r="F164" s="18">
        <v>4.0</v>
      </c>
      <c r="G164" s="18" t="s">
        <v>380</v>
      </c>
      <c r="H164" s="18" t="s">
        <v>428</v>
      </c>
      <c r="I164" s="18" t="s">
        <v>22</v>
      </c>
      <c r="J164" s="67" t="s">
        <v>27</v>
      </c>
      <c r="L164" s="80"/>
      <c r="M164" s="20"/>
      <c r="N164" s="20"/>
      <c r="O164" s="1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</row>
    <row r="165" ht="17.0" customFormat="1" s="14">
      <c r="A165" s="12" t="s">
        <v>18</v>
      </c>
      <c r="B165" s="12">
        <v>4002148.0</v>
      </c>
      <c r="C165" s="12" t="s">
        <v>258</v>
      </c>
      <c r="D165" s="14" t="s">
        <v>414</v>
      </c>
      <c r="E165" s="12">
        <v>411.0</v>
      </c>
      <c r="F165" s="12">
        <v>4.0</v>
      </c>
      <c r="G165" s="12" t="s">
        <v>380</v>
      </c>
      <c r="H165" s="12" t="s">
        <v>381</v>
      </c>
      <c r="I165" s="12" t="s">
        <v>22</v>
      </c>
      <c r="J165" s="12" t="s">
        <v>37</v>
      </c>
      <c r="L165" s="46"/>
      <c r="M165" s="1" t="s">
        <v>28</v>
      </c>
      <c r="N165" s="1" t="s">
        <v>28</v>
      </c>
      <c r="O165" s="1" t="s">
        <v>29</v>
      </c>
      <c r="P165" s="1" t="s">
        <v>29</v>
      </c>
      <c r="Q165" s="71">
        <v>45852</v>
      </c>
      <c r="R165" s="1" t="s">
        <v>383</v>
      </c>
      <c r="S165" s="71"/>
      <c r="T165" s="1"/>
      <c r="U165" s="1" t="s">
        <v>29</v>
      </c>
      <c r="V165" s="1" t="s">
        <v>28</v>
      </c>
      <c r="W165" s="1" t="s">
        <v>616</v>
      </c>
      <c r="X165" s="1" t="s">
        <v>383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66"/>
    </row>
    <row r="166" ht="17.0" customFormat="1" s="47">
      <c r="A166" s="12" t="s">
        <v>18</v>
      </c>
      <c r="B166" s="12">
        <v>401650.0</v>
      </c>
      <c r="C166" s="12" t="s">
        <v>624</v>
      </c>
      <c r="D166" s="14" t="s">
        <v>379</v>
      </c>
      <c r="E166" s="12">
        <v>936.0</v>
      </c>
      <c r="F166" s="12">
        <v>2.0</v>
      </c>
      <c r="G166" s="12" t="s">
        <v>399</v>
      </c>
      <c r="H166" s="12" t="s">
        <v>381</v>
      </c>
      <c r="I166" s="12" t="s">
        <v>22</v>
      </c>
      <c r="J166" s="12" t="s">
        <v>37</v>
      </c>
      <c r="K166" s="14"/>
      <c r="L166" s="4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7.0">
      <c r="A167" s="28" t="s">
        <v>47</v>
      </c>
      <c r="B167" s="28">
        <v>4030028.0</v>
      </c>
      <c r="C167" s="28" t="s">
        <v>625</v>
      </c>
      <c r="D167" s="28" t="s">
        <v>33</v>
      </c>
      <c r="E167" s="28">
        <v>424.0</v>
      </c>
      <c r="F167" s="28">
        <v>4.0</v>
      </c>
      <c r="G167" s="28" t="s">
        <v>399</v>
      </c>
      <c r="H167" s="28" t="s">
        <v>381</v>
      </c>
      <c r="I167" s="28" t="s">
        <v>22</v>
      </c>
      <c r="J167" s="72" t="s">
        <v>27</v>
      </c>
      <c r="K167" s="47"/>
      <c r="L167" s="30" t="s">
        <v>28</v>
      </c>
      <c r="M167" s="30" t="s">
        <v>28</v>
      </c>
      <c r="N167" s="30" t="s">
        <v>28</v>
      </c>
      <c r="O167" s="30" t="s">
        <v>29</v>
      </c>
      <c r="P167" s="30" t="s">
        <v>28</v>
      </c>
      <c r="Q167" s="30"/>
      <c r="R167" s="30" t="s">
        <v>383</v>
      </c>
      <c r="S167" s="30"/>
      <c r="T167" s="30"/>
      <c r="U167" s="30" t="s">
        <v>28</v>
      </c>
      <c r="V167" s="30" t="s">
        <v>28</v>
      </c>
      <c r="W167" s="30"/>
      <c r="X167" s="30" t="s">
        <v>383</v>
      </c>
      <c r="Y167" s="30"/>
      <c r="Z167" s="30"/>
      <c r="AA167" s="30" t="s">
        <v>64</v>
      </c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</row>
    <row r="168" ht="17.0">
      <c r="A168" s="12" t="s">
        <v>68</v>
      </c>
      <c r="B168" s="12">
        <v>4050265.0</v>
      </c>
      <c r="C168" s="17" t="s">
        <v>626</v>
      </c>
      <c r="D168" s="12" t="s">
        <v>73</v>
      </c>
      <c r="E168" s="12">
        <v>376.0</v>
      </c>
      <c r="F168" s="12">
        <v>2.0</v>
      </c>
      <c r="G168" s="12" t="s">
        <v>399</v>
      </c>
      <c r="H168" s="12" t="s">
        <v>381</v>
      </c>
      <c r="I168" s="12" t="s">
        <v>22</v>
      </c>
      <c r="J168" s="12" t="s">
        <v>45</v>
      </c>
      <c r="K168" s="14"/>
      <c r="L168" s="46" t="s">
        <v>28</v>
      </c>
      <c r="M168" s="1" t="s">
        <v>28</v>
      </c>
      <c r="N168" s="1" t="s">
        <v>28</v>
      </c>
      <c r="O168" s="1" t="s">
        <v>29</v>
      </c>
      <c r="P168" s="1" t="s">
        <v>28</v>
      </c>
      <c r="Q168" s="1" t="s">
        <v>28</v>
      </c>
      <c r="R168" s="1" t="s">
        <v>383</v>
      </c>
      <c r="S168" s="1" t="s">
        <v>29</v>
      </c>
      <c r="T168" s="1" t="s">
        <v>28</v>
      </c>
      <c r="U168" s="1" t="s">
        <v>28</v>
      </c>
      <c r="V168" s="30" t="s">
        <v>28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47"/>
    </row>
    <row r="169" ht="17.0">
      <c r="A169" s="8" t="s">
        <v>18</v>
      </c>
      <c r="B169" s="8">
        <v>4064726.0</v>
      </c>
      <c r="C169" s="8" t="s">
        <v>627</v>
      </c>
      <c r="D169" s="8" t="s">
        <v>33</v>
      </c>
      <c r="E169" s="8">
        <v>455.0</v>
      </c>
      <c r="F169" s="8">
        <v>3.0</v>
      </c>
      <c r="G169" s="8" t="s">
        <v>399</v>
      </c>
      <c r="H169" s="8" t="s">
        <v>381</v>
      </c>
      <c r="I169" s="8" t="s">
        <v>22</v>
      </c>
      <c r="J169" s="76" t="s">
        <v>27</v>
      </c>
      <c r="K169" s="47"/>
      <c r="L169" s="10" t="s">
        <v>28</v>
      </c>
      <c r="M169" s="10" t="s">
        <v>28</v>
      </c>
      <c r="N169" s="10" t="s">
        <v>28</v>
      </c>
      <c r="O169" s="10" t="s">
        <v>29</v>
      </c>
      <c r="P169" s="10" t="s">
        <v>28</v>
      </c>
      <c r="Q169" s="10"/>
      <c r="R169" s="10" t="s">
        <v>383</v>
      </c>
      <c r="S169" s="10"/>
      <c r="T169" s="10"/>
      <c r="U169" s="10" t="s">
        <v>28</v>
      </c>
      <c r="V169" s="10" t="s">
        <v>28</v>
      </c>
      <c r="W169" s="10"/>
      <c r="X169" s="10" t="s">
        <v>64</v>
      </c>
      <c r="Y169" s="10"/>
      <c r="Z169" s="10"/>
      <c r="AA169" s="10" t="s">
        <v>64</v>
      </c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ht="17.0" customFormat="1" s="47">
      <c r="A170" s="18" t="s">
        <v>68</v>
      </c>
      <c r="B170" s="18">
        <v>4082390.0</v>
      </c>
      <c r="C170" s="18" t="s">
        <v>259</v>
      </c>
      <c r="D170" s="18" t="s">
        <v>178</v>
      </c>
      <c r="E170" s="18">
        <v>487.0</v>
      </c>
      <c r="F170" s="18">
        <v>4.0</v>
      </c>
      <c r="G170" s="18" t="s">
        <v>399</v>
      </c>
      <c r="H170" s="18" t="s">
        <v>381</v>
      </c>
      <c r="I170" s="18" t="s">
        <v>22</v>
      </c>
      <c r="J170" s="67" t="s">
        <v>27</v>
      </c>
      <c r="L170" s="80" t="s">
        <v>28</v>
      </c>
      <c r="M170" s="20" t="s">
        <v>28</v>
      </c>
      <c r="N170" s="20" t="s">
        <v>28</v>
      </c>
      <c r="O170" s="20" t="s">
        <v>29</v>
      </c>
      <c r="P170" s="20" t="s">
        <v>28</v>
      </c>
      <c r="Q170" s="20" t="s">
        <v>628</v>
      </c>
      <c r="R170" s="20" t="s">
        <v>383</v>
      </c>
      <c r="S170" s="20" t="s">
        <v>629</v>
      </c>
      <c r="T170" s="20" t="s">
        <v>28</v>
      </c>
      <c r="U170" s="20" t="s">
        <v>28</v>
      </c>
      <c r="V170" s="20" t="s">
        <v>28</v>
      </c>
      <c r="W170" s="20" t="s">
        <v>630</v>
      </c>
      <c r="X170" s="20" t="s">
        <v>383</v>
      </c>
      <c r="Y170" s="89">
        <v>45888</v>
      </c>
      <c r="Z170" s="20" t="s">
        <v>28</v>
      </c>
      <c r="AA170" s="20" t="s">
        <v>28</v>
      </c>
      <c r="AB170" s="20" t="s">
        <v>64</v>
      </c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</row>
    <row r="171" ht="17.0" customFormat="1" s="14">
      <c r="A171" s="12" t="s">
        <v>68</v>
      </c>
      <c r="B171" s="12">
        <v>4091040.0</v>
      </c>
      <c r="C171" s="12" t="s">
        <v>631</v>
      </c>
      <c r="D171" s="12" t="s">
        <v>414</v>
      </c>
      <c r="E171" s="12">
        <v>552.0</v>
      </c>
      <c r="F171" s="12">
        <v>4.0</v>
      </c>
      <c r="G171" s="12" t="s">
        <v>399</v>
      </c>
      <c r="H171" s="12" t="s">
        <v>381</v>
      </c>
      <c r="I171" s="12" t="s">
        <v>22</v>
      </c>
      <c r="J171" s="12" t="s">
        <v>37</v>
      </c>
      <c r="L171" s="46"/>
      <c r="M171" s="1" t="s">
        <v>28</v>
      </c>
      <c r="N171" s="1" t="s">
        <v>28</v>
      </c>
      <c r="O171" s="1" t="s">
        <v>29</v>
      </c>
      <c r="P171" s="1" t="s">
        <v>29</v>
      </c>
      <c r="Q171" s="71">
        <v>45845</v>
      </c>
      <c r="R171" s="1" t="s">
        <v>383</v>
      </c>
      <c r="S171" s="71"/>
      <c r="T171" s="1"/>
      <c r="U171" s="1" t="s">
        <v>29</v>
      </c>
      <c r="V171" s="1" t="s">
        <v>28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66"/>
    </row>
    <row r="172" ht="17.0" customFormat="1" s="47">
      <c r="A172" s="28" t="s">
        <v>18</v>
      </c>
      <c r="B172" s="28">
        <v>4105283.0</v>
      </c>
      <c r="C172" s="28" t="s">
        <v>260</v>
      </c>
      <c r="D172" s="28" t="s">
        <v>59</v>
      </c>
      <c r="E172" s="28">
        <v>1015.0</v>
      </c>
      <c r="F172" s="28">
        <v>8.0</v>
      </c>
      <c r="G172" s="28" t="s">
        <v>380</v>
      </c>
      <c r="H172" s="28" t="s">
        <v>428</v>
      </c>
      <c r="I172" s="28" t="s">
        <v>22</v>
      </c>
      <c r="J172" s="72" t="s">
        <v>27</v>
      </c>
      <c r="L172" s="87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ht="27.0">
      <c r="A173" s="17" t="s">
        <v>47</v>
      </c>
      <c r="B173" s="17">
        <v>41269.0</v>
      </c>
      <c r="C173" s="17" t="s">
        <v>632</v>
      </c>
      <c r="D173" s="17" t="s">
        <v>100</v>
      </c>
      <c r="E173" s="17">
        <v>975.0</v>
      </c>
      <c r="F173" s="17">
        <v>4.0</v>
      </c>
      <c r="G173" s="17" t="s">
        <v>380</v>
      </c>
      <c r="H173" s="17" t="s">
        <v>381</v>
      </c>
      <c r="I173" s="17" t="s">
        <v>22</v>
      </c>
      <c r="J173" s="17" t="s">
        <v>45</v>
      </c>
      <c r="K173" s="82"/>
      <c r="L173" s="24" t="s">
        <v>28</v>
      </c>
      <c r="M173" s="24" t="s">
        <v>28</v>
      </c>
      <c r="N173" s="24" t="s">
        <v>28</v>
      </c>
      <c r="O173" s="24" t="s">
        <v>29</v>
      </c>
      <c r="P173" s="24" t="s">
        <v>420</v>
      </c>
      <c r="Q173" s="24" t="s">
        <v>28</v>
      </c>
      <c r="R173" s="24" t="s">
        <v>383</v>
      </c>
      <c r="S173" s="24" t="s">
        <v>28</v>
      </c>
      <c r="T173" s="24" t="s">
        <v>28</v>
      </c>
      <c r="U173" s="24" t="s">
        <v>28</v>
      </c>
      <c r="V173" s="24" t="s">
        <v>64</v>
      </c>
      <c r="W173" s="24" t="s">
        <v>28</v>
      </c>
      <c r="X173" s="24" t="s">
        <v>383</v>
      </c>
      <c r="Y173" s="24" t="s">
        <v>28</v>
      </c>
      <c r="Z173" s="24" t="s">
        <v>28</v>
      </c>
      <c r="AA173" s="24" t="s">
        <v>421</v>
      </c>
      <c r="AB173" s="24" t="s">
        <v>64</v>
      </c>
      <c r="AC173" s="21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</row>
    <row r="174" ht="17.0">
      <c r="A174" s="8" t="s">
        <v>68</v>
      </c>
      <c r="B174" s="8">
        <v>414020.0</v>
      </c>
      <c r="C174" s="8" t="s">
        <v>633</v>
      </c>
      <c r="D174" s="8" t="s">
        <v>439</v>
      </c>
      <c r="E174" s="8">
        <v>750.0</v>
      </c>
      <c r="F174" s="8">
        <v>2.0</v>
      </c>
      <c r="G174" s="8" t="s">
        <v>380</v>
      </c>
      <c r="H174" s="8" t="s">
        <v>381</v>
      </c>
      <c r="I174" s="8" t="s">
        <v>22</v>
      </c>
      <c r="J174" s="8" t="s">
        <v>37</v>
      </c>
      <c r="K174" s="9"/>
      <c r="L174" s="42" t="s">
        <v>29</v>
      </c>
      <c r="M174" s="10" t="s">
        <v>28</v>
      </c>
      <c r="N174" s="10" t="s">
        <v>28</v>
      </c>
      <c r="O174" s="10" t="s">
        <v>28</v>
      </c>
      <c r="P174" s="10" t="s">
        <v>28</v>
      </c>
      <c r="Q174" s="10" t="s">
        <v>543</v>
      </c>
      <c r="R174" s="10" t="s">
        <v>383</v>
      </c>
      <c r="S174" s="10" t="s">
        <v>31</v>
      </c>
      <c r="T174" s="10" t="s">
        <v>28</v>
      </c>
      <c r="U174" s="10" t="s">
        <v>64</v>
      </c>
      <c r="V174" s="10" t="s">
        <v>64</v>
      </c>
      <c r="W174" s="10"/>
      <c r="X174" s="10"/>
      <c r="Y174" s="10"/>
      <c r="Z174" s="10"/>
      <c r="AA174" s="10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47"/>
    </row>
    <row r="175" ht="17.0">
      <c r="A175" s="28" t="s">
        <v>18</v>
      </c>
      <c r="B175" s="28">
        <v>4156856.0</v>
      </c>
      <c r="C175" s="28" t="s">
        <v>261</v>
      </c>
      <c r="D175" s="28" t="s">
        <v>111</v>
      </c>
      <c r="E175" s="28">
        <v>83.0</v>
      </c>
      <c r="F175" s="28">
        <v>6.0</v>
      </c>
      <c r="G175" s="28" t="s">
        <v>380</v>
      </c>
      <c r="H175" s="28" t="s">
        <v>634</v>
      </c>
      <c r="I175" s="28" t="s">
        <v>22</v>
      </c>
      <c r="J175" s="72" t="s">
        <v>27</v>
      </c>
      <c r="K175" s="47"/>
      <c r="L175" s="87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</row>
    <row r="176" ht="17.0">
      <c r="A176" s="12" t="s">
        <v>68</v>
      </c>
      <c r="B176" s="12">
        <v>4165785.0</v>
      </c>
      <c r="C176" s="12" t="s">
        <v>635</v>
      </c>
      <c r="D176" s="12" t="s">
        <v>439</v>
      </c>
      <c r="E176" s="12">
        <v>157.0</v>
      </c>
      <c r="F176" s="12">
        <v>2.0</v>
      </c>
      <c r="G176" s="12" t="s">
        <v>399</v>
      </c>
      <c r="H176" s="12" t="s">
        <v>381</v>
      </c>
      <c r="I176" s="12" t="s">
        <v>22</v>
      </c>
      <c r="J176" s="12" t="s">
        <v>37</v>
      </c>
      <c r="K176" s="14"/>
      <c r="L176" s="46" t="s">
        <v>29</v>
      </c>
      <c r="M176" s="1"/>
      <c r="N176" s="1"/>
      <c r="O176" s="1"/>
      <c r="P176" s="1"/>
      <c r="Q176" s="1" t="s">
        <v>636</v>
      </c>
      <c r="R176" s="1" t="s">
        <v>383</v>
      </c>
      <c r="S176" s="1" t="s">
        <v>31</v>
      </c>
      <c r="T176" s="1" t="s">
        <v>28</v>
      </c>
      <c r="U176" s="1" t="s">
        <v>28</v>
      </c>
      <c r="V176" s="1" t="s">
        <v>64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47"/>
    </row>
    <row r="177" ht="17.0">
      <c r="A177" s="28" t="s">
        <v>18</v>
      </c>
      <c r="B177" s="28">
        <v>42625.0</v>
      </c>
      <c r="C177" s="28" t="s">
        <v>637</v>
      </c>
      <c r="D177" s="28" t="s">
        <v>41</v>
      </c>
      <c r="E177" s="28">
        <v>935.0</v>
      </c>
      <c r="F177" s="28">
        <v>4.0</v>
      </c>
      <c r="G177" s="28" t="s">
        <v>380</v>
      </c>
      <c r="H177" s="28" t="s">
        <v>381</v>
      </c>
      <c r="I177" s="28" t="s">
        <v>22</v>
      </c>
      <c r="J177" s="72" t="s">
        <v>27</v>
      </c>
      <c r="K177" s="47"/>
      <c r="L177" s="87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</row>
    <row r="178" ht="41.0">
      <c r="A178" s="12" t="s">
        <v>47</v>
      </c>
      <c r="B178" s="12">
        <v>437634.0</v>
      </c>
      <c r="C178" s="17" t="s">
        <v>638</v>
      </c>
      <c r="D178" s="12" t="s">
        <v>73</v>
      </c>
      <c r="E178" s="12">
        <v>2419.0</v>
      </c>
      <c r="F178" s="12">
        <v>4.0</v>
      </c>
      <c r="G178" s="12" t="s">
        <v>380</v>
      </c>
      <c r="H178" s="12" t="s">
        <v>428</v>
      </c>
      <c r="I178" s="12" t="s">
        <v>22</v>
      </c>
      <c r="J178" s="12" t="s">
        <v>45</v>
      </c>
      <c r="K178" s="14"/>
      <c r="L178" s="46" t="s">
        <v>28</v>
      </c>
      <c r="M178" s="1" t="s">
        <v>28</v>
      </c>
      <c r="N178" s="1" t="s">
        <v>28</v>
      </c>
      <c r="O178" s="1" t="s">
        <v>29</v>
      </c>
      <c r="P178" s="1" t="s">
        <v>28</v>
      </c>
      <c r="Q178" s="1" t="s">
        <v>28</v>
      </c>
      <c r="R178" s="1" t="s">
        <v>383</v>
      </c>
      <c r="S178" s="1" t="s">
        <v>29</v>
      </c>
      <c r="T178" s="1" t="s">
        <v>28</v>
      </c>
      <c r="U178" s="1" t="s">
        <v>28</v>
      </c>
      <c r="V178" s="24" t="s">
        <v>64</v>
      </c>
      <c r="W178" s="1" t="s">
        <v>28</v>
      </c>
      <c r="X178" s="1" t="s">
        <v>383</v>
      </c>
      <c r="Y178" s="1" t="s">
        <v>28</v>
      </c>
      <c r="Z178" s="1" t="s">
        <v>28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82" t="s">
        <v>639</v>
      </c>
      <c r="AP178" s="47"/>
    </row>
    <row r="179" ht="17.0" customFormat="1" s="47">
      <c r="A179" s="8" t="s">
        <v>18</v>
      </c>
      <c r="B179" s="8">
        <v>440751.0</v>
      </c>
      <c r="C179" s="8" t="s">
        <v>640</v>
      </c>
      <c r="D179" s="9" t="s">
        <v>118</v>
      </c>
      <c r="E179" s="8">
        <v>253.0</v>
      </c>
      <c r="F179" s="8">
        <v>6.0</v>
      </c>
      <c r="G179" s="8" t="s">
        <v>380</v>
      </c>
      <c r="H179" s="8" t="s">
        <v>381</v>
      </c>
      <c r="I179" s="8" t="s">
        <v>88</v>
      </c>
      <c r="J179" s="8" t="s">
        <v>37</v>
      </c>
      <c r="K179" s="9"/>
      <c r="L179" s="42" t="s">
        <v>28</v>
      </c>
      <c r="M179" s="42" t="s">
        <v>28</v>
      </c>
      <c r="N179" s="42" t="s">
        <v>28</v>
      </c>
      <c r="O179" s="42" t="s">
        <v>28</v>
      </c>
      <c r="P179" s="42" t="s">
        <v>28</v>
      </c>
      <c r="Q179" s="10"/>
      <c r="R179" s="10" t="s">
        <v>383</v>
      </c>
      <c r="S179" s="10"/>
      <c r="T179" s="10"/>
      <c r="U179" s="10"/>
      <c r="V179" s="42" t="s">
        <v>28</v>
      </c>
      <c r="W179" s="10"/>
      <c r="X179" s="10" t="s">
        <v>383</v>
      </c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ht="17.0" customFormat="1" s="14">
      <c r="A180" s="12" t="s">
        <v>68</v>
      </c>
      <c r="B180" s="12">
        <v>452934.0</v>
      </c>
      <c r="C180" s="12" t="s">
        <v>641</v>
      </c>
      <c r="D180" s="12" t="s">
        <v>414</v>
      </c>
      <c r="E180" s="12">
        <v>419.0</v>
      </c>
      <c r="F180" s="12">
        <v>2.0</v>
      </c>
      <c r="G180" s="12" t="s">
        <v>399</v>
      </c>
      <c r="H180" s="12" t="s">
        <v>381</v>
      </c>
      <c r="I180" s="12" t="s">
        <v>22</v>
      </c>
      <c r="J180" s="12" t="s">
        <v>37</v>
      </c>
      <c r="L180" s="46"/>
      <c r="M180" s="1" t="s">
        <v>28</v>
      </c>
      <c r="N180" s="1" t="s">
        <v>28</v>
      </c>
      <c r="O180" s="1" t="s">
        <v>29</v>
      </c>
      <c r="P180" s="1" t="s">
        <v>29</v>
      </c>
      <c r="Q180" s="1" t="s">
        <v>517</v>
      </c>
      <c r="R180" s="1" t="s">
        <v>383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66"/>
    </row>
    <row r="181" ht="17.0" customFormat="1" s="47">
      <c r="A181" s="12" t="s">
        <v>68</v>
      </c>
      <c r="B181" s="12">
        <v>46864.0</v>
      </c>
      <c r="C181" s="12" t="s">
        <v>642</v>
      </c>
      <c r="D181" s="12" t="s">
        <v>379</v>
      </c>
      <c r="E181" s="12">
        <v>209.0</v>
      </c>
      <c r="F181" s="12">
        <v>2.0</v>
      </c>
      <c r="G181" s="12" t="s">
        <v>399</v>
      </c>
      <c r="H181" s="12" t="s">
        <v>381</v>
      </c>
      <c r="I181" s="12" t="s">
        <v>22</v>
      </c>
      <c r="J181" s="12" t="s">
        <v>37</v>
      </c>
      <c r="K181" s="1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7.0">
      <c r="A182" s="8" t="s">
        <v>18</v>
      </c>
      <c r="B182" s="8">
        <v>4930.0</v>
      </c>
      <c r="C182" s="76" t="s">
        <v>265</v>
      </c>
      <c r="D182" s="77" t="s">
        <v>63</v>
      </c>
      <c r="E182" s="8">
        <v>559.0</v>
      </c>
      <c r="F182" s="8">
        <v>4.0</v>
      </c>
      <c r="G182" s="8" t="s">
        <v>380</v>
      </c>
      <c r="H182" s="8" t="s">
        <v>381</v>
      </c>
      <c r="I182" s="8" t="s">
        <v>22</v>
      </c>
      <c r="J182" s="76" t="s">
        <v>23</v>
      </c>
      <c r="K182" s="47"/>
      <c r="L182" s="78"/>
      <c r="M182" s="20" t="s">
        <v>28</v>
      </c>
      <c r="N182" s="20" t="s">
        <v>28</v>
      </c>
      <c r="O182" s="20" t="s">
        <v>28</v>
      </c>
      <c r="P182" s="20" t="s">
        <v>28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ht="17.0">
      <c r="A183" s="12" t="s">
        <v>18</v>
      </c>
      <c r="B183" s="12">
        <v>5002616.0</v>
      </c>
      <c r="C183" s="65" t="s">
        <v>643</v>
      </c>
      <c r="D183" s="66" t="s">
        <v>63</v>
      </c>
      <c r="E183" s="12">
        <v>470.0</v>
      </c>
      <c r="F183" s="12">
        <v>2.0</v>
      </c>
      <c r="G183" s="12" t="s">
        <v>380</v>
      </c>
      <c r="H183" s="12" t="s">
        <v>381</v>
      </c>
      <c r="I183" s="12" t="s">
        <v>88</v>
      </c>
      <c r="J183" s="65" t="s">
        <v>23</v>
      </c>
      <c r="L183" s="7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7.0">
      <c r="A184" s="18" t="s">
        <v>18</v>
      </c>
      <c r="B184" s="18">
        <v>5002617.0</v>
      </c>
      <c r="C184" s="67" t="s">
        <v>644</v>
      </c>
      <c r="D184" s="68" t="s">
        <v>63</v>
      </c>
      <c r="E184" s="18">
        <v>223.0</v>
      </c>
      <c r="F184" s="18">
        <v>2.0</v>
      </c>
      <c r="G184" s="18" t="s">
        <v>380</v>
      </c>
      <c r="H184" s="18" t="s">
        <v>428</v>
      </c>
      <c r="I184" s="18" t="s">
        <v>88</v>
      </c>
      <c r="J184" s="67" t="s">
        <v>23</v>
      </c>
      <c r="K184" s="47"/>
      <c r="L184" s="8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</row>
    <row r="185" ht="17.0">
      <c r="A185" s="12" t="s">
        <v>68</v>
      </c>
      <c r="B185" s="12">
        <v>5002738.0</v>
      </c>
      <c r="C185" s="12" t="s">
        <v>645</v>
      </c>
      <c r="D185" s="12" t="s">
        <v>379</v>
      </c>
      <c r="E185" s="12">
        <v>229.0</v>
      </c>
      <c r="F185" s="12">
        <v>2.0</v>
      </c>
      <c r="G185" s="12" t="s">
        <v>399</v>
      </c>
      <c r="H185" s="12" t="s">
        <v>381</v>
      </c>
      <c r="I185" s="12" t="s">
        <v>22</v>
      </c>
      <c r="J185" s="12" t="s">
        <v>37</v>
      </c>
      <c r="K185" s="1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47"/>
    </row>
    <row r="186" ht="17.0">
      <c r="A186" s="8" t="s">
        <v>18</v>
      </c>
      <c r="B186" s="8">
        <v>5014778.0</v>
      </c>
      <c r="C186" s="76" t="s">
        <v>269</v>
      </c>
      <c r="D186" s="77" t="s">
        <v>270</v>
      </c>
      <c r="E186" s="8">
        <v>380.0</v>
      </c>
      <c r="F186" s="8">
        <v>4.0</v>
      </c>
      <c r="G186" s="8" t="s">
        <v>380</v>
      </c>
      <c r="H186" s="8" t="s">
        <v>428</v>
      </c>
      <c r="I186" s="8" t="s">
        <v>88</v>
      </c>
      <c r="J186" s="76" t="s">
        <v>23</v>
      </c>
      <c r="K186" s="47"/>
      <c r="L186" s="78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ht="17.0">
      <c r="A187" s="12" t="s">
        <v>18</v>
      </c>
      <c r="B187" s="12">
        <v>5014840.0</v>
      </c>
      <c r="C187" s="65" t="s">
        <v>271</v>
      </c>
      <c r="D187" s="66" t="s">
        <v>71</v>
      </c>
      <c r="E187" s="12">
        <v>130.0</v>
      </c>
      <c r="F187" s="12">
        <v>2.0</v>
      </c>
      <c r="G187" s="12" t="s">
        <v>380</v>
      </c>
      <c r="H187" s="12" t="s">
        <v>381</v>
      </c>
      <c r="I187" s="12" t="s">
        <v>22</v>
      </c>
      <c r="J187" s="65" t="s">
        <v>23</v>
      </c>
      <c r="K187" s="47"/>
      <c r="L187" s="79"/>
      <c r="M187" s="1" t="s">
        <v>28</v>
      </c>
      <c r="N187" s="1"/>
      <c r="O187" s="1"/>
      <c r="P187" s="1"/>
      <c r="Q187" s="1" t="s">
        <v>28</v>
      </c>
      <c r="R187" s="1"/>
      <c r="S187" s="1"/>
      <c r="T187" s="1"/>
      <c r="U187" s="1" t="s">
        <v>28</v>
      </c>
      <c r="V187" s="1" t="s">
        <v>64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7.0">
      <c r="A188" s="12" t="s">
        <v>18</v>
      </c>
      <c r="B188" s="12">
        <v>5015734.0</v>
      </c>
      <c r="C188" s="12" t="s">
        <v>275</v>
      </c>
      <c r="D188" s="12" t="s">
        <v>85</v>
      </c>
      <c r="E188" s="12">
        <v>147.0</v>
      </c>
      <c r="F188" s="12">
        <v>4.0</v>
      </c>
      <c r="G188" s="12" t="s">
        <v>380</v>
      </c>
      <c r="H188" s="12" t="s">
        <v>381</v>
      </c>
      <c r="I188" s="12" t="s">
        <v>88</v>
      </c>
      <c r="J188" s="65" t="s">
        <v>45</v>
      </c>
      <c r="K188" s="14"/>
      <c r="L188" s="80" t="s">
        <v>28</v>
      </c>
      <c r="M188" s="20" t="s">
        <v>28</v>
      </c>
      <c r="N188" s="20" t="s">
        <v>28</v>
      </c>
      <c r="O188" s="20" t="s">
        <v>29</v>
      </c>
      <c r="P188" s="20" t="s">
        <v>28</v>
      </c>
      <c r="Q188" s="20" t="s">
        <v>503</v>
      </c>
      <c r="R188" s="20" t="s">
        <v>383</v>
      </c>
      <c r="S188" s="20" t="s">
        <v>46</v>
      </c>
      <c r="T188" s="20" t="s">
        <v>28</v>
      </c>
      <c r="U188" s="20" t="s">
        <v>28</v>
      </c>
      <c r="V188" s="20" t="s">
        <v>30</v>
      </c>
      <c r="W188" s="30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7.0">
      <c r="A189" s="12" t="s">
        <v>18</v>
      </c>
      <c r="B189" s="12">
        <v>5016213.0</v>
      </c>
      <c r="C189" s="12" t="s">
        <v>282</v>
      </c>
      <c r="D189" s="12" t="s">
        <v>111</v>
      </c>
      <c r="E189" s="12">
        <v>195.0</v>
      </c>
      <c r="F189" s="12">
        <v>6.0</v>
      </c>
      <c r="G189" s="12" t="s">
        <v>399</v>
      </c>
      <c r="H189" s="12" t="s">
        <v>381</v>
      </c>
      <c r="I189" s="12" t="s">
        <v>22</v>
      </c>
      <c r="J189" s="65" t="s">
        <v>27</v>
      </c>
      <c r="K189" s="47"/>
      <c r="L189" s="7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7.0">
      <c r="A190" s="12" t="s">
        <v>68</v>
      </c>
      <c r="B190" s="12">
        <v>5016248.0</v>
      </c>
      <c r="C190" s="12" t="s">
        <v>646</v>
      </c>
      <c r="D190" s="12" t="s">
        <v>33</v>
      </c>
      <c r="E190" s="12">
        <v>385.0</v>
      </c>
      <c r="F190" s="12">
        <v>4.0</v>
      </c>
      <c r="G190" s="12" t="s">
        <v>399</v>
      </c>
      <c r="H190" s="12" t="s">
        <v>381</v>
      </c>
      <c r="I190" s="12" t="s">
        <v>22</v>
      </c>
      <c r="J190" s="65" t="s">
        <v>27</v>
      </c>
      <c r="L190" s="10" t="s">
        <v>28</v>
      </c>
      <c r="M190" s="10" t="s">
        <v>28</v>
      </c>
      <c r="N190" s="10" t="s">
        <v>28</v>
      </c>
      <c r="O190" s="10" t="s">
        <v>29</v>
      </c>
      <c r="P190" s="10" t="s">
        <v>28</v>
      </c>
      <c r="Q190" s="1"/>
      <c r="R190" s="10" t="s">
        <v>383</v>
      </c>
      <c r="S190" s="1"/>
      <c r="T190" s="1"/>
      <c r="U190" s="10" t="s">
        <v>28</v>
      </c>
      <c r="V190" s="10" t="s">
        <v>28</v>
      </c>
      <c r="W190" s="1"/>
      <c r="X190" s="10" t="s">
        <v>383</v>
      </c>
      <c r="Y190" s="1"/>
      <c r="Z190" s="1"/>
      <c r="AA190" s="10" t="s">
        <v>64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7.0">
      <c r="A191" s="100" t="s">
        <v>47</v>
      </c>
      <c r="B191" s="100">
        <v>5016543.0</v>
      </c>
      <c r="C191" s="101" t="s">
        <v>485</v>
      </c>
      <c r="D191" s="102" t="s">
        <v>486</v>
      </c>
      <c r="E191" s="100">
        <v>399.0</v>
      </c>
      <c r="F191" s="100">
        <v>4.0</v>
      </c>
      <c r="G191" s="100" t="s">
        <v>380</v>
      </c>
      <c r="H191" s="100" t="s">
        <v>381</v>
      </c>
      <c r="I191" s="12" t="s">
        <v>22</v>
      </c>
      <c r="J191" s="65" t="s">
        <v>23</v>
      </c>
      <c r="L191" s="7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7.0" customFormat="1" s="47">
      <c r="A192" s="18" t="s">
        <v>18</v>
      </c>
      <c r="B192" s="18">
        <v>5016602.0</v>
      </c>
      <c r="C192" s="18" t="s">
        <v>283</v>
      </c>
      <c r="D192" s="18" t="s">
        <v>81</v>
      </c>
      <c r="E192" s="18">
        <v>1074.0</v>
      </c>
      <c r="F192" s="18">
        <v>4.0</v>
      </c>
      <c r="G192" s="18" t="s">
        <v>380</v>
      </c>
      <c r="H192" s="18" t="s">
        <v>381</v>
      </c>
      <c r="I192" s="18" t="s">
        <v>22</v>
      </c>
      <c r="J192" s="67" t="s">
        <v>27</v>
      </c>
      <c r="L192" s="8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</row>
    <row r="193" ht="17.0" customFormat="1" s="14">
      <c r="A193" s="12" t="s">
        <v>18</v>
      </c>
      <c r="B193" s="12">
        <v>5016913.0</v>
      </c>
      <c r="C193" s="12" t="s">
        <v>647</v>
      </c>
      <c r="D193" s="14" t="s">
        <v>414</v>
      </c>
      <c r="E193" s="12">
        <v>237.0</v>
      </c>
      <c r="F193" s="12">
        <v>4.0</v>
      </c>
      <c r="G193" s="12" t="s">
        <v>399</v>
      </c>
      <c r="H193" s="12" t="s">
        <v>428</v>
      </c>
      <c r="I193" s="12" t="s">
        <v>22</v>
      </c>
      <c r="J193" s="12" t="s">
        <v>37</v>
      </c>
      <c r="L193" s="46"/>
      <c r="M193" s="1" t="s">
        <v>28</v>
      </c>
      <c r="N193" s="1" t="s">
        <v>28</v>
      </c>
      <c r="O193" s="1" t="s">
        <v>29</v>
      </c>
      <c r="P193" s="1" t="s">
        <v>29</v>
      </c>
      <c r="Q193" s="71">
        <v>45852</v>
      </c>
      <c r="R193" s="1" t="s">
        <v>383</v>
      </c>
      <c r="S193" s="1"/>
      <c r="T193" s="1"/>
      <c r="U193" s="1" t="s">
        <v>29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66"/>
    </row>
    <row r="194" ht="17.0" customFormat="1" s="14">
      <c r="A194" s="12" t="s">
        <v>18</v>
      </c>
      <c r="B194" s="12">
        <v>5017017.0</v>
      </c>
      <c r="C194" s="12" t="s">
        <v>648</v>
      </c>
      <c r="D194" s="14" t="s">
        <v>414</v>
      </c>
      <c r="E194" s="12">
        <v>520.0</v>
      </c>
      <c r="F194" s="12">
        <v>4.0</v>
      </c>
      <c r="G194" s="12" t="s">
        <v>399</v>
      </c>
      <c r="H194" s="12" t="s">
        <v>381</v>
      </c>
      <c r="I194" s="12" t="s">
        <v>22</v>
      </c>
      <c r="J194" s="12" t="s">
        <v>37</v>
      </c>
      <c r="L194" s="46"/>
      <c r="M194" s="1" t="s">
        <v>28</v>
      </c>
      <c r="N194" s="1" t="s">
        <v>28</v>
      </c>
      <c r="O194" s="1" t="s">
        <v>29</v>
      </c>
      <c r="P194" s="1" t="s">
        <v>29</v>
      </c>
      <c r="Q194" s="91">
        <v>45888</v>
      </c>
      <c r="R194" s="1" t="s">
        <v>383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66"/>
    </row>
    <row r="195" ht="17.0" customFormat="1" s="47">
      <c r="A195" s="28" t="s">
        <v>18</v>
      </c>
      <c r="B195" s="28">
        <v>5017080.0</v>
      </c>
      <c r="C195" s="72" t="s">
        <v>286</v>
      </c>
      <c r="D195" s="73" t="s">
        <v>39</v>
      </c>
      <c r="E195" s="28">
        <v>63.0</v>
      </c>
      <c r="F195" s="28">
        <v>4.0</v>
      </c>
      <c r="G195" s="28" t="s">
        <v>380</v>
      </c>
      <c r="H195" s="28" t="s">
        <v>381</v>
      </c>
      <c r="I195" s="28" t="s">
        <v>22</v>
      </c>
      <c r="J195" s="72" t="s">
        <v>23</v>
      </c>
      <c r="L195" s="87" t="s">
        <v>28</v>
      </c>
      <c r="M195" s="87" t="s">
        <v>28</v>
      </c>
      <c r="N195" s="87" t="s">
        <v>28</v>
      </c>
      <c r="O195" s="30" t="s">
        <v>29</v>
      </c>
      <c r="P195" s="1" t="s">
        <v>29</v>
      </c>
      <c r="Q195" s="30" t="s">
        <v>574</v>
      </c>
      <c r="R195" s="1" t="s">
        <v>383</v>
      </c>
      <c r="S195" s="30" t="s">
        <v>649</v>
      </c>
      <c r="T195" s="30" t="s">
        <v>28</v>
      </c>
      <c r="U195" s="30" t="s">
        <v>29</v>
      </c>
      <c r="V195" s="30" t="s">
        <v>29</v>
      </c>
      <c r="W195" s="30" t="s">
        <v>409</v>
      </c>
      <c r="X195" s="30" t="s">
        <v>383</v>
      </c>
      <c r="Y195" s="30" t="s">
        <v>650</v>
      </c>
      <c r="Z195" s="30"/>
      <c r="AA195" s="30"/>
      <c r="AB195" s="30"/>
      <c r="AC195" s="30" t="s">
        <v>30</v>
      </c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</row>
    <row r="196" ht="17.0">
      <c r="A196" s="12" t="s">
        <v>18</v>
      </c>
      <c r="B196" s="12">
        <v>5017199.0</v>
      </c>
      <c r="C196" s="12" t="s">
        <v>651</v>
      </c>
      <c r="D196" s="14" t="s">
        <v>439</v>
      </c>
      <c r="E196" s="12">
        <v>348.0</v>
      </c>
      <c r="F196" s="12">
        <v>4.0</v>
      </c>
      <c r="G196" s="12" t="s">
        <v>380</v>
      </c>
      <c r="H196" s="12" t="s">
        <v>381</v>
      </c>
      <c r="I196" s="12" t="s">
        <v>22</v>
      </c>
      <c r="J196" s="12" t="s">
        <v>37</v>
      </c>
      <c r="K196" s="14"/>
      <c r="L196" s="46"/>
      <c r="M196" s="1" t="s">
        <v>28</v>
      </c>
      <c r="N196" s="1" t="s">
        <v>28</v>
      </c>
      <c r="O196" s="1" t="s">
        <v>28</v>
      </c>
      <c r="P196" s="1" t="s">
        <v>28</v>
      </c>
      <c r="Q196" s="1" t="s">
        <v>440</v>
      </c>
      <c r="R196" s="1" t="s">
        <v>383</v>
      </c>
      <c r="S196" s="1" t="s">
        <v>28</v>
      </c>
      <c r="T196" s="1" t="s">
        <v>28</v>
      </c>
      <c r="U196" s="1" t="s">
        <v>28</v>
      </c>
      <c r="V196" s="1" t="s">
        <v>28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47"/>
    </row>
    <row r="197" ht="17.0">
      <c r="A197" s="12" t="s">
        <v>47</v>
      </c>
      <c r="B197" s="12">
        <v>5017529.0</v>
      </c>
      <c r="C197" s="12" t="s">
        <v>652</v>
      </c>
      <c r="D197" s="14" t="s">
        <v>118</v>
      </c>
      <c r="E197" s="12">
        <v>129.0</v>
      </c>
      <c r="F197" s="12">
        <v>4.0</v>
      </c>
      <c r="G197" s="12" t="s">
        <v>380</v>
      </c>
      <c r="H197" s="12" t="s">
        <v>381</v>
      </c>
      <c r="I197" s="12" t="s">
        <v>22</v>
      </c>
      <c r="J197" s="12" t="s">
        <v>37</v>
      </c>
      <c r="K197" s="14"/>
      <c r="L197" s="46" t="s">
        <v>28</v>
      </c>
      <c r="M197" s="46" t="s">
        <v>28</v>
      </c>
      <c r="N197" s="46" t="s">
        <v>28</v>
      </c>
      <c r="O197" s="46" t="s">
        <v>28</v>
      </c>
      <c r="P197" s="46" t="s">
        <v>28</v>
      </c>
      <c r="Q197" s="1"/>
      <c r="R197" s="1" t="s">
        <v>383</v>
      </c>
      <c r="S197" s="1"/>
      <c r="T197" s="1"/>
      <c r="U197" s="1"/>
      <c r="V197" s="46" t="s">
        <v>28</v>
      </c>
      <c r="W197" s="1"/>
      <c r="X197" s="1" t="s">
        <v>383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47"/>
    </row>
    <row r="198" ht="17.0">
      <c r="A198" s="28" t="s">
        <v>47</v>
      </c>
      <c r="B198" s="28">
        <v>5017708.0</v>
      </c>
      <c r="C198" s="72" t="s">
        <v>653</v>
      </c>
      <c r="D198" s="73" t="s">
        <v>104</v>
      </c>
      <c r="E198" s="28">
        <v>111.0</v>
      </c>
      <c r="F198" s="28">
        <v>4.0</v>
      </c>
      <c r="G198" s="28" t="s">
        <v>380</v>
      </c>
      <c r="H198" s="28" t="s">
        <v>381</v>
      </c>
      <c r="I198" s="28" t="s">
        <v>22</v>
      </c>
      <c r="J198" s="72" t="s">
        <v>23</v>
      </c>
      <c r="K198" s="47"/>
      <c r="L198" s="46" t="s">
        <v>28</v>
      </c>
      <c r="M198" s="46" t="s">
        <v>28</v>
      </c>
      <c r="N198" s="46" t="s">
        <v>28</v>
      </c>
      <c r="O198" s="30" t="s">
        <v>29</v>
      </c>
      <c r="P198" s="46" t="s">
        <v>28</v>
      </c>
      <c r="Q198" s="30" t="s">
        <v>654</v>
      </c>
      <c r="R198" s="1" t="s">
        <v>383</v>
      </c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</row>
    <row r="199" ht="17.0">
      <c r="A199" s="12" t="s">
        <v>47</v>
      </c>
      <c r="B199" s="12">
        <v>5017812.0</v>
      </c>
      <c r="C199" s="12" t="s">
        <v>291</v>
      </c>
      <c r="D199" s="14" t="s">
        <v>405</v>
      </c>
      <c r="E199" s="12">
        <v>77.0</v>
      </c>
      <c r="F199" s="12">
        <v>2.0</v>
      </c>
      <c r="G199" s="12" t="s">
        <v>399</v>
      </c>
      <c r="H199" s="12" t="s">
        <v>381</v>
      </c>
      <c r="I199" s="12" t="s">
        <v>22</v>
      </c>
      <c r="J199" s="12" t="s">
        <v>37</v>
      </c>
      <c r="K199" s="14"/>
      <c r="L199" s="46"/>
      <c r="M199" s="1" t="s">
        <v>28</v>
      </c>
      <c r="N199" s="1" t="s">
        <v>28</v>
      </c>
      <c r="O199" s="1" t="s">
        <v>29</v>
      </c>
      <c r="P199" s="1" t="s">
        <v>29</v>
      </c>
      <c r="Q199" s="1" t="s">
        <v>655</v>
      </c>
      <c r="R199" s="1" t="s">
        <v>383</v>
      </c>
      <c r="S199" s="1" t="s">
        <v>31</v>
      </c>
      <c r="T199" s="1" t="s">
        <v>28</v>
      </c>
      <c r="U199" s="1" t="s">
        <v>28</v>
      </c>
      <c r="V199" s="1" t="s">
        <v>28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47"/>
    </row>
    <row r="200" ht="17.0">
      <c r="A200" s="8" t="s">
        <v>68</v>
      </c>
      <c r="B200" s="8">
        <v>5017813.0</v>
      </c>
      <c r="C200" s="8" t="s">
        <v>292</v>
      </c>
      <c r="D200" s="8" t="s">
        <v>20</v>
      </c>
      <c r="E200" s="8">
        <v>305.0</v>
      </c>
      <c r="F200" s="8">
        <v>4.0</v>
      </c>
      <c r="G200" s="8" t="s">
        <v>380</v>
      </c>
      <c r="H200" s="8" t="s">
        <v>428</v>
      </c>
      <c r="I200" s="8" t="s">
        <v>22</v>
      </c>
      <c r="J200" s="76" t="s">
        <v>23</v>
      </c>
      <c r="K200" s="47"/>
      <c r="L200" s="78" t="s">
        <v>28</v>
      </c>
      <c r="M200" s="10" t="s">
        <v>28</v>
      </c>
      <c r="N200" s="10" t="s">
        <v>28</v>
      </c>
      <c r="O200" s="10" t="s">
        <v>29</v>
      </c>
      <c r="P200" s="10" t="s">
        <v>28</v>
      </c>
      <c r="Q200" s="103">
        <v>45839</v>
      </c>
      <c r="R200" s="10" t="s">
        <v>383</v>
      </c>
      <c r="S200" s="10"/>
      <c r="T200" s="10"/>
      <c r="U200" s="10" t="s">
        <v>28</v>
      </c>
      <c r="V200" s="10" t="s">
        <v>28</v>
      </c>
      <c r="W200" s="103">
        <v>45901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ht="17.0">
      <c r="A201" s="12" t="s">
        <v>68</v>
      </c>
      <c r="B201" s="12">
        <v>5017849.0</v>
      </c>
      <c r="C201" s="12" t="s">
        <v>656</v>
      </c>
      <c r="D201" s="12" t="s">
        <v>178</v>
      </c>
      <c r="E201" s="12">
        <v>230.0</v>
      </c>
      <c r="F201" s="12">
        <v>4.0</v>
      </c>
      <c r="G201" s="12" t="s">
        <v>399</v>
      </c>
      <c r="H201" s="12" t="s">
        <v>381</v>
      </c>
      <c r="I201" s="12" t="s">
        <v>22</v>
      </c>
      <c r="J201" s="65" t="s">
        <v>27</v>
      </c>
      <c r="L201" s="79" t="s">
        <v>28</v>
      </c>
      <c r="M201" s="1" t="s">
        <v>28</v>
      </c>
      <c r="N201" s="1" t="s">
        <v>28</v>
      </c>
      <c r="O201" s="1" t="s">
        <v>29</v>
      </c>
      <c r="P201" s="1" t="s">
        <v>28</v>
      </c>
      <c r="Q201" s="1" t="s">
        <v>64</v>
      </c>
      <c r="R201" s="1" t="s">
        <v>64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7.0">
      <c r="A202" s="12" t="s">
        <v>18</v>
      </c>
      <c r="B202" s="12">
        <v>5017918.0</v>
      </c>
      <c r="C202" s="65" t="s">
        <v>657</v>
      </c>
      <c r="D202" s="66" t="s">
        <v>71</v>
      </c>
      <c r="E202" s="12">
        <v>314.0</v>
      </c>
      <c r="F202" s="12">
        <v>6.0</v>
      </c>
      <c r="G202" s="12" t="s">
        <v>380</v>
      </c>
      <c r="H202" s="12"/>
      <c r="I202" s="12" t="s">
        <v>88</v>
      </c>
      <c r="J202" s="65" t="s">
        <v>23</v>
      </c>
      <c r="K202" s="47"/>
      <c r="L202" s="79" t="s">
        <v>28</v>
      </c>
      <c r="M202" s="1" t="s">
        <v>28</v>
      </c>
      <c r="N202" s="1"/>
      <c r="O202" s="1"/>
      <c r="P202" s="1" t="s">
        <v>28</v>
      </c>
      <c r="Q202" s="1" t="s">
        <v>28</v>
      </c>
      <c r="R202" s="1" t="s">
        <v>383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7.0">
      <c r="A203" s="12" t="s">
        <v>47</v>
      </c>
      <c r="B203" s="12">
        <v>5017936.0</v>
      </c>
      <c r="C203" s="12" t="s">
        <v>658</v>
      </c>
      <c r="D203" s="12" t="s">
        <v>147</v>
      </c>
      <c r="E203" s="12">
        <v>755.0</v>
      </c>
      <c r="F203" s="12">
        <v>4.0</v>
      </c>
      <c r="G203" s="12" t="s">
        <v>380</v>
      </c>
      <c r="H203" s="12" t="s">
        <v>381</v>
      </c>
      <c r="I203" s="12" t="s">
        <v>22</v>
      </c>
      <c r="J203" s="65" t="s">
        <v>45</v>
      </c>
      <c r="K203" s="14"/>
      <c r="L203" s="79" t="s">
        <v>28</v>
      </c>
      <c r="M203" s="1" t="s">
        <v>28</v>
      </c>
      <c r="N203" s="104" t="s">
        <v>28</v>
      </c>
      <c r="O203" s="104" t="s">
        <v>28</v>
      </c>
      <c r="P203" s="104" t="s">
        <v>28</v>
      </c>
      <c r="Q203" s="1" t="s">
        <v>395</v>
      </c>
      <c r="R203" s="1" t="s">
        <v>383</v>
      </c>
      <c r="S203" s="1" t="s">
        <v>46</v>
      </c>
      <c r="T203" s="1" t="s">
        <v>46</v>
      </c>
      <c r="U203" s="1" t="s">
        <v>46</v>
      </c>
      <c r="V203" s="1" t="s">
        <v>28</v>
      </c>
      <c r="W203" s="1" t="s">
        <v>396</v>
      </c>
      <c r="X203" s="1" t="s">
        <v>383</v>
      </c>
      <c r="Y203" s="1" t="s">
        <v>46</v>
      </c>
      <c r="Z203" s="1" t="s">
        <v>46</v>
      </c>
      <c r="AA203" s="1" t="s">
        <v>46</v>
      </c>
      <c r="AB203" s="1" t="s">
        <v>28</v>
      </c>
      <c r="AC203" s="1" t="s">
        <v>659</v>
      </c>
      <c r="AD203" s="1" t="s">
        <v>64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7.0">
      <c r="A204" s="18" t="s">
        <v>18</v>
      </c>
      <c r="B204" s="18">
        <v>5018044.0</v>
      </c>
      <c r="C204" s="18" t="s">
        <v>293</v>
      </c>
      <c r="D204" s="18" t="s">
        <v>294</v>
      </c>
      <c r="E204" s="18">
        <v>864.0</v>
      </c>
      <c r="F204" s="18">
        <v>4.0</v>
      </c>
      <c r="G204" s="18" t="s">
        <v>380</v>
      </c>
      <c r="H204" s="18"/>
      <c r="I204" s="18" t="s">
        <v>88</v>
      </c>
      <c r="J204" s="67" t="s">
        <v>27</v>
      </c>
      <c r="K204" s="47"/>
      <c r="L204" s="8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</row>
    <row r="205" ht="17.0">
      <c r="A205" s="12" t="s">
        <v>68</v>
      </c>
      <c r="B205" s="12">
        <v>5018144.0</v>
      </c>
      <c r="C205" s="12" t="s">
        <v>296</v>
      </c>
      <c r="D205" s="12" t="s">
        <v>405</v>
      </c>
      <c r="E205" s="12">
        <v>245.0</v>
      </c>
      <c r="F205" s="12">
        <v>2.0</v>
      </c>
      <c r="G205" s="12" t="s">
        <v>399</v>
      </c>
      <c r="H205" s="12" t="s">
        <v>381</v>
      </c>
      <c r="I205" s="12" t="s">
        <v>22</v>
      </c>
      <c r="J205" s="12" t="s">
        <v>37</v>
      </c>
      <c r="K205" s="14"/>
      <c r="L205" s="46"/>
      <c r="M205" s="1" t="s">
        <v>28</v>
      </c>
      <c r="N205" s="1" t="s">
        <v>28</v>
      </c>
      <c r="O205" s="1" t="s">
        <v>29</v>
      </c>
      <c r="P205" s="1" t="s">
        <v>29</v>
      </c>
      <c r="Q205" s="1" t="s">
        <v>567</v>
      </c>
      <c r="R205" s="1" t="s">
        <v>383</v>
      </c>
      <c r="S205" s="1" t="s">
        <v>568</v>
      </c>
      <c r="T205" s="1" t="s">
        <v>28</v>
      </c>
      <c r="U205" s="1" t="s">
        <v>28</v>
      </c>
      <c r="V205" s="1" t="s">
        <v>64</v>
      </c>
      <c r="W205" s="1" t="s">
        <v>569</v>
      </c>
      <c r="X205" s="1" t="s">
        <v>383</v>
      </c>
      <c r="Y205" s="1" t="s">
        <v>535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47"/>
    </row>
    <row r="206" ht="17.0">
      <c r="A206" s="105" t="s">
        <v>47</v>
      </c>
      <c r="B206" s="105">
        <v>5018165.0</v>
      </c>
      <c r="C206" s="106" t="s">
        <v>485</v>
      </c>
      <c r="D206" s="107" t="s">
        <v>486</v>
      </c>
      <c r="E206" s="28">
        <v>339.0</v>
      </c>
      <c r="F206" s="28">
        <v>4.0</v>
      </c>
      <c r="G206" s="28" t="s">
        <v>380</v>
      </c>
      <c r="H206" s="28" t="s">
        <v>381</v>
      </c>
      <c r="I206" s="28" t="s">
        <v>22</v>
      </c>
      <c r="J206" s="72" t="s">
        <v>23</v>
      </c>
      <c r="K206" s="47"/>
      <c r="L206" s="87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</row>
    <row r="207" ht="17.0">
      <c r="A207" s="12" t="s">
        <v>68</v>
      </c>
      <c r="B207" s="12">
        <v>5018247.0</v>
      </c>
      <c r="C207" s="12" t="s">
        <v>660</v>
      </c>
      <c r="D207" s="12" t="s">
        <v>439</v>
      </c>
      <c r="E207" s="12">
        <v>602.0</v>
      </c>
      <c r="F207" s="12">
        <v>2.0</v>
      </c>
      <c r="G207" s="12" t="s">
        <v>399</v>
      </c>
      <c r="H207" s="12" t="s">
        <v>381</v>
      </c>
      <c r="I207" s="12" t="s">
        <v>22</v>
      </c>
      <c r="J207" s="12" t="s">
        <v>37</v>
      </c>
      <c r="K207" s="14"/>
      <c r="L207" s="46" t="s">
        <v>29</v>
      </c>
      <c r="M207" s="1"/>
      <c r="N207" s="1"/>
      <c r="O207" s="1"/>
      <c r="P207" s="1"/>
      <c r="Q207" s="1" t="s">
        <v>661</v>
      </c>
      <c r="R207" s="1" t="s">
        <v>383</v>
      </c>
      <c r="S207" s="1" t="s">
        <v>31</v>
      </c>
      <c r="T207" s="1" t="s">
        <v>28</v>
      </c>
      <c r="U207" s="1" t="s">
        <v>28</v>
      </c>
      <c r="V207" s="1" t="s">
        <v>662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47"/>
    </row>
    <row r="208" ht="17.0">
      <c r="A208" s="8" t="s">
        <v>68</v>
      </c>
      <c r="B208" s="8">
        <v>5018319.0</v>
      </c>
      <c r="C208" s="8" t="s">
        <v>663</v>
      </c>
      <c r="D208" s="8" t="s">
        <v>41</v>
      </c>
      <c r="E208" s="8">
        <v>250.0</v>
      </c>
      <c r="F208" s="8">
        <v>4.0</v>
      </c>
      <c r="G208" s="8" t="s">
        <v>380</v>
      </c>
      <c r="H208" s="8" t="s">
        <v>381</v>
      </c>
      <c r="I208" s="8" t="s">
        <v>22</v>
      </c>
      <c r="J208" s="76" t="s">
        <v>27</v>
      </c>
      <c r="K208" s="47"/>
      <c r="L208" s="78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ht="17.0" customFormat="1" s="47">
      <c r="A209" s="18" t="s">
        <v>68</v>
      </c>
      <c r="B209" s="18">
        <v>5018337.0</v>
      </c>
      <c r="C209" s="18" t="s">
        <v>664</v>
      </c>
      <c r="D209" s="18" t="s">
        <v>20</v>
      </c>
      <c r="E209" s="18">
        <v>505.0</v>
      </c>
      <c r="F209" s="18">
        <v>4.0</v>
      </c>
      <c r="G209" s="18" t="s">
        <v>399</v>
      </c>
      <c r="H209" s="18" t="s">
        <v>428</v>
      </c>
      <c r="I209" s="18" t="s">
        <v>22</v>
      </c>
      <c r="J209" s="67" t="s">
        <v>23</v>
      </c>
      <c r="L209" s="80" t="s">
        <v>28</v>
      </c>
      <c r="M209" s="20" t="s">
        <v>28</v>
      </c>
      <c r="N209" s="10" t="s">
        <v>28</v>
      </c>
      <c r="O209" s="10" t="s">
        <v>29</v>
      </c>
      <c r="P209" s="10" t="s">
        <v>28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</row>
    <row r="210" ht="17.0" customFormat="1" s="95">
      <c r="A210" s="94" t="s">
        <v>68</v>
      </c>
      <c r="B210" s="94">
        <v>5018392.0</v>
      </c>
      <c r="C210" s="94" t="s">
        <v>665</v>
      </c>
      <c r="D210" s="94" t="s">
        <v>414</v>
      </c>
      <c r="E210" s="94">
        <v>275.0</v>
      </c>
      <c r="F210" s="94">
        <v>2.0</v>
      </c>
      <c r="G210" s="94" t="s">
        <v>399</v>
      </c>
      <c r="H210" s="94" t="s">
        <v>381</v>
      </c>
      <c r="I210" s="94" t="s">
        <v>22</v>
      </c>
      <c r="J210" s="94" t="s">
        <v>37</v>
      </c>
      <c r="K210" s="14"/>
      <c r="L210" s="96"/>
      <c r="M210" s="1" t="s">
        <v>28</v>
      </c>
      <c r="N210" s="1" t="s">
        <v>28</v>
      </c>
      <c r="O210" s="1" t="s">
        <v>29</v>
      </c>
      <c r="P210" s="1" t="s">
        <v>29</v>
      </c>
      <c r="Q210" s="97"/>
      <c r="R210" s="1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108"/>
    </row>
    <row r="211" ht="17.0" customFormat="1" s="47">
      <c r="A211" s="8" t="s">
        <v>68</v>
      </c>
      <c r="B211" s="8">
        <v>5018417.0</v>
      </c>
      <c r="C211" s="8" t="s">
        <v>666</v>
      </c>
      <c r="D211" s="8" t="s">
        <v>59</v>
      </c>
      <c r="E211" s="8">
        <v>492.0</v>
      </c>
      <c r="F211" s="8">
        <v>4.0</v>
      </c>
      <c r="G211" s="8" t="s">
        <v>399</v>
      </c>
      <c r="H211" s="8" t="s">
        <v>381</v>
      </c>
      <c r="I211" s="8" t="s">
        <v>22</v>
      </c>
      <c r="J211" s="76" t="s">
        <v>27</v>
      </c>
      <c r="L211" s="78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ht="17.0">
      <c r="A212" s="12" t="s">
        <v>68</v>
      </c>
      <c r="B212" s="12">
        <v>5018435.0</v>
      </c>
      <c r="C212" s="12" t="s">
        <v>667</v>
      </c>
      <c r="D212" s="12" t="s">
        <v>63</v>
      </c>
      <c r="E212" s="12">
        <v>880.0</v>
      </c>
      <c r="F212" s="12">
        <v>6.0</v>
      </c>
      <c r="G212" s="12" t="s">
        <v>380</v>
      </c>
      <c r="H212" s="12" t="s">
        <v>381</v>
      </c>
      <c r="I212" s="12" t="s">
        <v>22</v>
      </c>
      <c r="J212" s="65" t="s">
        <v>23</v>
      </c>
      <c r="L212" s="79"/>
      <c r="M212" s="20" t="s">
        <v>28</v>
      </c>
      <c r="N212" s="20" t="s">
        <v>28</v>
      </c>
      <c r="O212" s="20" t="s">
        <v>28</v>
      </c>
      <c r="P212" s="20" t="s">
        <v>28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7.0">
      <c r="A213" s="12" t="s">
        <v>68</v>
      </c>
      <c r="B213" s="12">
        <v>5018445.0</v>
      </c>
      <c r="C213" s="12" t="s">
        <v>668</v>
      </c>
      <c r="D213" s="12" t="s">
        <v>81</v>
      </c>
      <c r="E213" s="12">
        <v>461.0</v>
      </c>
      <c r="F213" s="12">
        <v>2.0</v>
      </c>
      <c r="G213" s="12" t="s">
        <v>399</v>
      </c>
      <c r="H213" s="12" t="s">
        <v>381</v>
      </c>
      <c r="I213" s="12" t="s">
        <v>22</v>
      </c>
      <c r="J213" s="65" t="s">
        <v>27</v>
      </c>
      <c r="L213" s="7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7.0">
      <c r="A214" s="12" t="s">
        <v>68</v>
      </c>
      <c r="B214" s="12">
        <v>5018447.0</v>
      </c>
      <c r="C214" s="12" t="s">
        <v>669</v>
      </c>
      <c r="D214" s="12" t="s">
        <v>585</v>
      </c>
      <c r="E214" s="12">
        <v>318.0</v>
      </c>
      <c r="F214" s="12">
        <v>4.0</v>
      </c>
      <c r="G214" s="12" t="s">
        <v>399</v>
      </c>
      <c r="H214" s="12" t="s">
        <v>381</v>
      </c>
      <c r="I214" s="12" t="s">
        <v>22</v>
      </c>
      <c r="J214" s="65" t="s">
        <v>23</v>
      </c>
      <c r="L214" s="7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7.0">
      <c r="A215" s="18" t="s">
        <v>68</v>
      </c>
      <c r="B215" s="18">
        <v>5018453.0</v>
      </c>
      <c r="C215" s="18" t="s">
        <v>670</v>
      </c>
      <c r="D215" s="18" t="s">
        <v>104</v>
      </c>
      <c r="E215" s="18">
        <v>1615.0</v>
      </c>
      <c r="F215" s="18">
        <v>4.0</v>
      </c>
      <c r="G215" s="18" t="s">
        <v>380</v>
      </c>
      <c r="H215" s="18" t="s">
        <v>381</v>
      </c>
      <c r="I215" s="18" t="s">
        <v>88</v>
      </c>
      <c r="J215" s="67" t="s">
        <v>23</v>
      </c>
      <c r="K215" s="47"/>
      <c r="L215" s="20" t="s">
        <v>28</v>
      </c>
      <c r="M215" s="20" t="s">
        <v>28</v>
      </c>
      <c r="N215" s="20" t="s">
        <v>28</v>
      </c>
      <c r="O215" s="20" t="s">
        <v>28</v>
      </c>
      <c r="P215" s="20" t="s">
        <v>28</v>
      </c>
      <c r="Q215" s="20" t="s">
        <v>409</v>
      </c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</row>
    <row r="216" ht="17.0">
      <c r="A216" s="12" t="s">
        <v>68</v>
      </c>
      <c r="B216" s="12">
        <v>5018473.0</v>
      </c>
      <c r="C216" s="12" t="s">
        <v>671</v>
      </c>
      <c r="D216" s="12" t="s">
        <v>405</v>
      </c>
      <c r="E216" s="12">
        <v>1012.0</v>
      </c>
      <c r="F216" s="12">
        <v>2.0</v>
      </c>
      <c r="G216" s="12" t="s">
        <v>399</v>
      </c>
      <c r="H216" s="12" t="s">
        <v>381</v>
      </c>
      <c r="I216" s="12" t="s">
        <v>22</v>
      </c>
      <c r="J216" s="12" t="s">
        <v>37</v>
      </c>
      <c r="K216" s="14"/>
      <c r="L216" s="46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47"/>
    </row>
    <row r="217" ht="17.0">
      <c r="A217" s="8" t="s">
        <v>68</v>
      </c>
      <c r="B217" s="8">
        <v>5018487.0</v>
      </c>
      <c r="C217" s="8" t="s">
        <v>672</v>
      </c>
      <c r="D217" s="8" t="s">
        <v>63</v>
      </c>
      <c r="E217" s="8">
        <v>488.0</v>
      </c>
      <c r="F217" s="8">
        <v>4.0</v>
      </c>
      <c r="G217" s="76" t="s">
        <v>399</v>
      </c>
      <c r="H217" s="77"/>
      <c r="I217" s="8" t="s">
        <v>88</v>
      </c>
      <c r="J217" s="76" t="s">
        <v>23</v>
      </c>
      <c r="K217" s="47"/>
      <c r="L217" s="78"/>
      <c r="M217" s="20" t="s">
        <v>28</v>
      </c>
      <c r="N217" s="20" t="s">
        <v>28</v>
      </c>
      <c r="O217" s="20" t="s">
        <v>28</v>
      </c>
      <c r="P217" s="20" t="s">
        <v>28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ht="17.0">
      <c r="A218" s="12" t="s">
        <v>68</v>
      </c>
      <c r="B218" s="12">
        <v>5018488.0</v>
      </c>
      <c r="C218" s="12" t="s">
        <v>673</v>
      </c>
      <c r="D218" s="12" t="s">
        <v>39</v>
      </c>
      <c r="E218" s="12">
        <v>150.0</v>
      </c>
      <c r="F218" s="12">
        <v>4.0</v>
      </c>
      <c r="G218" s="12" t="s">
        <v>380</v>
      </c>
      <c r="H218" s="12" t="s">
        <v>381</v>
      </c>
      <c r="I218" s="12" t="s">
        <v>22</v>
      </c>
      <c r="J218" s="65" t="s">
        <v>23</v>
      </c>
      <c r="L218" s="79" t="s">
        <v>28</v>
      </c>
      <c r="M218" s="1" t="s">
        <v>28</v>
      </c>
      <c r="N218" s="1" t="s">
        <v>28</v>
      </c>
      <c r="O218" s="1" t="s">
        <v>29</v>
      </c>
      <c r="P218" s="1" t="s">
        <v>28</v>
      </c>
      <c r="Q218" s="109" t="s">
        <v>674</v>
      </c>
      <c r="R218" s="1" t="s">
        <v>383</v>
      </c>
      <c r="S218" s="1" t="s">
        <v>28</v>
      </c>
      <c r="T218" s="1" t="s">
        <v>28</v>
      </c>
      <c r="U218" s="1" t="s">
        <v>28</v>
      </c>
      <c r="V218" s="1" t="s">
        <v>28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09.0">
      <c r="A219" s="12" t="s">
        <v>68</v>
      </c>
      <c r="B219" s="12">
        <v>5018499.0</v>
      </c>
      <c r="C219" s="12" t="s">
        <v>305</v>
      </c>
      <c r="D219" s="12" t="s">
        <v>25</v>
      </c>
      <c r="E219" s="12">
        <v>265.0</v>
      </c>
      <c r="F219" s="12">
        <v>4.0</v>
      </c>
      <c r="G219" s="12" t="s">
        <v>399</v>
      </c>
      <c r="H219" s="12" t="s">
        <v>381</v>
      </c>
      <c r="I219" s="12" t="s">
        <v>22</v>
      </c>
      <c r="J219" s="65" t="s">
        <v>27</v>
      </c>
      <c r="L219" s="79" t="s">
        <v>28</v>
      </c>
      <c r="M219" s="1" t="s">
        <v>28</v>
      </c>
      <c r="N219" s="1" t="s">
        <v>28</v>
      </c>
      <c r="O219" s="1" t="s">
        <v>29</v>
      </c>
      <c r="P219" s="1" t="s">
        <v>28</v>
      </c>
      <c r="Q219" s="1" t="s">
        <v>675</v>
      </c>
      <c r="R219" s="1" t="s">
        <v>383</v>
      </c>
      <c r="S219" s="1" t="s">
        <v>28</v>
      </c>
      <c r="T219" s="1" t="s">
        <v>28</v>
      </c>
      <c r="U219" s="1" t="s">
        <v>28</v>
      </c>
      <c r="V219" s="1" t="s">
        <v>28</v>
      </c>
      <c r="W219" s="1" t="s">
        <v>676</v>
      </c>
      <c r="X219" s="1" t="s">
        <v>383</v>
      </c>
      <c r="Y219" s="1" t="s">
        <v>176</v>
      </c>
      <c r="Z219" s="1"/>
      <c r="AA219" s="1"/>
      <c r="AB219" s="1" t="s">
        <v>30</v>
      </c>
      <c r="AC219" s="1" t="s">
        <v>677</v>
      </c>
      <c r="AD219" s="1"/>
      <c r="AE219" s="1"/>
      <c r="AF219" s="1"/>
      <c r="AG219" s="1"/>
      <c r="AH219" s="1" t="s">
        <v>30</v>
      </c>
      <c r="AI219" s="1"/>
      <c r="AJ219" s="1"/>
      <c r="AK219" s="1"/>
      <c r="AL219" s="1"/>
      <c r="AM219" s="1"/>
      <c r="AN219" s="1"/>
      <c r="AO219" s="24" t="s">
        <v>678</v>
      </c>
    </row>
    <row r="220" ht="17.0">
      <c r="A220" s="12" t="s">
        <v>68</v>
      </c>
      <c r="B220" s="12">
        <v>5018506.0</v>
      </c>
      <c r="C220" s="65" t="s">
        <v>679</v>
      </c>
      <c r="D220" s="66" t="s">
        <v>104</v>
      </c>
      <c r="E220" s="12">
        <v>443.0</v>
      </c>
      <c r="F220" s="12">
        <v>2.0</v>
      </c>
      <c r="G220" s="12" t="s">
        <v>380</v>
      </c>
      <c r="H220" s="12" t="s">
        <v>381</v>
      </c>
      <c r="I220" s="12" t="s">
        <v>22</v>
      </c>
      <c r="J220" s="65" t="s">
        <v>23</v>
      </c>
      <c r="L220" s="79" t="s">
        <v>28</v>
      </c>
      <c r="M220" s="79" t="s">
        <v>28</v>
      </c>
      <c r="N220" s="79" t="s">
        <v>28</v>
      </c>
      <c r="O220" s="1" t="s">
        <v>29</v>
      </c>
      <c r="P220" s="1" t="s">
        <v>28</v>
      </c>
      <c r="Q220" s="1" t="s">
        <v>680</v>
      </c>
      <c r="R220" s="1" t="s">
        <v>383</v>
      </c>
      <c r="S220" s="1" t="s">
        <v>28</v>
      </c>
      <c r="T220" s="1" t="s">
        <v>28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7.0">
      <c r="A221" s="12" t="s">
        <v>68</v>
      </c>
      <c r="B221" s="12">
        <v>5018537.0</v>
      </c>
      <c r="C221" s="12" t="s">
        <v>681</v>
      </c>
      <c r="D221" s="12" t="s">
        <v>111</v>
      </c>
      <c r="E221" s="12">
        <v>250.0</v>
      </c>
      <c r="F221" s="12">
        <v>4.0</v>
      </c>
      <c r="G221" s="12" t="s">
        <v>380</v>
      </c>
      <c r="H221" s="12" t="s">
        <v>381</v>
      </c>
      <c r="I221" s="12" t="s">
        <v>22</v>
      </c>
      <c r="J221" s="65" t="s">
        <v>27</v>
      </c>
      <c r="L221" s="7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7.0">
      <c r="A222" s="12" t="s">
        <v>68</v>
      </c>
      <c r="B222" s="12">
        <v>5018545.0</v>
      </c>
      <c r="C222" s="12" t="s">
        <v>682</v>
      </c>
      <c r="D222" s="12" t="s">
        <v>20</v>
      </c>
      <c r="E222" s="12">
        <v>235.0</v>
      </c>
      <c r="F222" s="12">
        <v>4.0</v>
      </c>
      <c r="G222" s="12" t="s">
        <v>380</v>
      </c>
      <c r="H222" s="12" t="s">
        <v>428</v>
      </c>
      <c r="I222" s="12" t="s">
        <v>22</v>
      </c>
      <c r="J222" s="65" t="s">
        <v>23</v>
      </c>
      <c r="L222" s="79" t="s">
        <v>28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7.0">
      <c r="A223" s="12" t="s">
        <v>68</v>
      </c>
      <c r="B223" s="12">
        <v>5018578.0</v>
      </c>
      <c r="C223" s="12" t="s">
        <v>306</v>
      </c>
      <c r="D223" s="12" t="s">
        <v>104</v>
      </c>
      <c r="E223" s="12">
        <v>127.0</v>
      </c>
      <c r="F223" s="12">
        <v>4.0</v>
      </c>
      <c r="G223" s="12" t="s">
        <v>399</v>
      </c>
      <c r="H223" s="12" t="s">
        <v>381</v>
      </c>
      <c r="I223" s="12" t="s">
        <v>22</v>
      </c>
      <c r="J223" s="65" t="s">
        <v>23</v>
      </c>
      <c r="L223" s="7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7.0">
      <c r="A224" s="12" t="s">
        <v>68</v>
      </c>
      <c r="B224" s="12">
        <v>5018655.0</v>
      </c>
      <c r="C224" s="12" t="s">
        <v>683</v>
      </c>
      <c r="D224" s="12" t="s">
        <v>178</v>
      </c>
      <c r="E224" s="12">
        <v>270.0</v>
      </c>
      <c r="F224" s="12">
        <v>0.0</v>
      </c>
      <c r="G224" s="12" t="s">
        <v>380</v>
      </c>
      <c r="H224" s="12" t="s">
        <v>381</v>
      </c>
      <c r="I224" s="12" t="s">
        <v>22</v>
      </c>
      <c r="J224" s="65" t="s">
        <v>27</v>
      </c>
      <c r="L224" s="79" t="s">
        <v>28</v>
      </c>
      <c r="M224" s="1" t="s">
        <v>28</v>
      </c>
      <c r="N224" s="1" t="s">
        <v>28</v>
      </c>
      <c r="O224" s="1" t="s">
        <v>29</v>
      </c>
      <c r="P224" s="1" t="s">
        <v>28</v>
      </c>
      <c r="Q224" s="1" t="s">
        <v>684</v>
      </c>
      <c r="R224" s="1" t="s">
        <v>383</v>
      </c>
      <c r="S224" s="71">
        <v>45876</v>
      </c>
      <c r="T224" s="1" t="s">
        <v>28</v>
      </c>
      <c r="U224" s="1" t="s">
        <v>28</v>
      </c>
      <c r="V224" s="1" t="s">
        <v>30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7.0">
      <c r="A225" s="18" t="s">
        <v>68</v>
      </c>
      <c r="B225" s="18">
        <v>5018668.0</v>
      </c>
      <c r="C225" s="18" t="s">
        <v>685</v>
      </c>
      <c r="D225" s="18" t="s">
        <v>104</v>
      </c>
      <c r="E225" s="18">
        <v>424.0</v>
      </c>
      <c r="F225" s="18">
        <v>2.0</v>
      </c>
      <c r="G225" s="18" t="s">
        <v>380</v>
      </c>
      <c r="H225" s="18" t="s">
        <v>381</v>
      </c>
      <c r="I225" s="18" t="s">
        <v>22</v>
      </c>
      <c r="J225" s="67" t="s">
        <v>23</v>
      </c>
      <c r="K225" s="47"/>
      <c r="L225" s="80"/>
      <c r="M225" s="20"/>
      <c r="N225" s="20"/>
      <c r="O225" s="20"/>
      <c r="P225" s="20"/>
      <c r="Q225" s="20"/>
      <c r="R225" s="20"/>
      <c r="S225" s="20"/>
      <c r="T225" s="20"/>
      <c r="U225" s="20"/>
      <c r="V225" s="1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</row>
    <row r="226" ht="33.0">
      <c r="A226" s="12" t="s">
        <v>68</v>
      </c>
      <c r="B226" s="12">
        <v>5023577.0</v>
      </c>
      <c r="C226" s="17" t="s">
        <v>686</v>
      </c>
      <c r="D226" s="12" t="s">
        <v>73</v>
      </c>
      <c r="E226" s="12">
        <v>310.0</v>
      </c>
      <c r="F226" s="12">
        <v>4.0</v>
      </c>
      <c r="G226" s="12" t="s">
        <v>380</v>
      </c>
      <c r="H226" s="12" t="s">
        <v>381</v>
      </c>
      <c r="I226" s="12" t="s">
        <v>22</v>
      </c>
      <c r="J226" s="12" t="s">
        <v>45</v>
      </c>
      <c r="K226" s="14"/>
      <c r="L226" s="46" t="s">
        <v>28</v>
      </c>
      <c r="M226" s="1" t="s">
        <v>28</v>
      </c>
      <c r="N226" s="1" t="s">
        <v>28</v>
      </c>
      <c r="O226" s="1" t="s">
        <v>29</v>
      </c>
      <c r="P226" s="1" t="s">
        <v>28</v>
      </c>
      <c r="Q226" s="1" t="s">
        <v>28</v>
      </c>
      <c r="R226" s="1" t="s">
        <v>383</v>
      </c>
      <c r="S226" s="1" t="s">
        <v>29</v>
      </c>
      <c r="T226" s="1" t="s">
        <v>28</v>
      </c>
      <c r="U226" s="1" t="s">
        <v>28</v>
      </c>
      <c r="V226" s="1" t="s">
        <v>28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47"/>
    </row>
    <row r="227" ht="17.0">
      <c r="A227" s="8" t="s">
        <v>68</v>
      </c>
      <c r="B227" s="8">
        <v>5024546.0</v>
      </c>
      <c r="C227" s="8" t="s">
        <v>687</v>
      </c>
      <c r="D227" s="8" t="s">
        <v>104</v>
      </c>
      <c r="E227" s="8">
        <v>1040.0</v>
      </c>
      <c r="F227" s="8">
        <v>4.0</v>
      </c>
      <c r="G227" s="8" t="s">
        <v>380</v>
      </c>
      <c r="H227" s="8" t="s">
        <v>381</v>
      </c>
      <c r="I227" s="8" t="s">
        <v>22</v>
      </c>
      <c r="J227" s="76" t="s">
        <v>23</v>
      </c>
      <c r="K227" s="47"/>
      <c r="L227" s="78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ht="17.0">
      <c r="A228" s="12" t="s">
        <v>18</v>
      </c>
      <c r="B228" s="12">
        <v>5029152.0</v>
      </c>
      <c r="C228" s="65" t="s">
        <v>307</v>
      </c>
      <c r="D228" s="66" t="s">
        <v>63</v>
      </c>
      <c r="E228" s="12">
        <v>194.0</v>
      </c>
      <c r="F228" s="12">
        <v>4.0</v>
      </c>
      <c r="G228" s="12" t="s">
        <v>380</v>
      </c>
      <c r="H228" s="12" t="s">
        <v>381</v>
      </c>
      <c r="I228" s="12" t="s">
        <v>88</v>
      </c>
      <c r="J228" s="65" t="s">
        <v>23</v>
      </c>
      <c r="L228" s="79"/>
      <c r="M228" s="1" t="s">
        <v>28</v>
      </c>
      <c r="N228" s="1" t="s">
        <v>28</v>
      </c>
      <c r="O228" s="1" t="s">
        <v>29</v>
      </c>
      <c r="P228" s="1" t="s">
        <v>29</v>
      </c>
      <c r="Q228" s="110">
        <v>45901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7.0">
      <c r="A229" s="12" t="s">
        <v>68</v>
      </c>
      <c r="B229" s="12">
        <v>5032729.0</v>
      </c>
      <c r="C229" s="12" t="s">
        <v>688</v>
      </c>
      <c r="D229" s="12" t="s">
        <v>71</v>
      </c>
      <c r="E229" s="12">
        <v>404.0</v>
      </c>
      <c r="F229" s="12">
        <v>2.0</v>
      </c>
      <c r="G229" s="12" t="s">
        <v>380</v>
      </c>
      <c r="H229" s="12" t="s">
        <v>381</v>
      </c>
      <c r="I229" s="12" t="s">
        <v>22</v>
      </c>
      <c r="J229" s="65" t="s">
        <v>23</v>
      </c>
      <c r="L229" s="79"/>
      <c r="M229" s="1" t="s">
        <v>28</v>
      </c>
      <c r="N229" s="1"/>
      <c r="O229" s="1" t="s">
        <v>29</v>
      </c>
      <c r="P229" s="1" t="s">
        <v>28</v>
      </c>
      <c r="Q229" s="1"/>
      <c r="R229" s="1" t="s">
        <v>64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7.0">
      <c r="A230" s="18" t="s">
        <v>68</v>
      </c>
      <c r="B230" s="18">
        <v>5037382.0</v>
      </c>
      <c r="C230" s="18" t="s">
        <v>689</v>
      </c>
      <c r="D230" s="18" t="s">
        <v>41</v>
      </c>
      <c r="E230" s="18">
        <v>221.0</v>
      </c>
      <c r="F230" s="18">
        <v>4.0</v>
      </c>
      <c r="G230" s="18" t="s">
        <v>399</v>
      </c>
      <c r="H230" s="18" t="s">
        <v>381</v>
      </c>
      <c r="I230" s="18" t="s">
        <v>22</v>
      </c>
      <c r="J230" s="67" t="s">
        <v>27</v>
      </c>
      <c r="K230" s="47"/>
      <c r="L230" s="8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</row>
    <row r="231" ht="17.0" customFormat="1" s="47">
      <c r="A231" s="12" t="s">
        <v>68</v>
      </c>
      <c r="B231" s="12">
        <v>5038577.0</v>
      </c>
      <c r="C231" s="12" t="s">
        <v>690</v>
      </c>
      <c r="D231" s="12" t="s">
        <v>405</v>
      </c>
      <c r="E231" s="12">
        <v>87.0</v>
      </c>
      <c r="F231" s="12">
        <v>2.0</v>
      </c>
      <c r="G231" s="12" t="s">
        <v>399</v>
      </c>
      <c r="H231" s="12" t="s">
        <v>381</v>
      </c>
      <c r="I231" s="12" t="s">
        <v>22</v>
      </c>
      <c r="J231" s="12" t="s">
        <v>37</v>
      </c>
      <c r="K231" s="14"/>
      <c r="L231" s="4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7.0" customFormat="1" s="14">
      <c r="A232" s="12" t="s">
        <v>68</v>
      </c>
      <c r="B232" s="12">
        <v>5040879.0</v>
      </c>
      <c r="C232" s="12" t="s">
        <v>691</v>
      </c>
      <c r="D232" s="12" t="s">
        <v>414</v>
      </c>
      <c r="E232" s="12">
        <v>200.0</v>
      </c>
      <c r="F232" s="12">
        <v>2.0</v>
      </c>
      <c r="G232" s="12" t="s">
        <v>399</v>
      </c>
      <c r="H232" s="12" t="s">
        <v>381</v>
      </c>
      <c r="I232" s="12" t="s">
        <v>22</v>
      </c>
      <c r="J232" s="12" t="s">
        <v>37</v>
      </c>
      <c r="K232" s="19"/>
      <c r="L232" s="46"/>
      <c r="M232" s="1" t="s">
        <v>28</v>
      </c>
      <c r="N232" s="1" t="s">
        <v>28</v>
      </c>
      <c r="O232" s="1" t="s">
        <v>29</v>
      </c>
      <c r="P232" s="1" t="s">
        <v>29</v>
      </c>
      <c r="Q232" s="1" t="s">
        <v>415</v>
      </c>
      <c r="R232" s="1" t="s">
        <v>383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66"/>
    </row>
    <row r="233" ht="17.0" customFormat="1" s="47">
      <c r="A233" s="28" t="s">
        <v>68</v>
      </c>
      <c r="B233" s="28">
        <v>5044593.0</v>
      </c>
      <c r="C233" s="28" t="s">
        <v>692</v>
      </c>
      <c r="D233" s="28" t="s">
        <v>44</v>
      </c>
      <c r="E233" s="28">
        <v>187.0</v>
      </c>
      <c r="F233" s="28">
        <v>2.0</v>
      </c>
      <c r="G233" s="28" t="s">
        <v>380</v>
      </c>
      <c r="H233" s="28" t="s">
        <v>381</v>
      </c>
      <c r="I233" s="28" t="s">
        <v>22</v>
      </c>
      <c r="J233" s="72" t="s">
        <v>45</v>
      </c>
      <c r="K233" s="14"/>
      <c r="L233" s="13" t="s">
        <v>28</v>
      </c>
      <c r="M233" s="1" t="s">
        <v>28</v>
      </c>
      <c r="N233" s="1" t="s">
        <v>28</v>
      </c>
      <c r="O233" s="1" t="s">
        <v>29</v>
      </c>
      <c r="P233" s="1" t="s">
        <v>28</v>
      </c>
      <c r="Q233" s="1" t="s">
        <v>28</v>
      </c>
      <c r="R233" s="30" t="s">
        <v>383</v>
      </c>
      <c r="S233" s="1" t="s">
        <v>28</v>
      </c>
      <c r="T233" s="30" t="s">
        <v>28</v>
      </c>
      <c r="U233" s="30" t="s">
        <v>28</v>
      </c>
      <c r="V233" s="30" t="s">
        <v>64</v>
      </c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</row>
    <row r="234" ht="17.0">
      <c r="A234" s="12" t="s">
        <v>68</v>
      </c>
      <c r="B234" s="12">
        <v>5045565.0</v>
      </c>
      <c r="C234" s="12" t="s">
        <v>693</v>
      </c>
      <c r="D234" s="12" t="s">
        <v>379</v>
      </c>
      <c r="E234" s="12">
        <v>121.0</v>
      </c>
      <c r="F234" s="12">
        <v>2.0</v>
      </c>
      <c r="G234" s="12" t="s">
        <v>399</v>
      </c>
      <c r="H234" s="12" t="s">
        <v>381</v>
      </c>
      <c r="I234" s="12" t="s">
        <v>22</v>
      </c>
      <c r="J234" s="12" t="s">
        <v>37</v>
      </c>
      <c r="K234" s="9"/>
      <c r="L234" s="4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47"/>
    </row>
    <row r="235" ht="17.0">
      <c r="A235" s="12" t="s">
        <v>68</v>
      </c>
      <c r="B235" s="12">
        <v>5049594.0</v>
      </c>
      <c r="C235" s="12" t="s">
        <v>694</v>
      </c>
      <c r="D235" s="12" t="s">
        <v>439</v>
      </c>
      <c r="E235" s="12">
        <v>219.0</v>
      </c>
      <c r="F235" s="12">
        <v>2.0</v>
      </c>
      <c r="G235" s="12" t="s">
        <v>399</v>
      </c>
      <c r="H235" s="12" t="s">
        <v>381</v>
      </c>
      <c r="I235" s="12" t="s">
        <v>22</v>
      </c>
      <c r="J235" s="12" t="s">
        <v>37</v>
      </c>
      <c r="K235" s="14"/>
      <c r="L235" s="46" t="s">
        <v>29</v>
      </c>
      <c r="M235" s="1" t="s">
        <v>28</v>
      </c>
      <c r="N235" s="1" t="s">
        <v>28</v>
      </c>
      <c r="O235" s="1" t="s">
        <v>28</v>
      </c>
      <c r="P235" s="1" t="s">
        <v>28</v>
      </c>
      <c r="Q235" s="1" t="s">
        <v>695</v>
      </c>
      <c r="R235" s="1" t="s">
        <v>383</v>
      </c>
      <c r="S235" s="1" t="s">
        <v>31</v>
      </c>
      <c r="T235" s="1" t="s">
        <v>28</v>
      </c>
      <c r="U235" s="1" t="s">
        <v>696</v>
      </c>
      <c r="V235" s="1" t="s">
        <v>64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47"/>
    </row>
    <row r="236" ht="17.0">
      <c r="A236" s="8" t="s">
        <v>68</v>
      </c>
      <c r="B236" s="8">
        <v>5053374.0</v>
      </c>
      <c r="C236" s="8" t="s">
        <v>697</v>
      </c>
      <c r="D236" s="8" t="s">
        <v>39</v>
      </c>
      <c r="E236" s="8">
        <v>294.0</v>
      </c>
      <c r="F236" s="8">
        <v>4.0</v>
      </c>
      <c r="G236" s="8" t="s">
        <v>380</v>
      </c>
      <c r="H236" s="8" t="s">
        <v>381</v>
      </c>
      <c r="I236" s="8" t="s">
        <v>88</v>
      </c>
      <c r="J236" s="76" t="s">
        <v>23</v>
      </c>
      <c r="K236" s="47"/>
      <c r="L236" s="78" t="s">
        <v>28</v>
      </c>
      <c r="M236" s="10" t="s">
        <v>28</v>
      </c>
      <c r="N236" s="10" t="s">
        <v>28</v>
      </c>
      <c r="O236" s="10" t="s">
        <v>28</v>
      </c>
      <c r="P236" s="10" t="s">
        <v>28</v>
      </c>
      <c r="Q236" s="10" t="s">
        <v>698</v>
      </c>
      <c r="R236" s="1" t="s">
        <v>383</v>
      </c>
      <c r="S236" s="10"/>
      <c r="T236" s="1" t="s">
        <v>28</v>
      </c>
      <c r="U236" s="1" t="s">
        <v>64</v>
      </c>
      <c r="V236" s="1" t="s">
        <v>64</v>
      </c>
      <c r="W236" s="10" t="s">
        <v>30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ht="17.0">
      <c r="A237" s="18" t="s">
        <v>68</v>
      </c>
      <c r="B237" s="18">
        <v>5054276.0</v>
      </c>
      <c r="C237" s="18" t="s">
        <v>699</v>
      </c>
      <c r="D237" s="18" t="s">
        <v>39</v>
      </c>
      <c r="E237" s="18">
        <v>19.0</v>
      </c>
      <c r="F237" s="18">
        <v>8.0</v>
      </c>
      <c r="G237" s="18" t="s">
        <v>380</v>
      </c>
      <c r="H237" s="18" t="s">
        <v>428</v>
      </c>
      <c r="I237" s="18" t="s">
        <v>22</v>
      </c>
      <c r="J237" s="67" t="s">
        <v>23</v>
      </c>
      <c r="K237" s="47"/>
      <c r="L237" s="78" t="s">
        <v>28</v>
      </c>
      <c r="M237" s="10" t="s">
        <v>28</v>
      </c>
      <c r="N237" s="10" t="s">
        <v>28</v>
      </c>
      <c r="O237" s="10" t="s">
        <v>28</v>
      </c>
      <c r="P237" s="10" t="s">
        <v>28</v>
      </c>
      <c r="Q237" s="20" t="s">
        <v>573</v>
      </c>
      <c r="R237" s="1" t="s">
        <v>383</v>
      </c>
      <c r="S237" s="20" t="s">
        <v>28</v>
      </c>
      <c r="T237" s="20" t="s">
        <v>28</v>
      </c>
      <c r="U237" s="20" t="s">
        <v>28</v>
      </c>
      <c r="V237" s="20" t="s">
        <v>28</v>
      </c>
      <c r="W237" s="20" t="s">
        <v>700</v>
      </c>
      <c r="X237" s="20" t="s">
        <v>383</v>
      </c>
      <c r="Y237" s="20"/>
      <c r="Z237" s="20" t="s">
        <v>28</v>
      </c>
      <c r="AA237" s="20" t="s">
        <v>28</v>
      </c>
      <c r="AB237" s="20" t="s">
        <v>28</v>
      </c>
      <c r="AC237" s="20" t="s">
        <v>30</v>
      </c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</row>
    <row r="238" ht="17.0">
      <c r="A238" s="12" t="s">
        <v>68</v>
      </c>
      <c r="B238" s="12">
        <v>5054739.0</v>
      </c>
      <c r="C238" s="12" t="s">
        <v>701</v>
      </c>
      <c r="D238" s="12" t="s">
        <v>439</v>
      </c>
      <c r="E238" s="12">
        <v>149.0</v>
      </c>
      <c r="F238" s="12">
        <v>2.0</v>
      </c>
      <c r="G238" s="12" t="s">
        <v>399</v>
      </c>
      <c r="H238" s="12" t="s">
        <v>381</v>
      </c>
      <c r="I238" s="12" t="s">
        <v>22</v>
      </c>
      <c r="J238" s="12" t="s">
        <v>37</v>
      </c>
      <c r="K238" s="14"/>
      <c r="L238" s="46" t="s">
        <v>29</v>
      </c>
      <c r="M238" s="1" t="s">
        <v>28</v>
      </c>
      <c r="N238" s="1" t="s">
        <v>28</v>
      </c>
      <c r="O238" s="1" t="s">
        <v>28</v>
      </c>
      <c r="P238" s="1" t="s">
        <v>28</v>
      </c>
      <c r="Q238" s="1" t="s">
        <v>702</v>
      </c>
      <c r="R238" s="1" t="s">
        <v>383</v>
      </c>
      <c r="S238" s="1" t="s">
        <v>31</v>
      </c>
      <c r="T238" s="1" t="s">
        <v>28</v>
      </c>
      <c r="U238" s="1" t="s">
        <v>64</v>
      </c>
      <c r="V238" s="1" t="s">
        <v>64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47"/>
    </row>
    <row r="239" ht="17.0">
      <c r="A239" s="12" t="s">
        <v>68</v>
      </c>
      <c r="B239" s="12">
        <v>5055085.0</v>
      </c>
      <c r="C239" s="12" t="s">
        <v>703</v>
      </c>
      <c r="D239" s="12" t="s">
        <v>405</v>
      </c>
      <c r="E239" s="12">
        <v>141.0</v>
      </c>
      <c r="F239" s="12">
        <v>0.0</v>
      </c>
      <c r="G239" s="12" t="s">
        <v>399</v>
      </c>
      <c r="H239" s="12" t="s">
        <v>381</v>
      </c>
      <c r="I239" s="12" t="s">
        <v>22</v>
      </c>
      <c r="J239" s="12" t="s">
        <v>37</v>
      </c>
      <c r="K239" s="4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47"/>
    </row>
    <row r="240" ht="17.0">
      <c r="A240" s="8" t="s">
        <v>68</v>
      </c>
      <c r="B240" s="8">
        <v>5055276.0</v>
      </c>
      <c r="C240" s="8" t="s">
        <v>704</v>
      </c>
      <c r="D240" s="8" t="s">
        <v>111</v>
      </c>
      <c r="E240" s="8">
        <v>378.0</v>
      </c>
      <c r="F240" s="8">
        <v>2.0</v>
      </c>
      <c r="G240" s="8" t="s">
        <v>399</v>
      </c>
      <c r="H240" s="8" t="s">
        <v>381</v>
      </c>
      <c r="I240" s="8" t="s">
        <v>22</v>
      </c>
      <c r="J240" s="8" t="s">
        <v>27</v>
      </c>
      <c r="K240" s="42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ht="17.0">
      <c r="A241" s="12" t="s">
        <v>68</v>
      </c>
      <c r="B241" s="12">
        <v>5057744.0</v>
      </c>
      <c r="C241" s="12" t="s">
        <v>705</v>
      </c>
      <c r="D241" s="12" t="s">
        <v>39</v>
      </c>
      <c r="E241" s="12">
        <v>17.0</v>
      </c>
      <c r="F241" s="12">
        <v>8.0</v>
      </c>
      <c r="G241" s="12" t="s">
        <v>380</v>
      </c>
      <c r="H241" s="12" t="s">
        <v>428</v>
      </c>
      <c r="I241" s="12" t="s">
        <v>22</v>
      </c>
      <c r="J241" s="12" t="s">
        <v>23</v>
      </c>
      <c r="K241" s="46"/>
      <c r="L241" s="1" t="s">
        <v>28</v>
      </c>
      <c r="M241" s="1" t="s">
        <v>28</v>
      </c>
      <c r="N241" s="1" t="s">
        <v>28</v>
      </c>
      <c r="O241" s="1" t="s">
        <v>29</v>
      </c>
      <c r="P241" s="1" t="s">
        <v>28</v>
      </c>
      <c r="Q241" s="20" t="s">
        <v>573</v>
      </c>
      <c r="R241" s="1" t="s">
        <v>383</v>
      </c>
      <c r="S241" s="1" t="s">
        <v>28</v>
      </c>
      <c r="T241" s="1" t="s">
        <v>28</v>
      </c>
      <c r="U241" s="1" t="s">
        <v>28</v>
      </c>
      <c r="V241" s="1" t="s">
        <v>28</v>
      </c>
      <c r="W241" s="20" t="s">
        <v>700</v>
      </c>
      <c r="X241" s="1" t="s">
        <v>383</v>
      </c>
      <c r="Y241" s="1"/>
      <c r="Z241" s="1" t="s">
        <v>28</v>
      </c>
      <c r="AA241" s="1" t="s">
        <v>28</v>
      </c>
      <c r="AB241" s="1" t="s">
        <v>28</v>
      </c>
      <c r="AC241" s="1" t="s">
        <v>30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7.0">
      <c r="A242" s="18" t="s">
        <v>68</v>
      </c>
      <c r="B242" s="18">
        <v>5057852.0</v>
      </c>
      <c r="C242" s="18" t="s">
        <v>705</v>
      </c>
      <c r="D242" s="18" t="s">
        <v>39</v>
      </c>
      <c r="E242" s="18">
        <v>102.0</v>
      </c>
      <c r="F242" s="18">
        <v>8.0</v>
      </c>
      <c r="G242" s="18" t="s">
        <v>380</v>
      </c>
      <c r="H242" s="18" t="s">
        <v>428</v>
      </c>
      <c r="I242" s="18" t="s">
        <v>22</v>
      </c>
      <c r="J242" s="18" t="s">
        <v>23</v>
      </c>
      <c r="K242" s="48"/>
      <c r="L242" s="1" t="s">
        <v>28</v>
      </c>
      <c r="M242" s="1" t="s">
        <v>28</v>
      </c>
      <c r="N242" s="1" t="s">
        <v>28</v>
      </c>
      <c r="O242" s="1" t="s">
        <v>29</v>
      </c>
      <c r="P242" s="1" t="s">
        <v>28</v>
      </c>
      <c r="Q242" s="20" t="s">
        <v>573</v>
      </c>
      <c r="R242" s="1" t="s">
        <v>383</v>
      </c>
      <c r="S242" s="1" t="s">
        <v>28</v>
      </c>
      <c r="T242" s="1" t="s">
        <v>28</v>
      </c>
      <c r="U242" s="1" t="s">
        <v>28</v>
      </c>
      <c r="V242" s="1" t="s">
        <v>28</v>
      </c>
      <c r="W242" s="20" t="s">
        <v>700</v>
      </c>
      <c r="X242" s="1" t="s">
        <v>383</v>
      </c>
      <c r="Y242" s="20"/>
      <c r="Z242" s="1" t="s">
        <v>28</v>
      </c>
      <c r="AA242" s="1" t="s">
        <v>28</v>
      </c>
      <c r="AB242" s="1" t="s">
        <v>28</v>
      </c>
      <c r="AC242" s="1" t="s">
        <v>30</v>
      </c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</row>
    <row r="243" ht="17.0">
      <c r="A243" s="12" t="s">
        <v>68</v>
      </c>
      <c r="B243" s="12">
        <v>5058694.0</v>
      </c>
      <c r="C243" s="17" t="s">
        <v>317</v>
      </c>
      <c r="D243" s="12" t="s">
        <v>73</v>
      </c>
      <c r="E243" s="12">
        <v>189.0</v>
      </c>
      <c r="F243" s="12">
        <v>2.0</v>
      </c>
      <c r="G243" s="12" t="s">
        <v>380</v>
      </c>
      <c r="H243" s="12" t="s">
        <v>381</v>
      </c>
      <c r="I243" s="12" t="s">
        <v>22</v>
      </c>
      <c r="J243" s="12" t="s">
        <v>45</v>
      </c>
      <c r="K243" s="46"/>
      <c r="L243" s="104" t="s">
        <v>28</v>
      </c>
      <c r="M243" s="1" t="s">
        <v>28</v>
      </c>
      <c r="N243" s="1" t="s">
        <v>28</v>
      </c>
      <c r="O243" s="1" t="s">
        <v>29</v>
      </c>
      <c r="P243" s="1" t="s">
        <v>28</v>
      </c>
      <c r="Q243" s="1"/>
      <c r="R243" s="1"/>
      <c r="S243" s="1"/>
      <c r="T243" s="1"/>
      <c r="U243" s="1"/>
      <c r="V243" s="24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47"/>
    </row>
    <row r="244" ht="17.0">
      <c r="A244" s="8" t="s">
        <v>68</v>
      </c>
      <c r="B244" s="8">
        <v>5063250.0</v>
      </c>
      <c r="C244" s="8" t="s">
        <v>318</v>
      </c>
      <c r="D244" s="9" t="s">
        <v>379</v>
      </c>
      <c r="E244" s="8">
        <v>10.0</v>
      </c>
      <c r="F244" s="8">
        <v>2.0</v>
      </c>
      <c r="G244" s="8" t="s">
        <v>399</v>
      </c>
      <c r="H244" s="9"/>
      <c r="I244" s="8" t="s">
        <v>88</v>
      </c>
      <c r="J244" s="8" t="s">
        <v>37</v>
      </c>
      <c r="K244" s="42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47"/>
    </row>
    <row r="245" ht="17.0">
      <c r="A245" s="8" t="s">
        <v>18</v>
      </c>
      <c r="B245" s="8">
        <v>5184.0</v>
      </c>
      <c r="C245" s="76" t="s">
        <v>321</v>
      </c>
      <c r="D245" s="77" t="s">
        <v>20</v>
      </c>
      <c r="E245" s="8">
        <v>258.0</v>
      </c>
      <c r="F245" s="8">
        <v>8.0</v>
      </c>
      <c r="G245" s="8" t="s">
        <v>380</v>
      </c>
      <c r="H245" s="8" t="s">
        <v>381</v>
      </c>
      <c r="I245" s="8" t="s">
        <v>22</v>
      </c>
      <c r="J245" s="8" t="s">
        <v>23</v>
      </c>
      <c r="K245" s="69"/>
      <c r="L245" s="10"/>
      <c r="M245" s="10" t="s">
        <v>28</v>
      </c>
      <c r="N245" s="10" t="s">
        <v>28</v>
      </c>
      <c r="O245" s="10" t="s">
        <v>29</v>
      </c>
      <c r="P245" s="10" t="s">
        <v>28</v>
      </c>
      <c r="Q245" s="103">
        <v>45870</v>
      </c>
      <c r="R245" s="10" t="s">
        <v>383</v>
      </c>
      <c r="S245" s="10"/>
      <c r="T245" s="10"/>
      <c r="U245" s="10" t="s">
        <v>28</v>
      </c>
      <c r="V245" s="10" t="s">
        <v>30</v>
      </c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ht="17.0">
      <c r="A246" s="12" t="s">
        <v>18</v>
      </c>
      <c r="B246" s="12">
        <v>522044.0</v>
      </c>
      <c r="C246" s="12" t="s">
        <v>706</v>
      </c>
      <c r="D246" s="12" t="s">
        <v>85</v>
      </c>
      <c r="E246" s="12">
        <v>619.0</v>
      </c>
      <c r="F246" s="12">
        <v>6.0</v>
      </c>
      <c r="G246" s="12" t="s">
        <v>380</v>
      </c>
      <c r="H246" s="12" t="s">
        <v>381</v>
      </c>
      <c r="I246" s="12" t="s">
        <v>88</v>
      </c>
      <c r="J246" s="65" t="s">
        <v>45</v>
      </c>
      <c r="K246" s="46"/>
      <c r="L246" s="80" t="s">
        <v>28</v>
      </c>
      <c r="M246" s="20" t="s">
        <v>28</v>
      </c>
      <c r="N246" s="20" t="s">
        <v>28</v>
      </c>
      <c r="O246" s="20" t="s">
        <v>29</v>
      </c>
      <c r="P246" s="20" t="s">
        <v>28</v>
      </c>
      <c r="Q246" s="20" t="s">
        <v>503</v>
      </c>
      <c r="R246" s="20" t="s">
        <v>383</v>
      </c>
      <c r="S246" s="20" t="s">
        <v>46</v>
      </c>
      <c r="T246" s="20" t="s">
        <v>28</v>
      </c>
      <c r="U246" s="20" t="s">
        <v>28</v>
      </c>
      <c r="V246" s="20" t="s">
        <v>30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7.0">
      <c r="A247" s="12" t="s">
        <v>18</v>
      </c>
      <c r="B247" s="12">
        <v>532393.0</v>
      </c>
      <c r="C247" s="12" t="s">
        <v>707</v>
      </c>
      <c r="D247" s="12" t="s">
        <v>25</v>
      </c>
      <c r="E247" s="12">
        <v>666.0</v>
      </c>
      <c r="F247" s="12">
        <v>4.0</v>
      </c>
      <c r="G247" s="12" t="s">
        <v>399</v>
      </c>
      <c r="H247" s="12" t="s">
        <v>381</v>
      </c>
      <c r="I247" s="12" t="s">
        <v>22</v>
      </c>
      <c r="J247" s="12" t="s">
        <v>27</v>
      </c>
      <c r="K247" s="42"/>
      <c r="L247" s="1" t="s">
        <v>28</v>
      </c>
      <c r="M247" s="1" t="s">
        <v>28</v>
      </c>
      <c r="N247" s="1" t="s">
        <v>28</v>
      </c>
      <c r="O247" s="1" t="s">
        <v>29</v>
      </c>
      <c r="P247" s="1" t="s">
        <v>28</v>
      </c>
      <c r="Q247" s="1" t="s">
        <v>515</v>
      </c>
      <c r="R247" s="1" t="s">
        <v>383</v>
      </c>
      <c r="S247" s="1" t="s">
        <v>28</v>
      </c>
      <c r="T247" s="1" t="s">
        <v>28</v>
      </c>
      <c r="U247" s="1" t="s">
        <v>28</v>
      </c>
      <c r="V247" s="1" t="s">
        <v>28</v>
      </c>
      <c r="W247" s="1" t="s">
        <v>411</v>
      </c>
      <c r="X247" s="1" t="s">
        <v>383</v>
      </c>
      <c r="Y247" s="1" t="s">
        <v>28</v>
      </c>
      <c r="Z247" s="1" t="s">
        <v>28</v>
      </c>
      <c r="AA247" s="1" t="s">
        <v>176</v>
      </c>
      <c r="AB247" s="1" t="s">
        <v>30</v>
      </c>
      <c r="AC247" s="1" t="s">
        <v>708</v>
      </c>
      <c r="AD247" s="1"/>
      <c r="AE247" s="1"/>
      <c r="AF247" s="1"/>
      <c r="AG247" s="1"/>
      <c r="AH247" s="1" t="s">
        <v>30</v>
      </c>
      <c r="AI247" s="1" t="s">
        <v>709</v>
      </c>
      <c r="AJ247" s="1"/>
      <c r="AK247" s="1"/>
      <c r="AL247" s="1"/>
      <c r="AM247" s="1"/>
      <c r="AN247" s="1" t="s">
        <v>30</v>
      </c>
      <c r="AO247" s="1"/>
    </row>
    <row r="248" ht="17.0">
      <c r="A248" s="18" t="s">
        <v>68</v>
      </c>
      <c r="B248" s="18">
        <v>563345.0</v>
      </c>
      <c r="C248" s="18" t="s">
        <v>710</v>
      </c>
      <c r="D248" s="18" t="s">
        <v>711</v>
      </c>
      <c r="E248" s="18">
        <v>1740.0</v>
      </c>
      <c r="F248" s="18">
        <v>4.0</v>
      </c>
      <c r="G248" s="18" t="s">
        <v>380</v>
      </c>
      <c r="H248" s="18" t="s">
        <v>428</v>
      </c>
      <c r="I248" s="18" t="s">
        <v>22</v>
      </c>
      <c r="J248" s="18" t="s">
        <v>23</v>
      </c>
      <c r="K248" s="4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</row>
    <row r="249" ht="17.0">
      <c r="A249" s="12" t="s">
        <v>18</v>
      </c>
      <c r="B249" s="12">
        <v>598546.0</v>
      </c>
      <c r="C249" s="12" t="s">
        <v>334</v>
      </c>
      <c r="D249" s="14" t="s">
        <v>118</v>
      </c>
      <c r="E249" s="12">
        <v>124.0</v>
      </c>
      <c r="F249" s="12">
        <v>4.0</v>
      </c>
      <c r="G249" s="12" t="s">
        <v>380</v>
      </c>
      <c r="H249" s="12" t="s">
        <v>381</v>
      </c>
      <c r="I249" s="12" t="s">
        <v>22</v>
      </c>
      <c r="J249" s="12" t="s">
        <v>37</v>
      </c>
      <c r="K249" s="46"/>
      <c r="L249" s="46" t="s">
        <v>28</v>
      </c>
      <c r="M249" s="46" t="s">
        <v>28</v>
      </c>
      <c r="N249" s="46" t="s">
        <v>28</v>
      </c>
      <c r="O249" s="46" t="s">
        <v>28</v>
      </c>
      <c r="P249" s="46" t="s">
        <v>28</v>
      </c>
      <c r="Q249" s="1"/>
      <c r="R249" s="1" t="s">
        <v>383</v>
      </c>
      <c r="S249" s="1"/>
      <c r="T249" s="1"/>
      <c r="U249" s="1"/>
      <c r="V249" s="46" t="s">
        <v>28</v>
      </c>
      <c r="W249" s="1"/>
      <c r="X249" s="1" t="s">
        <v>383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47"/>
    </row>
    <row r="250" ht="17.0">
      <c r="A250" s="8" t="s">
        <v>68</v>
      </c>
      <c r="B250" s="8">
        <v>621568.0</v>
      </c>
      <c r="C250" s="8" t="s">
        <v>712</v>
      </c>
      <c r="D250" s="8" t="s">
        <v>41</v>
      </c>
      <c r="E250" s="8">
        <v>672.0</v>
      </c>
      <c r="F250" s="8">
        <v>2.0</v>
      </c>
      <c r="G250" s="8" t="s">
        <v>399</v>
      </c>
      <c r="H250" s="8" t="s">
        <v>381</v>
      </c>
      <c r="I250" s="8" t="s">
        <v>22</v>
      </c>
      <c r="J250" s="8" t="s">
        <v>27</v>
      </c>
      <c r="K250" s="69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ht="17.0">
      <c r="A251" s="18" t="s">
        <v>18</v>
      </c>
      <c r="B251" s="18">
        <v>6334.0</v>
      </c>
      <c r="C251" s="18" t="s">
        <v>162</v>
      </c>
      <c r="D251" s="18" t="s">
        <v>120</v>
      </c>
      <c r="E251" s="18">
        <v>1586.0</v>
      </c>
      <c r="F251" s="18">
        <v>4.0</v>
      </c>
      <c r="G251" s="18" t="s">
        <v>380</v>
      </c>
      <c r="H251" s="18" t="s">
        <v>381</v>
      </c>
      <c r="I251" s="18" t="s">
        <v>22</v>
      </c>
      <c r="J251" s="67" t="s">
        <v>45</v>
      </c>
      <c r="K251" s="48"/>
      <c r="L251" s="21" t="s">
        <v>28</v>
      </c>
      <c r="M251" s="20" t="s">
        <v>28</v>
      </c>
      <c r="N251" s="20" t="s">
        <v>28</v>
      </c>
      <c r="O251" s="20" t="s">
        <v>28</v>
      </c>
      <c r="P251" s="20" t="s">
        <v>28</v>
      </c>
      <c r="Q251" s="20" t="s">
        <v>28</v>
      </c>
      <c r="R251" s="20" t="s">
        <v>383</v>
      </c>
      <c r="S251" s="20" t="s">
        <v>28</v>
      </c>
      <c r="T251" s="20" t="s">
        <v>28</v>
      </c>
      <c r="U251" s="20" t="s">
        <v>28</v>
      </c>
      <c r="V251" s="20" t="s">
        <v>34</v>
      </c>
      <c r="W251" s="20" t="s">
        <v>28</v>
      </c>
      <c r="X251" s="20" t="s">
        <v>383</v>
      </c>
      <c r="Y251" s="20" t="s">
        <v>28</v>
      </c>
      <c r="Z251" s="20" t="s">
        <v>28</v>
      </c>
      <c r="AA251" s="20" t="s">
        <v>28</v>
      </c>
      <c r="AB251" s="20" t="s">
        <v>64</v>
      </c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</row>
    <row r="252" ht="96.0">
      <c r="A252" s="12" t="s">
        <v>18</v>
      </c>
      <c r="B252" s="12">
        <v>63421.0</v>
      </c>
      <c r="C252" s="17" t="s">
        <v>713</v>
      </c>
      <c r="D252" s="12" t="s">
        <v>73</v>
      </c>
      <c r="E252" s="12">
        <v>427.0</v>
      </c>
      <c r="F252" s="12">
        <v>4.0</v>
      </c>
      <c r="G252" s="12" t="s">
        <v>399</v>
      </c>
      <c r="H252" s="12" t="s">
        <v>428</v>
      </c>
      <c r="I252" s="12" t="s">
        <v>22</v>
      </c>
      <c r="J252" s="12" t="s">
        <v>45</v>
      </c>
      <c r="K252" s="46"/>
      <c r="L252" s="104" t="s">
        <v>28</v>
      </c>
      <c r="M252" s="1" t="s">
        <v>28</v>
      </c>
      <c r="N252" s="1" t="s">
        <v>28</v>
      </c>
      <c r="O252" s="1" t="s">
        <v>29</v>
      </c>
      <c r="P252" s="1" t="s">
        <v>28</v>
      </c>
      <c r="Q252" s="1" t="s">
        <v>28</v>
      </c>
      <c r="R252" s="1" t="s">
        <v>383</v>
      </c>
      <c r="S252" s="1" t="s">
        <v>29</v>
      </c>
      <c r="T252" s="1" t="s">
        <v>28</v>
      </c>
      <c r="U252" s="1" t="s">
        <v>28</v>
      </c>
      <c r="V252" s="20" t="s">
        <v>28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24" t="s">
        <v>714</v>
      </c>
      <c r="AP252" s="47"/>
    </row>
    <row r="253" ht="17.0">
      <c r="A253" s="28" t="s">
        <v>68</v>
      </c>
      <c r="B253" s="28">
        <v>641697.0</v>
      </c>
      <c r="C253" s="28" t="s">
        <v>715</v>
      </c>
      <c r="D253" s="28" t="s">
        <v>25</v>
      </c>
      <c r="E253" s="28">
        <v>900.0</v>
      </c>
      <c r="F253" s="28">
        <v>2.0</v>
      </c>
      <c r="G253" s="28" t="s">
        <v>399</v>
      </c>
      <c r="H253" s="28" t="s">
        <v>381</v>
      </c>
      <c r="I253" s="28" t="s">
        <v>22</v>
      </c>
      <c r="J253" s="28" t="s">
        <v>27</v>
      </c>
      <c r="K253" s="69"/>
      <c r="L253" s="30" t="s">
        <v>28</v>
      </c>
      <c r="M253" s="30" t="s">
        <v>28</v>
      </c>
      <c r="N253" s="30" t="s">
        <v>28</v>
      </c>
      <c r="O253" s="30" t="s">
        <v>29</v>
      </c>
      <c r="P253" s="30" t="s">
        <v>28</v>
      </c>
      <c r="Q253" s="30" t="s">
        <v>382</v>
      </c>
      <c r="R253" s="30" t="s">
        <v>383</v>
      </c>
      <c r="S253" s="30" t="s">
        <v>31</v>
      </c>
      <c r="T253" s="30" t="s">
        <v>28</v>
      </c>
      <c r="U253" s="30" t="s">
        <v>28</v>
      </c>
      <c r="V253" s="30" t="s">
        <v>30</v>
      </c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</row>
    <row r="254" ht="17.0">
      <c r="A254" s="12" t="s">
        <v>68</v>
      </c>
      <c r="B254" s="12">
        <v>700517.0</v>
      </c>
      <c r="C254" s="12" t="s">
        <v>716</v>
      </c>
      <c r="D254" s="12" t="s">
        <v>405</v>
      </c>
      <c r="E254" s="12">
        <v>152.0</v>
      </c>
      <c r="F254" s="12">
        <v>2.0</v>
      </c>
      <c r="G254" s="12" t="s">
        <v>399</v>
      </c>
      <c r="H254" s="12" t="s">
        <v>381</v>
      </c>
      <c r="I254" s="12" t="s">
        <v>22</v>
      </c>
      <c r="J254" s="12" t="s">
        <v>37</v>
      </c>
      <c r="K254" s="4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0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47"/>
    </row>
    <row r="255" ht="17.0">
      <c r="A255" s="28" t="s">
        <v>18</v>
      </c>
      <c r="B255" s="28">
        <v>770229.0</v>
      </c>
      <c r="C255" s="72" t="s">
        <v>717</v>
      </c>
      <c r="D255" s="73" t="s">
        <v>39</v>
      </c>
      <c r="E255" s="28">
        <v>1300.0</v>
      </c>
      <c r="F255" s="28">
        <v>4.0</v>
      </c>
      <c r="G255" s="28" t="s">
        <v>380</v>
      </c>
      <c r="H255" s="28" t="s">
        <v>381</v>
      </c>
      <c r="I255" s="28" t="s">
        <v>22</v>
      </c>
      <c r="J255" s="28" t="s">
        <v>23</v>
      </c>
      <c r="K255" s="69"/>
      <c r="L255" s="104" t="s">
        <v>28</v>
      </c>
      <c r="M255" s="104" t="s">
        <v>28</v>
      </c>
      <c r="N255" s="104" t="s">
        <v>28</v>
      </c>
      <c r="O255" s="1" t="s">
        <v>29</v>
      </c>
      <c r="P255" s="1" t="s">
        <v>28</v>
      </c>
      <c r="Q255" s="1" t="s">
        <v>718</v>
      </c>
      <c r="R255" s="1" t="s">
        <v>383</v>
      </c>
      <c r="S255" s="1" t="s">
        <v>29</v>
      </c>
      <c r="T255" s="1" t="s">
        <v>28</v>
      </c>
      <c r="U255" s="1" t="s">
        <v>28</v>
      </c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</row>
    <row r="256" ht="17.0">
      <c r="A256" s="12" t="s">
        <v>47</v>
      </c>
      <c r="B256" s="12">
        <v>8625.0</v>
      </c>
      <c r="C256" s="17" t="s">
        <v>719</v>
      </c>
      <c r="D256" s="12" t="s">
        <v>73</v>
      </c>
      <c r="E256" s="12">
        <v>76.0</v>
      </c>
      <c r="F256" s="12">
        <v>4.0</v>
      </c>
      <c r="G256" s="12" t="s">
        <v>380</v>
      </c>
      <c r="H256" s="12" t="s">
        <v>381</v>
      </c>
      <c r="I256" s="12" t="s">
        <v>22</v>
      </c>
      <c r="J256" s="12" t="s">
        <v>45</v>
      </c>
      <c r="K256" s="46"/>
      <c r="L256" s="104" t="s">
        <v>28</v>
      </c>
      <c r="M256" s="1" t="s">
        <v>28</v>
      </c>
      <c r="N256" s="1" t="s">
        <v>28</v>
      </c>
      <c r="O256" s="1" t="s">
        <v>29</v>
      </c>
      <c r="P256" s="1" t="s">
        <v>28</v>
      </c>
      <c r="Q256" s="1" t="s">
        <v>28</v>
      </c>
      <c r="R256" s="1" t="s">
        <v>383</v>
      </c>
      <c r="S256" s="1" t="s">
        <v>29</v>
      </c>
      <c r="T256" s="1" t="s">
        <v>28</v>
      </c>
      <c r="U256" s="1" t="s">
        <v>28</v>
      </c>
      <c r="V256" s="30" t="s">
        <v>28</v>
      </c>
      <c r="W256" s="1" t="s">
        <v>662</v>
      </c>
      <c r="X256" s="1" t="s">
        <v>383</v>
      </c>
      <c r="Y256" s="1" t="s">
        <v>662</v>
      </c>
      <c r="Z256" s="1" t="s">
        <v>28</v>
      </c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47"/>
    </row>
    <row r="257" ht="17.0">
      <c r="A257" s="8" t="s">
        <v>68</v>
      </c>
      <c r="B257" s="8">
        <v>950643.0</v>
      </c>
      <c r="C257" s="8" t="s">
        <v>720</v>
      </c>
      <c r="D257" s="8" t="s">
        <v>25</v>
      </c>
      <c r="E257" s="8">
        <v>490.0</v>
      </c>
      <c r="F257" s="8">
        <v>2.0</v>
      </c>
      <c r="G257" s="8" t="s">
        <v>399</v>
      </c>
      <c r="H257" s="8" t="s">
        <v>428</v>
      </c>
      <c r="I257" s="8" t="s">
        <v>22</v>
      </c>
      <c r="J257" s="8" t="s">
        <v>27</v>
      </c>
      <c r="K257" s="69"/>
      <c r="L257" s="10" t="s">
        <v>28</v>
      </c>
      <c r="M257" s="10" t="s">
        <v>28</v>
      </c>
      <c r="N257" s="10" t="s">
        <v>28</v>
      </c>
      <c r="O257" s="10" t="s">
        <v>29</v>
      </c>
      <c r="P257" s="10" t="s">
        <v>28</v>
      </c>
      <c r="Q257" s="10" t="s">
        <v>636</v>
      </c>
      <c r="R257" s="10" t="s">
        <v>383</v>
      </c>
      <c r="S257" s="10" t="s">
        <v>477</v>
      </c>
      <c r="T257" s="10"/>
      <c r="U257" s="10"/>
      <c r="V257" s="10" t="s">
        <v>30</v>
      </c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ht="17.0">
      <c r="A258" s="12" t="s">
        <v>68</v>
      </c>
      <c r="B258" s="12">
        <v>96888.0</v>
      </c>
      <c r="C258" s="12" t="s">
        <v>721</v>
      </c>
      <c r="D258" s="12" t="s">
        <v>120</v>
      </c>
      <c r="E258" s="12">
        <v>150.0</v>
      </c>
      <c r="F258" s="12">
        <v>2.0</v>
      </c>
      <c r="G258" s="12" t="s">
        <v>380</v>
      </c>
      <c r="H258" s="12" t="s">
        <v>381</v>
      </c>
      <c r="I258" s="12" t="s">
        <v>22</v>
      </c>
      <c r="J258" s="65" t="s">
        <v>45</v>
      </c>
      <c r="K258" s="46"/>
      <c r="L258" s="13" t="s">
        <v>28</v>
      </c>
      <c r="M258" s="1" t="s">
        <v>28</v>
      </c>
      <c r="N258" s="1" t="s">
        <v>28</v>
      </c>
      <c r="O258" s="1" t="s">
        <v>28</v>
      </c>
      <c r="P258" s="1" t="s">
        <v>28</v>
      </c>
      <c r="Q258" s="1" t="s">
        <v>28</v>
      </c>
      <c r="R258" s="1" t="s">
        <v>383</v>
      </c>
      <c r="S258" s="1" t="s">
        <v>28</v>
      </c>
      <c r="T258" s="1" t="s">
        <v>28</v>
      </c>
      <c r="U258" s="1" t="s">
        <v>28</v>
      </c>
      <c r="V258" s="1" t="s">
        <v>64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7.0">
      <c r="A259" s="12" t="s">
        <v>18</v>
      </c>
      <c r="B259" s="12">
        <v>971627.0</v>
      </c>
      <c r="C259" s="12" t="s">
        <v>722</v>
      </c>
      <c r="D259" s="12" t="s">
        <v>120</v>
      </c>
      <c r="E259" s="12">
        <v>395.0</v>
      </c>
      <c r="F259" s="12">
        <v>4.0</v>
      </c>
      <c r="G259" s="12" t="s">
        <v>380</v>
      </c>
      <c r="H259" s="12" t="s">
        <v>428</v>
      </c>
      <c r="I259" s="12" t="s">
        <v>22</v>
      </c>
      <c r="J259" s="65" t="s">
        <v>45</v>
      </c>
      <c r="K259" s="46"/>
      <c r="L259" s="13" t="s">
        <v>28</v>
      </c>
      <c r="M259" s="1" t="s">
        <v>28</v>
      </c>
      <c r="N259" s="1" t="s">
        <v>28</v>
      </c>
      <c r="O259" s="1" t="s">
        <v>28</v>
      </c>
      <c r="P259" s="1" t="s">
        <v>28</v>
      </c>
      <c r="Q259" s="1" t="s">
        <v>46</v>
      </c>
      <c r="R259" s="1" t="s">
        <v>383</v>
      </c>
      <c r="S259" s="1" t="s">
        <v>28</v>
      </c>
      <c r="T259" s="1" t="s">
        <v>28</v>
      </c>
      <c r="U259" s="1" t="s">
        <v>28</v>
      </c>
      <c r="V259" s="1" t="s">
        <v>64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7.0">
      <c r="A260" s="18" t="s">
        <v>47</v>
      </c>
      <c r="B260" s="18">
        <v>999141.0</v>
      </c>
      <c r="C260" s="18" t="s">
        <v>723</v>
      </c>
      <c r="D260" s="18" t="s">
        <v>25</v>
      </c>
      <c r="E260" s="18">
        <v>1185.0</v>
      </c>
      <c r="F260" s="18">
        <v>2.0</v>
      </c>
      <c r="G260" s="18" t="s">
        <v>399</v>
      </c>
      <c r="H260" s="18" t="s">
        <v>381</v>
      </c>
      <c r="I260" s="18" t="s">
        <v>22</v>
      </c>
      <c r="J260" s="18" t="s">
        <v>27</v>
      </c>
      <c r="K260" s="69"/>
      <c r="L260" s="20" t="s">
        <v>28</v>
      </c>
      <c r="M260" s="20" t="s">
        <v>28</v>
      </c>
      <c r="N260" s="20" t="s">
        <v>28</v>
      </c>
      <c r="O260" s="20" t="s">
        <v>29</v>
      </c>
      <c r="P260" s="20" t="s">
        <v>28</v>
      </c>
      <c r="Q260" s="20" t="s">
        <v>582</v>
      </c>
      <c r="R260" s="20" t="s">
        <v>383</v>
      </c>
      <c r="S260" s="20" t="s">
        <v>28</v>
      </c>
      <c r="T260" s="20" t="s">
        <v>28</v>
      </c>
      <c r="U260" s="20" t="s">
        <v>64</v>
      </c>
      <c r="V260" s="20" t="s">
        <v>30</v>
      </c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</row>
    <row r="261" ht="17.0" customFormat="1" s="47">
      <c r="A261" s="111" t="s">
        <v>47</v>
      </c>
      <c r="B261" s="111">
        <v>3328278.0</v>
      </c>
      <c r="C261" s="112" t="s">
        <v>724</v>
      </c>
      <c r="D261" s="19"/>
      <c r="E261" s="20">
        <v>383.0</v>
      </c>
      <c r="F261" s="20">
        <v>2.0</v>
      </c>
      <c r="G261" s="19" t="s">
        <v>380</v>
      </c>
      <c r="H261" s="18" t="s">
        <v>381</v>
      </c>
      <c r="I261" s="18" t="s">
        <v>22</v>
      </c>
      <c r="J261" s="20" t="s">
        <v>37</v>
      </c>
      <c r="K261" s="19"/>
      <c r="L261" s="20" t="s">
        <v>28</v>
      </c>
      <c r="M261" s="19" t="s">
        <v>28</v>
      </c>
      <c r="N261" s="19" t="s">
        <v>28</v>
      </c>
      <c r="O261" s="19" t="s">
        <v>29</v>
      </c>
      <c r="P261" s="19" t="s">
        <v>28</v>
      </c>
      <c r="Q261" s="19" t="s">
        <v>535</v>
      </c>
      <c r="R261" s="19" t="s">
        <v>383</v>
      </c>
      <c r="S261" s="19" t="s">
        <v>31</v>
      </c>
      <c r="T261" s="19" t="s">
        <v>390</v>
      </c>
      <c r="U261" s="19" t="s">
        <v>57</v>
      </c>
      <c r="V261" s="19"/>
      <c r="W261" s="19"/>
      <c r="X261" s="19"/>
      <c r="Y261" s="19"/>
      <c r="Z261" s="19"/>
      <c r="AA261" s="19"/>
      <c r="AB261" s="19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customFormat="1" s="14">
      <c r="A262" s="82"/>
      <c r="B262" s="24"/>
      <c r="C262" s="82"/>
      <c r="D262" s="82"/>
      <c r="E262" s="24"/>
      <c r="F262" s="24"/>
      <c r="G262" s="82"/>
      <c r="H262" s="82"/>
      <c r="I262" s="24"/>
      <c r="J262" s="24"/>
      <c r="K262" s="82"/>
      <c r="L262" s="24"/>
      <c r="M262" s="82"/>
      <c r="N262" s="82"/>
      <c r="O262" s="82"/>
      <c r="P262" s="82"/>
      <c r="Q262" s="82"/>
      <c r="R262" s="82"/>
      <c r="S262" s="24"/>
      <c r="T262" s="82"/>
      <c r="U262" s="82"/>
      <c r="V262" s="82"/>
      <c r="W262" s="24"/>
      <c r="X262" s="82"/>
      <c r="Y262" s="82"/>
      <c r="Z262" s="82"/>
      <c r="AA262" s="82"/>
      <c r="AB262" s="82"/>
      <c r="AC262" s="77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customFormat="1" s="14">
      <c r="A263" s="82"/>
      <c r="B263" s="24"/>
      <c r="C263" s="82"/>
      <c r="D263" s="82"/>
      <c r="E263" s="24"/>
      <c r="F263" s="24"/>
      <c r="G263" s="82"/>
      <c r="H263" s="82"/>
      <c r="I263" s="24"/>
      <c r="J263" s="24"/>
      <c r="K263" s="82"/>
      <c r="L263" s="24"/>
      <c r="M263" s="82"/>
      <c r="N263" s="82"/>
      <c r="O263" s="82"/>
      <c r="P263" s="82"/>
      <c r="Q263" s="82"/>
      <c r="R263" s="82"/>
      <c r="S263" s="24"/>
      <c r="T263" s="82"/>
      <c r="U263" s="82"/>
      <c r="V263" s="82"/>
      <c r="W263" s="24"/>
      <c r="X263" s="82"/>
      <c r="Y263" s="82"/>
      <c r="Z263" s="82"/>
      <c r="AA263" s="82"/>
      <c r="AB263" s="82"/>
      <c r="AC263" s="66"/>
    </row>
    <row r="264" customFormat="1" s="14">
      <c r="A264" s="82"/>
      <c r="B264" s="24"/>
      <c r="C264" s="82"/>
      <c r="D264" s="82"/>
      <c r="E264" s="24"/>
      <c r="F264" s="24"/>
      <c r="G264" s="82"/>
      <c r="H264" s="82"/>
      <c r="I264" s="24"/>
      <c r="J264" s="24"/>
      <c r="K264" s="82"/>
      <c r="L264" s="24"/>
      <c r="M264" s="82"/>
      <c r="N264" s="82"/>
      <c r="O264" s="82"/>
      <c r="P264" s="82"/>
      <c r="Q264" s="82"/>
      <c r="R264" s="82"/>
      <c r="S264" s="24"/>
      <c r="T264" s="82"/>
      <c r="U264" s="82"/>
      <c r="V264" s="82"/>
      <c r="W264" s="24"/>
      <c r="X264" s="82"/>
      <c r="Y264" s="82"/>
      <c r="Z264" s="82"/>
      <c r="AA264" s="82"/>
      <c r="AB264" s="82"/>
      <c r="AC264" s="66"/>
    </row>
    <row r="265" customFormat="1" s="14">
      <c r="A265" s="82"/>
      <c r="B265" s="24"/>
      <c r="C265" s="82"/>
      <c r="D265" s="82"/>
      <c r="E265" s="24"/>
      <c r="F265" s="24"/>
      <c r="G265" s="82"/>
      <c r="H265" s="82"/>
      <c r="I265" s="24"/>
      <c r="J265" s="24"/>
      <c r="K265" s="82"/>
      <c r="L265" s="24"/>
      <c r="M265" s="82"/>
      <c r="N265" s="82"/>
      <c r="O265" s="82"/>
      <c r="P265" s="82"/>
      <c r="Q265" s="82"/>
      <c r="R265" s="82"/>
      <c r="S265" s="24"/>
      <c r="T265" s="82"/>
      <c r="U265" s="82"/>
      <c r="V265" s="82"/>
      <c r="W265" s="24"/>
      <c r="X265" s="82"/>
      <c r="Y265" s="82"/>
      <c r="Z265" s="82"/>
      <c r="AA265" s="82"/>
      <c r="AB265" s="82"/>
      <c r="AC265" s="66"/>
    </row>
    <row r="266" customFormat="1" s="14">
      <c r="A266" s="82"/>
      <c r="B266" s="24"/>
      <c r="C266" s="82"/>
      <c r="D266" s="82"/>
      <c r="E266" s="24"/>
      <c r="F266" s="24"/>
      <c r="G266" s="82"/>
      <c r="H266" s="82"/>
      <c r="I266" s="24"/>
      <c r="J266" s="24"/>
      <c r="K266" s="82"/>
      <c r="L266" s="24"/>
      <c r="M266" s="82"/>
      <c r="N266" s="82"/>
      <c r="O266" s="82"/>
      <c r="P266" s="82"/>
      <c r="Q266" s="82"/>
      <c r="R266" s="82"/>
      <c r="S266" s="24"/>
      <c r="T266" s="82"/>
      <c r="U266" s="82"/>
      <c r="V266" s="82"/>
      <c r="W266" s="24"/>
      <c r="X266" s="82"/>
      <c r="Y266" s="82"/>
      <c r="Z266" s="82"/>
      <c r="AA266" s="82"/>
      <c r="AB266" s="82"/>
      <c r="AC266" s="66"/>
    </row>
    <row r="267" customFormat="1" s="14">
      <c r="A267" s="82"/>
      <c r="B267" s="24"/>
      <c r="C267" s="82"/>
      <c r="D267" s="82"/>
      <c r="E267" s="24"/>
      <c r="F267" s="24"/>
      <c r="G267" s="82"/>
      <c r="H267" s="82"/>
      <c r="I267" s="24"/>
      <c r="J267" s="24"/>
      <c r="K267" s="82"/>
      <c r="L267" s="24"/>
      <c r="M267" s="82"/>
      <c r="N267" s="82"/>
      <c r="O267" s="82"/>
      <c r="P267" s="82"/>
      <c r="Q267" s="82"/>
      <c r="R267" s="82"/>
      <c r="S267" s="24"/>
      <c r="T267" s="82"/>
      <c r="U267" s="82"/>
      <c r="V267" s="82"/>
      <c r="W267" s="24"/>
      <c r="X267" s="82"/>
      <c r="Y267" s="82"/>
      <c r="Z267" s="82"/>
      <c r="AA267" s="82"/>
      <c r="AB267" s="82"/>
      <c r="AC267" s="66"/>
    </row>
    <row r="268" customFormat="1" s="14">
      <c r="A268" s="82"/>
      <c r="B268" s="24"/>
      <c r="C268" s="82"/>
      <c r="D268" s="82"/>
      <c r="E268" s="24"/>
      <c r="F268" s="24"/>
      <c r="G268" s="82"/>
      <c r="H268" s="82"/>
      <c r="I268" s="24"/>
      <c r="J268" s="24"/>
      <c r="K268" s="82"/>
      <c r="L268" s="24"/>
      <c r="M268" s="82"/>
      <c r="N268" s="82"/>
      <c r="O268" s="82"/>
      <c r="P268" s="82"/>
      <c r="Q268" s="82"/>
      <c r="R268" s="82"/>
      <c r="S268" s="24"/>
      <c r="T268" s="82"/>
      <c r="U268" s="82"/>
      <c r="V268" s="82"/>
      <c r="W268" s="24"/>
      <c r="X268" s="82"/>
      <c r="Y268" s="82"/>
      <c r="Z268" s="82"/>
      <c r="AA268" s="82"/>
      <c r="AB268" s="82"/>
      <c r="AC268" s="66"/>
    </row>
    <row r="269" customFormat="1" s="14">
      <c r="A269" s="82"/>
      <c r="B269" s="24"/>
      <c r="C269" s="82"/>
      <c r="D269" s="82"/>
      <c r="E269" s="24"/>
      <c r="F269" s="24"/>
      <c r="G269" s="82"/>
      <c r="H269" s="82"/>
      <c r="I269" s="24"/>
      <c r="J269" s="24"/>
      <c r="K269" s="82"/>
      <c r="L269" s="24"/>
      <c r="M269" s="82"/>
      <c r="N269" s="82"/>
      <c r="O269" s="82"/>
      <c r="P269" s="82"/>
      <c r="Q269" s="82"/>
      <c r="R269" s="82"/>
      <c r="S269" s="24"/>
      <c r="T269" s="82"/>
      <c r="U269" s="82"/>
      <c r="V269" s="82"/>
      <c r="W269" s="24"/>
      <c r="X269" s="82"/>
      <c r="Y269" s="82"/>
      <c r="Z269" s="82"/>
      <c r="AA269" s="82"/>
      <c r="AB269" s="82"/>
      <c r="AC269" s="66"/>
    </row>
    <row r="270" customFormat="1" s="14">
      <c r="A270" s="9"/>
      <c r="B270" s="10"/>
      <c r="C270" s="113"/>
      <c r="D270" s="9"/>
      <c r="E270" s="10"/>
      <c r="F270" s="10"/>
      <c r="G270" s="9"/>
      <c r="H270" s="9"/>
      <c r="I270" s="10"/>
      <c r="J270" s="10"/>
      <c r="K270" s="9"/>
      <c r="L270" s="10"/>
      <c r="M270" s="9"/>
      <c r="N270" s="9"/>
      <c r="O270" s="9"/>
      <c r="P270" s="9"/>
      <c r="Q270" s="9"/>
      <c r="R270" s="114"/>
      <c r="S270" s="10"/>
      <c r="T270" s="77"/>
      <c r="U270" s="9"/>
      <c r="V270" s="9"/>
      <c r="W270" s="10"/>
      <c r="X270" s="9"/>
      <c r="Y270" s="9"/>
      <c r="Z270" s="9"/>
      <c r="AA270" s="9"/>
      <c r="AB270" s="9"/>
    </row>
    <row r="271" customFormat="1" s="14">
      <c r="B271" s="1"/>
      <c r="C271" s="82"/>
      <c r="E271" s="1"/>
      <c r="F271" s="1"/>
      <c r="I271" s="1"/>
      <c r="J271" s="1"/>
      <c r="L271" s="1"/>
      <c r="R271" s="115"/>
      <c r="S271" s="1"/>
      <c r="T271" s="66"/>
      <c r="W271" s="1"/>
    </row>
  </sheetData>
  <autoFilter ref="A1:AO261"/>
  <mergeCells count="8">
    <mergeCell ref="C53:D53"/>
    <mergeCell ref="G136:H136"/>
    <mergeCell ref="G135:H135"/>
    <mergeCell ref="G217:H217"/>
    <mergeCell ref="G244:H244"/>
    <mergeCell ref="G62:H62"/>
    <mergeCell ref="G12:H12"/>
    <mergeCell ref="G126:H126"/>
  </mergeCells>
  <dataValidations count="268">
    <dataValidation allowBlank="1" showErrorMessage="1" error="The entered value violates the data validation rules set on the cell." errorStyle="stop" showInputMessage="1" prompt="Enter an item from the given list." type="list" sqref="V2:V6 AB2:AB11 AH2:AH261 AN2:AN261 V8:V27 AA12:AB12 AB13:AB47 V29:V30 V32:V51 AA48:AB48 AB49:AB56 V53:V79 AA57:AB57 AB58:AB71 AC72:AC72 AB73:AB73 AA74:AB74 AB75:AB103 V81:V81 V83:V83 V86:V91 V93:V100 V102:V102 V104:V106 AA104:AB104 AB105:AB122 V108:V115 Z109:Z109 V118:V122 V124:V125 AB124:AB150 V127:V136 V138:V140 V142:V145 V147:V153 AA151:AB151 AB152:AB156 V155:V173 AA157:AB157 AB158:AB159 AA160:AB160 AB161:AB166 AA167:AB167 AB168:AB168 AA169:AB169 AB170:AB189 V175:V175 V177:V177 Z178:Z178 V180:V194 AA190:AB190 AB191:AB240 V198:V206 V208:V234 Z226:Z226 V237:V237 V239:V248 AB243:AB261 V250:V261">
      <formula1>"Done,Pending,Scheduled,School doesn't want"</formula1>
    </dataValidation>
    <dataValidation allowBlank="1" showErrorMessage="1" error="The entered value violates the data validation rules set on the cell." errorStyle="stop" showInputMessage="1" prompt="Enter an item from the given list." type="list" sqref="AM2:AM261">
      <formula1>"Done,Pending,Partly done"</formula1>
    </dataValidation>
    <dataValidation allowBlank="1" showErrorMessage="1" error="The entered value violates the data validation rules set on the cell." errorStyle="stop" showInputMessage="1" prompt="Enter an item from the given list." type="list" sqref="L2:L27 L38:L38 L46:L46 L48:L48 L50:L51 L55:M55 L57:L57 L62:L62 L64:L64 L72:L72 M73:N73 L74:L74 L78:L78 L88:L88 L102:L102 L104:L104 L105:N105 L121:L121 L134:L136 L151:L151 L153:L153 L157:L157 L160:L160 L167:L167 L169:L169 L173:L173 L181:L181 L185:L185 L190:L190 L233:L233 L239:L245 L247:L248 L250:L254 L255:N255 L256:L261">
      <formula1>"Done,Pending,Scheduled"</formula1>
    </dataValidation>
    <dataValidation allowBlank="1" showErrorMessage="1" error="The entered value violates the data validation rules set on the cell." errorStyle="stop" showInputMessage="1" prompt="Enter an item from the given list." type="list" sqref="R2:R261 X2:X71 AD2:AD110 AJ2:AJ261 Y72:Y72 X73:X108 X110:X177 AD112:AD261 V178:V178 X179:X225 X227:X261">
      <formula1>"Requested,Pending,Partly requested"</formula1>
    </dataValidation>
    <dataValidation allowBlank="1" showErrorMessage="1" error="The entered value violates the data validation rules set on the cell." errorStyle="stop" showInputMessage="1" prompt="Enter an item from the given list." type="list" sqref="O2:O5 O7:O16 O18:O22 O24:O36 O38:O51 O53:O55 O57:O58 O60:O64 S60:S60 O66:O79 O81:O81 O83:O83 S83:S83 O86:O100 S98:S99 O102:O102 O104:O106 O108:O115 S109:S109 O117:O122 O124:O125 O127:O136 O138:O140 O142:O145 O147:O153 O155:O173 S168:S168 O175:O175 O177:O178 S178:S178 O180:O181 O183:O195 O198:O206 O208:O211 O213:O214 O216:O216 O218:O234 S226:S226 O239:O248 O250:O250 O252:O257 S252:S252 S255:S256 O260:O261">
      <formula1>"Yes,No"</formula1>
    </dataValidation>
    <dataValidation allowBlank="1" showErrorMessage="1" error="The entered value violates the data validation rules set on the cell." errorStyle="stop" showInputMessage="1" prompt="Enter an item from the given list." type="list" sqref="M2:N2 M3:M5 M6:P6 M7:M11 P7:Q7 M12:N12 P12:P12 M13:M16 M17:P17 M18:M22 M23:P23 M24:M27 P25:Q25 M28:N28 P28:P28 M29:M33 P30:P30 M34:N34 M35:M36 M37:P37 M38:M47 P47:Q47 M48:N48 P48:P48 M49:M51 M52:P52 M53:M54 M56:P56 M57:N57 P57:P57 M58:M58 M60:M61 M62:N62 P62:P62 M63:M64 M65:P65 M66:M72 M74:N74 P74:P74 M75:M79 M80:P80 M81:M81 M83:M83 M84:P85 M86:M89 P86:P86 M92:M100 Q92:Q92 M102:M102 M103:P103 M104:N104 P104:P105 M106:M106 M107:P107 M108:M115 Q109:Q109 M117:M122 M124:M125 M127:M134 M135:N136 P135:P136 M137:P137 M138:M140 M142:M145 M146:P146 M147:M150 M151:N151 P151:P151 M152:M153 M155:M156 M157:N157 P157:P157 M158:M159 M160:N160 P160:P160 M161:M166 M167:N167 P167:P167 M168:M168 Q168:Q168 M169:N169 P169:P169 M170:M173 M174:P174 M175:M175 M176:P176 M177:M178 Q178:Q178 M180:M181 M182:P182 M183:M189 M190:N190 P190:P190 M191:M194 M196:P196 M199:M206 M207:P207 M208:M211 M212:P212 M213:M214 L215:P215 M216:M216 M217:P217 M218:M219 M221:M234 Q226:Q226 M235:P235 M236:M237 M238:P238 M239:M248 M250:M250 M251:P251 M252:M254 Q252:Q252 M256:M257 Q256:Q256 M258:P259 M260:M261">
      <formula1>"Done,Partly done,Pending,Books not collected"</formula1>
    </dataValidation>
  </dataValidations>
  <extLst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R223"/>
  <sheetViews>
    <sheetView workbookViewId="0">
      <pane xSplit="3" ySplit="1" topLeftCell="D2" state="frozen"/>
    </sheetView>
  </sheetViews>
  <sheetFormatPr defaultRowHeight="14.0" customHeight="1"/>
  <cols>
    <col min="1" max="1" style="56" width="14.7"/>
    <col min="2" max="2" style="56" width="9.27"/>
    <col min="3" max="3" style="56" width="37.89"/>
    <col min="4" max="4" style="56" width="12.85"/>
    <col min="5" max="5" style="56" width="9.0"/>
    <col min="6" max="6" style="56" width="9.14"/>
    <col min="7" max="7" style="56" width="12.05"/>
    <col min="8" max="8" style="56" width="9.8"/>
    <col min="9" max="9" style="56" width="18.41"/>
    <col min="10" max="10" style="56" width="18.68"/>
    <col min="11" max="11" style="56" width="10.59"/>
    <col min="12" max="12" style="56" width="14.97"/>
    <col min="13" max="13" style="56" width="12.32"/>
    <col min="14" max="14" style="56" width="14.3"/>
    <col min="15" max="1024" style="56" width="13.24"/>
  </cols>
  <sheetData>
    <row r="1" ht="41.0" customFormat="1" s="118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725</v>
      </c>
      <c r="F1" s="116" t="s">
        <v>726</v>
      </c>
      <c r="G1" s="6" t="s">
        <v>727</v>
      </c>
      <c r="H1" s="6" t="s">
        <v>8</v>
      </c>
      <c r="I1" s="117" t="s">
        <v>728</v>
      </c>
      <c r="J1" s="117" t="s">
        <v>729</v>
      </c>
      <c r="K1" s="6" t="s">
        <v>730</v>
      </c>
      <c r="L1" s="6" t="s">
        <v>365</v>
      </c>
      <c r="M1" s="6" t="s">
        <v>731</v>
      </c>
      <c r="N1" s="6" t="s">
        <v>732</v>
      </c>
      <c r="O1" s="6" t="s">
        <v>733</v>
      </c>
      <c r="P1" s="6" t="s">
        <v>734</v>
      </c>
      <c r="Q1" s="6" t="s">
        <v>735</v>
      </c>
      <c r="R1" s="6" t="s">
        <v>17</v>
      </c>
    </row>
    <row r="2" ht="17.0">
      <c r="A2" s="8" t="s">
        <v>18</v>
      </c>
      <c r="B2" s="8">
        <v>1019428.0</v>
      </c>
      <c r="C2" s="8" t="s">
        <v>19</v>
      </c>
      <c r="D2" s="9" t="s">
        <v>20</v>
      </c>
      <c r="E2" s="8">
        <v>797.0</v>
      </c>
      <c r="F2" s="8" t="s">
        <v>23</v>
      </c>
      <c r="G2" s="10">
        <v>1.0</v>
      </c>
      <c r="H2" s="10"/>
      <c r="I2" s="10" t="s">
        <v>28</v>
      </c>
      <c r="J2" s="10" t="s">
        <v>29</v>
      </c>
      <c r="K2" s="10" t="s">
        <v>28</v>
      </c>
      <c r="L2" s="10" t="s">
        <v>28</v>
      </c>
      <c r="M2" s="10" t="s">
        <v>28</v>
      </c>
      <c r="N2" s="10"/>
      <c r="O2" s="10"/>
      <c r="P2" s="10"/>
      <c r="Q2" s="10"/>
    </row>
    <row r="3" ht="17.0">
      <c r="A3" s="12" t="s">
        <v>18</v>
      </c>
      <c r="B3" s="12">
        <v>1021816.0</v>
      </c>
      <c r="C3" s="12" t="s">
        <v>24</v>
      </c>
      <c r="D3" s="12" t="s">
        <v>25</v>
      </c>
      <c r="E3" s="12">
        <v>66.0</v>
      </c>
      <c r="F3" s="12" t="s">
        <v>27</v>
      </c>
      <c r="G3" s="1">
        <v>1.0</v>
      </c>
      <c r="H3" s="1" t="s">
        <v>28</v>
      </c>
      <c r="I3" s="1" t="s">
        <v>28</v>
      </c>
      <c r="J3" s="1" t="s">
        <v>29</v>
      </c>
      <c r="K3" s="1" t="s">
        <v>28</v>
      </c>
      <c r="L3" s="1" t="s">
        <v>28</v>
      </c>
      <c r="M3" s="1" t="s">
        <v>30</v>
      </c>
      <c r="N3" s="1" t="s">
        <v>28</v>
      </c>
      <c r="O3" s="1" t="s">
        <v>30</v>
      </c>
      <c r="P3" s="1" t="s">
        <v>30</v>
      </c>
      <c r="Q3" s="1" t="s">
        <v>30</v>
      </c>
    </row>
    <row r="4" ht="17.0">
      <c r="A4" s="12" t="s">
        <v>18</v>
      </c>
      <c r="B4" s="12">
        <v>1163014.0</v>
      </c>
      <c r="C4" s="12" t="s">
        <v>40</v>
      </c>
      <c r="D4" s="12" t="s">
        <v>41</v>
      </c>
      <c r="E4" s="12">
        <v>244.0</v>
      </c>
      <c r="F4" s="12" t="s">
        <v>27</v>
      </c>
      <c r="G4" s="1">
        <v>1.0</v>
      </c>
      <c r="H4" s="1" t="s">
        <v>28</v>
      </c>
      <c r="I4" s="1" t="s">
        <v>28</v>
      </c>
      <c r="J4" s="1" t="s">
        <v>29</v>
      </c>
      <c r="K4" s="1" t="s">
        <v>28</v>
      </c>
      <c r="L4" s="1" t="s">
        <v>28</v>
      </c>
      <c r="M4" s="1"/>
      <c r="N4" s="1"/>
      <c r="O4" s="1"/>
      <c r="P4" s="1"/>
      <c r="Q4" s="1"/>
    </row>
    <row r="5" ht="17.0">
      <c r="A5" s="18" t="s">
        <v>68</v>
      </c>
      <c r="B5" s="18">
        <v>119874.0</v>
      </c>
      <c r="C5" s="18" t="s">
        <v>736</v>
      </c>
      <c r="D5" s="18" t="s">
        <v>405</v>
      </c>
      <c r="E5" s="18">
        <v>250.0</v>
      </c>
      <c r="F5" s="18" t="s">
        <v>37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ht="17.0">
      <c r="A6" s="12" t="s">
        <v>18</v>
      </c>
      <c r="B6" s="12">
        <v>1204891.0</v>
      </c>
      <c r="C6" s="12" t="s">
        <v>43</v>
      </c>
      <c r="D6" s="12" t="s">
        <v>44</v>
      </c>
      <c r="E6" s="12">
        <v>277.0</v>
      </c>
      <c r="F6" s="12" t="s">
        <v>45</v>
      </c>
      <c r="G6" s="1">
        <v>2.0</v>
      </c>
      <c r="H6" s="1" t="s">
        <v>28</v>
      </c>
      <c r="I6" s="1" t="s">
        <v>28</v>
      </c>
      <c r="J6" s="1" t="s">
        <v>29</v>
      </c>
      <c r="K6" s="1" t="s">
        <v>28</v>
      </c>
      <c r="L6" s="1" t="s">
        <v>28</v>
      </c>
      <c r="M6" s="1" t="s">
        <v>30</v>
      </c>
      <c r="N6" s="1" t="s">
        <v>30</v>
      </c>
      <c r="O6" s="1"/>
      <c r="P6" s="1"/>
      <c r="Q6" s="1"/>
      <c r="R6" s="1"/>
    </row>
    <row r="7" ht="17.0">
      <c r="A7" s="8" t="s">
        <v>18</v>
      </c>
      <c r="B7" s="8">
        <v>12539.0</v>
      </c>
      <c r="C7" s="8" t="s">
        <v>418</v>
      </c>
      <c r="D7" s="9" t="s">
        <v>379</v>
      </c>
      <c r="E7" s="8">
        <v>1205.0</v>
      </c>
      <c r="F7" s="8" t="s">
        <v>37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7.0">
      <c r="A8" s="12" t="s">
        <v>47</v>
      </c>
      <c r="B8" s="12">
        <v>1271232.0</v>
      </c>
      <c r="C8" s="12" t="s">
        <v>48</v>
      </c>
      <c r="D8" s="12" t="s">
        <v>41</v>
      </c>
      <c r="E8" s="12">
        <v>200.0</v>
      </c>
      <c r="F8" s="12" t="s">
        <v>27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ht="17.0">
      <c r="A9" s="12" t="s">
        <v>18</v>
      </c>
      <c r="B9" s="12">
        <v>1312595.0</v>
      </c>
      <c r="C9" s="12" t="s">
        <v>49</v>
      </c>
      <c r="D9" s="14" t="s">
        <v>20</v>
      </c>
      <c r="E9" s="12">
        <v>647.0</v>
      </c>
      <c r="F9" s="12" t="s">
        <v>23</v>
      </c>
      <c r="G9" s="1">
        <v>1.0</v>
      </c>
      <c r="H9" s="1"/>
      <c r="I9" s="10" t="s">
        <v>28</v>
      </c>
      <c r="J9" s="10" t="s">
        <v>29</v>
      </c>
      <c r="K9" s="10" t="s">
        <v>28</v>
      </c>
      <c r="L9" s="10" t="s">
        <v>28</v>
      </c>
      <c r="M9" s="10" t="s">
        <v>28</v>
      </c>
      <c r="N9" s="1"/>
      <c r="O9" s="1"/>
      <c r="P9" s="1"/>
      <c r="Q9" s="1"/>
    </row>
    <row r="10" ht="17.0">
      <c r="A10" s="12" t="s">
        <v>18</v>
      </c>
      <c r="B10" s="12">
        <v>1315210.0</v>
      </c>
      <c r="C10" s="12" t="s">
        <v>50</v>
      </c>
      <c r="D10" s="14" t="s">
        <v>20</v>
      </c>
      <c r="E10" s="12">
        <v>776.0</v>
      </c>
      <c r="F10" s="12" t="s">
        <v>23</v>
      </c>
      <c r="G10" s="1">
        <v>1.0</v>
      </c>
      <c r="H10" s="1"/>
      <c r="I10" s="10" t="s">
        <v>28</v>
      </c>
      <c r="J10" s="10" t="s">
        <v>29</v>
      </c>
      <c r="K10" s="10" t="s">
        <v>28</v>
      </c>
      <c r="L10" s="10" t="s">
        <v>28</v>
      </c>
      <c r="M10" s="10" t="s">
        <v>28</v>
      </c>
      <c r="N10" s="1"/>
      <c r="O10" s="1"/>
      <c r="P10" s="1"/>
      <c r="Q10" s="1"/>
    </row>
    <row r="11" ht="17.0">
      <c r="A11" s="12" t="s">
        <v>18</v>
      </c>
      <c r="B11" s="12">
        <v>1316481.0</v>
      </c>
      <c r="C11" s="12" t="s">
        <v>51</v>
      </c>
      <c r="D11" s="14" t="s">
        <v>20</v>
      </c>
      <c r="E11" s="12">
        <v>955.0</v>
      </c>
      <c r="F11" s="12" t="s">
        <v>23</v>
      </c>
      <c r="G11" s="1">
        <v>1.0</v>
      </c>
      <c r="H11" s="1"/>
      <c r="I11" s="10" t="s">
        <v>28</v>
      </c>
      <c r="J11" s="10" t="s">
        <v>29</v>
      </c>
      <c r="K11" s="10" t="s">
        <v>28</v>
      </c>
      <c r="L11" s="10" t="s">
        <v>28</v>
      </c>
      <c r="M11" s="10" t="s">
        <v>28</v>
      </c>
      <c r="N11" s="1"/>
      <c r="O11" s="1"/>
      <c r="P11" s="1"/>
      <c r="Q11" s="1"/>
    </row>
    <row r="12" ht="17.0">
      <c r="A12" s="12" t="s">
        <v>47</v>
      </c>
      <c r="B12" s="12">
        <v>1324480.0</v>
      </c>
      <c r="C12" s="12" t="s">
        <v>52</v>
      </c>
      <c r="D12" s="12" t="s">
        <v>25</v>
      </c>
      <c r="E12" s="12">
        <v>500.0</v>
      </c>
      <c r="F12" s="12" t="s">
        <v>27</v>
      </c>
      <c r="G12" s="1">
        <v>1.0</v>
      </c>
      <c r="H12" s="1" t="s">
        <v>28</v>
      </c>
      <c r="I12" s="1" t="s">
        <v>28</v>
      </c>
      <c r="J12" s="1" t="s">
        <v>29</v>
      </c>
      <c r="K12" s="1" t="s">
        <v>28</v>
      </c>
      <c r="L12" s="1" t="s">
        <v>28</v>
      </c>
      <c r="M12" s="1" t="s">
        <v>28</v>
      </c>
      <c r="N12" s="1" t="s">
        <v>28</v>
      </c>
      <c r="O12" s="1" t="s">
        <v>30</v>
      </c>
      <c r="P12" s="1" t="s">
        <v>30</v>
      </c>
      <c r="Q12" s="1" t="s">
        <v>30</v>
      </c>
    </row>
    <row r="13" ht="17.0">
      <c r="A13" s="12" t="s">
        <v>18</v>
      </c>
      <c r="B13" s="12">
        <v>1330320.0</v>
      </c>
      <c r="C13" s="12" t="s">
        <v>53</v>
      </c>
      <c r="D13" s="14" t="s">
        <v>20</v>
      </c>
      <c r="E13" s="12">
        <v>915.0</v>
      </c>
      <c r="F13" s="12" t="s">
        <v>23</v>
      </c>
      <c r="G13" s="1">
        <v>1.0</v>
      </c>
      <c r="H13" s="1"/>
      <c r="I13" s="10" t="s">
        <v>28</v>
      </c>
      <c r="J13" s="10" t="s">
        <v>29</v>
      </c>
      <c r="K13" s="10" t="s">
        <v>28</v>
      </c>
      <c r="L13" s="10" t="s">
        <v>28</v>
      </c>
      <c r="M13" s="10" t="s">
        <v>28</v>
      </c>
      <c r="N13" s="1"/>
      <c r="O13" s="1"/>
      <c r="P13" s="1"/>
      <c r="Q13" s="1"/>
    </row>
    <row r="14" ht="17.0">
      <c r="A14" s="12" t="s">
        <v>18</v>
      </c>
      <c r="B14" s="12">
        <v>1337248.0</v>
      </c>
      <c r="C14" s="12" t="s">
        <v>737</v>
      </c>
      <c r="D14" s="14" t="s">
        <v>104</v>
      </c>
      <c r="E14" s="12">
        <v>412.0</v>
      </c>
      <c r="F14" s="12" t="s">
        <v>23</v>
      </c>
      <c r="G14" s="1"/>
      <c r="H14" s="1" t="s">
        <v>28</v>
      </c>
      <c r="I14" s="1" t="s">
        <v>28</v>
      </c>
      <c r="J14" s="1" t="s">
        <v>29</v>
      </c>
      <c r="K14" s="1" t="s">
        <v>28</v>
      </c>
      <c r="L14" s="1" t="s">
        <v>28</v>
      </c>
      <c r="M14" s="1" t="s">
        <v>28</v>
      </c>
      <c r="N14" s="1"/>
      <c r="O14" s="1"/>
      <c r="P14" s="1"/>
      <c r="Q14" s="1"/>
    </row>
    <row r="15" ht="17.0">
      <c r="A15" s="12" t="s">
        <v>68</v>
      </c>
      <c r="B15" s="12">
        <v>1512812.0</v>
      </c>
      <c r="C15" s="12" t="s">
        <v>426</v>
      </c>
      <c r="D15" s="12" t="s">
        <v>178</v>
      </c>
      <c r="E15" s="12">
        <v>475.0</v>
      </c>
      <c r="F15" s="12" t="s">
        <v>27</v>
      </c>
      <c r="G15" s="1">
        <v>2.0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7.0">
      <c r="A16" s="12" t="s">
        <v>18</v>
      </c>
      <c r="B16" s="12">
        <v>1524162.0</v>
      </c>
      <c r="C16" s="12" t="s">
        <v>54</v>
      </c>
      <c r="D16" s="14" t="s">
        <v>414</v>
      </c>
      <c r="E16" s="12">
        <v>500.0</v>
      </c>
      <c r="F16" s="12" t="s">
        <v>37</v>
      </c>
      <c r="G16" s="1" t="s">
        <v>738</v>
      </c>
      <c r="H16" s="1"/>
      <c r="I16" s="1" t="s">
        <v>28</v>
      </c>
      <c r="J16" s="1" t="s">
        <v>29</v>
      </c>
      <c r="K16" s="1" t="s">
        <v>28</v>
      </c>
      <c r="L16" s="1" t="s">
        <v>28</v>
      </c>
      <c r="M16" s="1"/>
      <c r="N16" s="1" t="s">
        <v>64</v>
      </c>
      <c r="O16" s="1"/>
      <c r="P16" s="1"/>
      <c r="Q16" s="1"/>
    </row>
    <row r="17" ht="17.0">
      <c r="A17" s="12" t="s">
        <v>18</v>
      </c>
      <c r="B17" s="12">
        <v>153271.0</v>
      </c>
      <c r="C17" s="12" t="s">
        <v>58</v>
      </c>
      <c r="D17" s="12" t="s">
        <v>59</v>
      </c>
      <c r="E17" s="12">
        <v>1890.0</v>
      </c>
      <c r="F17" s="12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7.0">
      <c r="A18" s="18" t="s">
        <v>18</v>
      </c>
      <c r="B18" s="18">
        <v>1558722.0</v>
      </c>
      <c r="C18" s="18" t="s">
        <v>61</v>
      </c>
      <c r="D18" s="19"/>
      <c r="E18" s="18">
        <v>168.0</v>
      </c>
      <c r="F18" s="18" t="s">
        <v>27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ht="17.0">
      <c r="A19" s="12" t="s">
        <v>18</v>
      </c>
      <c r="B19" s="12">
        <v>1581683.0</v>
      </c>
      <c r="C19" s="12" t="s">
        <v>431</v>
      </c>
      <c r="D19" s="12" t="s">
        <v>120</v>
      </c>
      <c r="E19" s="12">
        <v>160.0</v>
      </c>
      <c r="F19" s="12" t="s">
        <v>45</v>
      </c>
      <c r="G19" s="1">
        <v>1.0</v>
      </c>
      <c r="H19" s="1" t="s">
        <v>28</v>
      </c>
      <c r="I19" s="1" t="s">
        <v>28</v>
      </c>
      <c r="J19" s="1" t="s">
        <v>29</v>
      </c>
      <c r="K19" s="1" t="s">
        <v>28</v>
      </c>
      <c r="L19" s="1" t="s">
        <v>28</v>
      </c>
      <c r="M19" s="1" t="s">
        <v>30</v>
      </c>
      <c r="N19" s="1" t="s">
        <v>30</v>
      </c>
      <c r="O19" s="1"/>
      <c r="P19" s="1"/>
      <c r="Q19" s="1"/>
      <c r="R19" s="1"/>
    </row>
    <row r="20" ht="17.0">
      <c r="A20" s="12" t="s">
        <v>18</v>
      </c>
      <c r="B20" s="12">
        <v>159527.0</v>
      </c>
      <c r="C20" s="12" t="s">
        <v>435</v>
      </c>
      <c r="D20" s="12" t="s">
        <v>44</v>
      </c>
      <c r="E20" s="12">
        <v>223.0</v>
      </c>
      <c r="F20" s="12" t="s">
        <v>45</v>
      </c>
      <c r="G20" s="1">
        <v>2.0</v>
      </c>
      <c r="H20" s="1" t="s">
        <v>28</v>
      </c>
      <c r="I20" s="1" t="s">
        <v>28</v>
      </c>
      <c r="J20" s="1" t="s">
        <v>29</v>
      </c>
      <c r="K20" s="1" t="s">
        <v>28</v>
      </c>
      <c r="L20" s="1" t="s">
        <v>28</v>
      </c>
      <c r="M20" s="1" t="s">
        <v>28</v>
      </c>
      <c r="N20" s="1" t="s">
        <v>64</v>
      </c>
      <c r="O20" s="1"/>
      <c r="P20" s="1"/>
      <c r="Q20" s="1"/>
      <c r="R20" s="1"/>
    </row>
    <row r="21" ht="17.0">
      <c r="A21" s="8" t="s">
        <v>47</v>
      </c>
      <c r="B21" s="8">
        <v>1644219.0</v>
      </c>
      <c r="C21" s="8" t="s">
        <v>739</v>
      </c>
      <c r="D21" s="8" t="s">
        <v>41</v>
      </c>
      <c r="E21" s="8">
        <v>177.0</v>
      </c>
      <c r="F21" s="8" t="s">
        <v>27</v>
      </c>
      <c r="G21" s="10">
        <v>1.0</v>
      </c>
      <c r="H21" s="10" t="s">
        <v>28</v>
      </c>
      <c r="I21" s="10" t="s">
        <v>28</v>
      </c>
      <c r="J21" s="10" t="s">
        <v>28</v>
      </c>
      <c r="K21" s="10" t="s">
        <v>28</v>
      </c>
      <c r="L21" s="10" t="s">
        <v>28</v>
      </c>
      <c r="M21" s="10"/>
      <c r="N21" s="10"/>
      <c r="O21" s="10"/>
      <c r="P21" s="10"/>
      <c r="Q21" s="10"/>
    </row>
    <row r="22" ht="17.0">
      <c r="A22" s="12" t="s">
        <v>18</v>
      </c>
      <c r="B22" s="12">
        <v>165035.0</v>
      </c>
      <c r="C22" s="12" t="s">
        <v>740</v>
      </c>
      <c r="D22" s="12" t="s">
        <v>178</v>
      </c>
      <c r="E22" s="12">
        <v>173.0</v>
      </c>
      <c r="F22" s="12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7.0">
      <c r="A23" s="12" t="s">
        <v>18</v>
      </c>
      <c r="B23" s="12">
        <v>168210.0</v>
      </c>
      <c r="C23" s="12" t="s">
        <v>65</v>
      </c>
      <c r="D23" s="14" t="s">
        <v>439</v>
      </c>
      <c r="E23" s="12">
        <v>908.0</v>
      </c>
      <c r="F23" s="12" t="s">
        <v>37</v>
      </c>
      <c r="G23" s="1" t="s">
        <v>741</v>
      </c>
      <c r="H23" s="1" t="s">
        <v>29</v>
      </c>
      <c r="I23" s="1" t="s">
        <v>28</v>
      </c>
      <c r="J23" s="1" t="s">
        <v>29</v>
      </c>
      <c r="K23" s="1" t="s">
        <v>28</v>
      </c>
      <c r="L23" s="1" t="s">
        <v>28</v>
      </c>
      <c r="M23" s="1" t="s">
        <v>28</v>
      </c>
      <c r="N23" s="1" t="s">
        <v>28</v>
      </c>
      <c r="O23" s="1"/>
      <c r="P23" s="1"/>
      <c r="Q23" s="1"/>
    </row>
    <row r="24" ht="17.0">
      <c r="A24" s="12" t="s">
        <v>18</v>
      </c>
      <c r="B24" s="12">
        <v>17080.0</v>
      </c>
      <c r="C24" s="12" t="s">
        <v>445</v>
      </c>
      <c r="D24" s="14" t="s">
        <v>71</v>
      </c>
      <c r="E24" s="12">
        <v>1358.0</v>
      </c>
      <c r="F24" s="12" t="s">
        <v>23</v>
      </c>
      <c r="G24" s="1"/>
      <c r="H24" s="1"/>
      <c r="I24" s="1"/>
      <c r="J24" s="1"/>
      <c r="K24" s="1"/>
      <c r="L24" s="1" t="s">
        <v>28</v>
      </c>
      <c r="M24" s="1"/>
      <c r="N24" s="1"/>
      <c r="O24" s="1"/>
      <c r="P24" s="1"/>
      <c r="Q24" s="1"/>
    </row>
    <row r="25" ht="17.0">
      <c r="A25" s="12" t="s">
        <v>47</v>
      </c>
      <c r="B25" s="12">
        <v>1720050.0</v>
      </c>
      <c r="C25" s="12" t="s">
        <v>742</v>
      </c>
      <c r="D25" s="14" t="s">
        <v>104</v>
      </c>
      <c r="E25" s="12">
        <v>761.0</v>
      </c>
      <c r="F25" s="12" t="s">
        <v>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7.0">
      <c r="A26" s="18" t="s">
        <v>18</v>
      </c>
      <c r="B26" s="18">
        <v>173767.0</v>
      </c>
      <c r="C26" s="18" t="s">
        <v>743</v>
      </c>
      <c r="D26" s="19" t="s">
        <v>379</v>
      </c>
      <c r="E26" s="18">
        <v>815.0</v>
      </c>
      <c r="F26" s="18" t="s">
        <v>37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ht="17.0">
      <c r="A27" s="12" t="s">
        <v>18</v>
      </c>
      <c r="B27" s="12">
        <v>1752.0</v>
      </c>
      <c r="C27" s="12" t="s">
        <v>72</v>
      </c>
      <c r="D27" s="12" t="s">
        <v>73</v>
      </c>
      <c r="E27" s="12">
        <v>4365.0</v>
      </c>
      <c r="F27" s="12" t="s">
        <v>45</v>
      </c>
      <c r="G27" s="1"/>
      <c r="H27" s="1" t="s">
        <v>28</v>
      </c>
      <c r="I27" s="1" t="s">
        <v>28</v>
      </c>
      <c r="J27" s="1" t="s">
        <v>29</v>
      </c>
      <c r="K27" s="1" t="s">
        <v>28</v>
      </c>
      <c r="L27" s="1" t="s">
        <v>28</v>
      </c>
      <c r="M27" s="1" t="s">
        <v>64</v>
      </c>
      <c r="N27" s="1" t="s">
        <v>64</v>
      </c>
      <c r="O27" s="1"/>
      <c r="P27" s="1"/>
      <c r="Q27" s="1"/>
      <c r="R27" s="1"/>
    </row>
    <row r="28" ht="17.0">
      <c r="A28" s="8" t="s">
        <v>18</v>
      </c>
      <c r="B28" s="8">
        <v>175250.0</v>
      </c>
      <c r="C28" s="8" t="s">
        <v>74</v>
      </c>
      <c r="D28" s="9" t="s">
        <v>75</v>
      </c>
      <c r="E28" s="8">
        <v>2277.0</v>
      </c>
      <c r="F28" s="8" t="s">
        <v>23</v>
      </c>
      <c r="G28" s="10">
        <v>1.0</v>
      </c>
      <c r="H28" s="10"/>
      <c r="I28" s="10" t="s">
        <v>28</v>
      </c>
      <c r="J28" s="10" t="s">
        <v>29</v>
      </c>
      <c r="K28" s="10" t="s">
        <v>28</v>
      </c>
      <c r="L28" s="10" t="s">
        <v>28</v>
      </c>
      <c r="M28" s="10" t="s">
        <v>64</v>
      </c>
      <c r="N28" s="10" t="s">
        <v>64</v>
      </c>
      <c r="O28" s="10"/>
      <c r="P28" s="10"/>
      <c r="Q28" s="10"/>
    </row>
    <row r="29" ht="17.0">
      <c r="A29" s="18" t="s">
        <v>18</v>
      </c>
      <c r="B29" s="18">
        <v>1797713.0</v>
      </c>
      <c r="C29" s="18" t="s">
        <v>450</v>
      </c>
      <c r="D29" s="19" t="s">
        <v>104</v>
      </c>
      <c r="E29" s="18">
        <v>360.0</v>
      </c>
      <c r="F29" s="18" t="s">
        <v>23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ht="17.0">
      <c r="A30" s="12" t="s">
        <v>18</v>
      </c>
      <c r="B30" s="12">
        <v>1805376.0</v>
      </c>
      <c r="C30" s="12" t="s">
        <v>78</v>
      </c>
      <c r="D30" s="12" t="s">
        <v>744</v>
      </c>
      <c r="E30" s="12">
        <v>1010.0</v>
      </c>
      <c r="F30" s="12" t="s">
        <v>45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7.0">
      <c r="A31" s="8" t="s">
        <v>18</v>
      </c>
      <c r="B31" s="8">
        <v>1823562.0</v>
      </c>
      <c r="C31" s="8" t="s">
        <v>745</v>
      </c>
      <c r="D31" s="8" t="s">
        <v>178</v>
      </c>
      <c r="E31" s="8">
        <v>430.0</v>
      </c>
      <c r="F31" s="8" t="s">
        <v>27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ht="17.0">
      <c r="A32" s="12" t="s">
        <v>18</v>
      </c>
      <c r="B32" s="12">
        <v>18460.0</v>
      </c>
      <c r="C32" s="12" t="s">
        <v>746</v>
      </c>
      <c r="D32" s="14" t="s">
        <v>439</v>
      </c>
      <c r="E32" s="12">
        <v>358.0</v>
      </c>
      <c r="F32" s="12" t="s">
        <v>37</v>
      </c>
      <c r="G32" s="1" t="s">
        <v>741</v>
      </c>
      <c r="H32" s="1"/>
      <c r="I32" s="1" t="s">
        <v>28</v>
      </c>
      <c r="J32" s="1" t="s">
        <v>29</v>
      </c>
      <c r="K32" s="1" t="s">
        <v>28</v>
      </c>
      <c r="L32" s="1" t="s">
        <v>28</v>
      </c>
      <c r="M32" s="1" t="s">
        <v>28</v>
      </c>
      <c r="N32" s="1" t="s">
        <v>64</v>
      </c>
      <c r="O32" s="1"/>
      <c r="P32" s="1"/>
      <c r="Q32" s="1"/>
    </row>
    <row r="33" ht="17.0">
      <c r="A33" s="12" t="s">
        <v>18</v>
      </c>
      <c r="B33" s="12">
        <v>18922.0</v>
      </c>
      <c r="C33" s="12" t="s">
        <v>90</v>
      </c>
      <c r="D33" s="14" t="s">
        <v>63</v>
      </c>
      <c r="E33" s="12">
        <v>465.0</v>
      </c>
      <c r="F33" s="12" t="s">
        <v>23</v>
      </c>
      <c r="G33" s="1" t="s">
        <v>747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7.0">
      <c r="A34" s="12" t="s">
        <v>18</v>
      </c>
      <c r="B34" s="12">
        <v>19282.0</v>
      </c>
      <c r="C34" s="12" t="s">
        <v>91</v>
      </c>
      <c r="D34" s="14" t="s">
        <v>63</v>
      </c>
      <c r="E34" s="12">
        <v>142.0</v>
      </c>
      <c r="F34" s="12" t="s">
        <v>23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7.0">
      <c r="A35" s="12" t="s">
        <v>68</v>
      </c>
      <c r="B35" s="12">
        <v>1940242.0</v>
      </c>
      <c r="C35" s="12" t="s">
        <v>65</v>
      </c>
      <c r="D35" s="14" t="s">
        <v>439</v>
      </c>
      <c r="E35" s="12">
        <v>197.0</v>
      </c>
      <c r="F35" s="12" t="s">
        <v>37</v>
      </c>
      <c r="G35" s="1" t="s">
        <v>741</v>
      </c>
      <c r="H35" s="1" t="s">
        <v>29</v>
      </c>
      <c r="I35" s="1" t="s">
        <v>28</v>
      </c>
      <c r="J35" s="1" t="s">
        <v>29</v>
      </c>
      <c r="K35" s="1" t="s">
        <v>28</v>
      </c>
      <c r="L35" s="1" t="s">
        <v>28</v>
      </c>
      <c r="M35" s="1" t="s">
        <v>28</v>
      </c>
      <c r="N35" s="1" t="s">
        <v>28</v>
      </c>
      <c r="O35" s="1"/>
      <c r="P35" s="1"/>
      <c r="Q35" s="1"/>
    </row>
    <row r="36" ht="17.0">
      <c r="A36" s="12" t="s">
        <v>68</v>
      </c>
      <c r="B36" s="12">
        <v>201355.0</v>
      </c>
      <c r="C36" s="12" t="s">
        <v>94</v>
      </c>
      <c r="D36" s="12" t="s">
        <v>25</v>
      </c>
      <c r="E36" s="12">
        <v>252.0</v>
      </c>
      <c r="F36" s="12" t="s">
        <v>27</v>
      </c>
      <c r="G36" s="1">
        <v>1.0</v>
      </c>
      <c r="H36" s="1" t="s">
        <v>28</v>
      </c>
      <c r="I36" s="1" t="s">
        <v>28</v>
      </c>
      <c r="J36" s="1" t="s">
        <v>29</v>
      </c>
      <c r="K36" s="1" t="s">
        <v>28</v>
      </c>
      <c r="L36" s="1" t="s">
        <v>28</v>
      </c>
      <c r="M36" s="1" t="s">
        <v>28</v>
      </c>
      <c r="N36" s="1" t="s">
        <v>28</v>
      </c>
      <c r="O36" s="1" t="s">
        <v>30</v>
      </c>
      <c r="P36" s="1" t="s">
        <v>30</v>
      </c>
      <c r="Q36" s="1" t="s">
        <v>30</v>
      </c>
    </row>
    <row r="37" ht="17.0">
      <c r="A37" s="12" t="s">
        <v>18</v>
      </c>
      <c r="B37" s="12">
        <v>20191.0</v>
      </c>
      <c r="C37" s="12" t="s">
        <v>95</v>
      </c>
      <c r="D37" s="14" t="s">
        <v>63</v>
      </c>
      <c r="E37" s="12">
        <v>774.0</v>
      </c>
      <c r="F37" s="12" t="s">
        <v>23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7.0">
      <c r="A38" s="12" t="s">
        <v>47</v>
      </c>
      <c r="B38" s="12">
        <v>202033.0</v>
      </c>
      <c r="C38" s="12" t="s">
        <v>96</v>
      </c>
      <c r="D38" s="14" t="s">
        <v>63</v>
      </c>
      <c r="E38" s="12">
        <v>60.0</v>
      </c>
      <c r="F38" s="12" t="s">
        <v>23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7.0">
      <c r="A39" s="18" t="s">
        <v>18</v>
      </c>
      <c r="B39" s="18">
        <v>20238.0</v>
      </c>
      <c r="C39" s="18" t="s">
        <v>97</v>
      </c>
      <c r="D39" s="18" t="s">
        <v>59</v>
      </c>
      <c r="E39" s="18">
        <v>972.0</v>
      </c>
      <c r="F39" s="18" t="s">
        <v>27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ht="41.0">
      <c r="A40" s="18" t="s">
        <v>18</v>
      </c>
      <c r="B40" s="18">
        <v>205449.0</v>
      </c>
      <c r="C40" s="18" t="s">
        <v>99</v>
      </c>
      <c r="D40" s="18" t="s">
        <v>100</v>
      </c>
      <c r="E40" s="18">
        <v>120.0</v>
      </c>
      <c r="F40" s="18" t="s">
        <v>45</v>
      </c>
      <c r="G40" s="20">
        <v>1.0</v>
      </c>
      <c r="H40" s="20" t="s">
        <v>28</v>
      </c>
      <c r="I40" s="20" t="s">
        <v>28</v>
      </c>
      <c r="J40" s="20" t="s">
        <v>29</v>
      </c>
      <c r="K40" s="20" t="s">
        <v>28</v>
      </c>
      <c r="L40" s="20" t="s">
        <v>28</v>
      </c>
      <c r="M40" s="20" t="s">
        <v>28</v>
      </c>
      <c r="N40" s="20" t="s">
        <v>28</v>
      </c>
      <c r="O40" s="20"/>
      <c r="P40" s="20"/>
      <c r="Q40" s="20"/>
      <c r="R40" s="119" t="s">
        <v>748</v>
      </c>
    </row>
    <row r="41" ht="17.0">
      <c r="A41" s="12" t="s">
        <v>47</v>
      </c>
      <c r="B41" s="12">
        <v>20577.0</v>
      </c>
      <c r="C41" s="12" t="s">
        <v>749</v>
      </c>
      <c r="D41" s="12" t="s">
        <v>73</v>
      </c>
      <c r="E41" s="12">
        <v>508.0</v>
      </c>
      <c r="F41" s="12" t="s">
        <v>45</v>
      </c>
      <c r="G41" s="1">
        <v>1.0</v>
      </c>
      <c r="H41" s="1" t="s">
        <v>28</v>
      </c>
      <c r="I41" s="1" t="s">
        <v>28</v>
      </c>
      <c r="J41" s="1" t="s">
        <v>29</v>
      </c>
      <c r="K41" s="1" t="s">
        <v>28</v>
      </c>
      <c r="L41" s="1" t="s">
        <v>28</v>
      </c>
      <c r="M41" s="1" t="s">
        <v>64</v>
      </c>
      <c r="N41" s="1" t="s">
        <v>64</v>
      </c>
      <c r="O41" s="1"/>
      <c r="P41" s="1"/>
      <c r="Q41" s="1"/>
      <c r="R41" s="1"/>
    </row>
    <row r="42" ht="17.0">
      <c r="A42" s="8" t="s">
        <v>18</v>
      </c>
      <c r="B42" s="8">
        <v>210666.0</v>
      </c>
      <c r="C42" s="8" t="s">
        <v>105</v>
      </c>
      <c r="D42" s="9" t="s">
        <v>104</v>
      </c>
      <c r="E42" s="8">
        <v>185.0</v>
      </c>
      <c r="F42" s="8" t="s"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17.0">
      <c r="A43" s="12" t="s">
        <v>18</v>
      </c>
      <c r="B43" s="12">
        <v>226552.0</v>
      </c>
      <c r="C43" s="12" t="s">
        <v>110</v>
      </c>
      <c r="D43" s="12" t="s">
        <v>111</v>
      </c>
      <c r="E43" s="12">
        <v>118.0</v>
      </c>
      <c r="F43" s="12" t="s">
        <v>27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7.0">
      <c r="A44" s="12" t="s">
        <v>18</v>
      </c>
      <c r="B44" s="12">
        <v>23246.0</v>
      </c>
      <c r="C44" s="12" t="s">
        <v>113</v>
      </c>
      <c r="D44" s="14" t="s">
        <v>71</v>
      </c>
      <c r="E44" s="12">
        <v>921.0</v>
      </c>
      <c r="F44" s="12" t="s">
        <v>23</v>
      </c>
      <c r="G44" s="1"/>
      <c r="H44" s="1"/>
      <c r="I44" s="1"/>
      <c r="J44" s="1"/>
      <c r="K44" s="1"/>
      <c r="L44" s="1" t="s">
        <v>28</v>
      </c>
      <c r="M44" s="1"/>
      <c r="N44" s="1"/>
      <c r="O44" s="1"/>
      <c r="P44" s="1"/>
      <c r="Q44" s="1"/>
    </row>
    <row r="45" ht="17.0">
      <c r="A45" s="12" t="s">
        <v>18</v>
      </c>
      <c r="B45" s="12">
        <v>2379270.0</v>
      </c>
      <c r="C45" s="12" t="s">
        <v>115</v>
      </c>
      <c r="D45" s="14" t="s">
        <v>20</v>
      </c>
      <c r="E45" s="12">
        <v>1003.0</v>
      </c>
      <c r="F45" s="12" t="s">
        <v>23</v>
      </c>
      <c r="G45" s="1">
        <v>1.0</v>
      </c>
      <c r="H45" s="1"/>
      <c r="I45" s="10" t="s">
        <v>28</v>
      </c>
      <c r="J45" s="10" t="s">
        <v>29</v>
      </c>
      <c r="K45" s="10" t="s">
        <v>28</v>
      </c>
      <c r="L45" s="10" t="s">
        <v>28</v>
      </c>
      <c r="M45" s="10" t="s">
        <v>28</v>
      </c>
      <c r="N45" s="1"/>
      <c r="O45" s="1"/>
      <c r="P45" s="1"/>
      <c r="Q45" s="1"/>
    </row>
    <row r="46" ht="17.0">
      <c r="A46" s="18" t="s">
        <v>18</v>
      </c>
      <c r="B46" s="18">
        <v>2385289.0</v>
      </c>
      <c r="C46" s="18" t="s">
        <v>750</v>
      </c>
      <c r="D46" s="19" t="s">
        <v>439</v>
      </c>
      <c r="E46" s="18">
        <v>634.0</v>
      </c>
      <c r="F46" s="18" t="s">
        <v>37</v>
      </c>
      <c r="G46" s="20" t="s">
        <v>741</v>
      </c>
      <c r="H46" s="20"/>
      <c r="I46" s="20" t="s">
        <v>28</v>
      </c>
      <c r="J46" s="20" t="s">
        <v>29</v>
      </c>
      <c r="K46" s="20" t="s">
        <v>28</v>
      </c>
      <c r="L46" s="20" t="s">
        <v>28</v>
      </c>
      <c r="M46" s="20" t="s">
        <v>28</v>
      </c>
      <c r="N46" s="20" t="s">
        <v>28</v>
      </c>
      <c r="O46" s="20"/>
      <c r="P46" s="20"/>
      <c r="Q46" s="20"/>
    </row>
    <row r="47" ht="17.0">
      <c r="A47" s="12" t="s">
        <v>18</v>
      </c>
      <c r="B47" s="12">
        <v>2388998.0</v>
      </c>
      <c r="C47" s="12" t="s">
        <v>119</v>
      </c>
      <c r="D47" s="12" t="s">
        <v>120</v>
      </c>
      <c r="E47" s="12">
        <v>360.0</v>
      </c>
      <c r="F47" s="12" t="s">
        <v>45</v>
      </c>
      <c r="G47" s="1">
        <v>1.0</v>
      </c>
      <c r="H47" s="1" t="s">
        <v>28</v>
      </c>
      <c r="I47" s="1" t="s">
        <v>28</v>
      </c>
      <c r="J47" s="1" t="s">
        <v>29</v>
      </c>
      <c r="K47" s="1" t="s">
        <v>28</v>
      </c>
      <c r="L47" s="1" t="s">
        <v>28</v>
      </c>
      <c r="M47" s="1" t="s">
        <v>30</v>
      </c>
      <c r="N47" s="1" t="s">
        <v>30</v>
      </c>
      <c r="O47" s="1"/>
      <c r="P47" s="1"/>
      <c r="Q47" s="1"/>
      <c r="R47" s="1"/>
    </row>
    <row r="48" ht="17.0">
      <c r="A48" s="28" t="s">
        <v>18</v>
      </c>
      <c r="B48" s="28">
        <v>2389545.0</v>
      </c>
      <c r="C48" s="28" t="s">
        <v>121</v>
      </c>
      <c r="D48" s="33" t="s">
        <v>63</v>
      </c>
      <c r="E48" s="28">
        <v>756.0</v>
      </c>
      <c r="F48" s="28" t="s">
        <v>23</v>
      </c>
      <c r="G48" s="30"/>
      <c r="H48" s="30"/>
      <c r="I48" s="10" t="s">
        <v>28</v>
      </c>
      <c r="J48" s="10" t="s">
        <v>28</v>
      </c>
      <c r="K48" s="10" t="s">
        <v>28</v>
      </c>
      <c r="L48" s="104" t="s">
        <v>28</v>
      </c>
      <c r="M48" s="30"/>
      <c r="N48" s="30"/>
      <c r="O48" s="30"/>
      <c r="P48" s="30"/>
      <c r="Q48" s="30"/>
    </row>
    <row r="49" ht="17.0">
      <c r="A49" s="12" t="s">
        <v>68</v>
      </c>
      <c r="B49" s="12">
        <v>241346.0</v>
      </c>
      <c r="C49" s="12" t="s">
        <v>511</v>
      </c>
      <c r="D49" s="12" t="s">
        <v>100</v>
      </c>
      <c r="E49" s="12">
        <v>160.0</v>
      </c>
      <c r="F49" s="12" t="s">
        <v>45</v>
      </c>
      <c r="G49" s="1">
        <v>1.0</v>
      </c>
      <c r="H49" s="1" t="s">
        <v>28</v>
      </c>
      <c r="I49" s="1" t="s">
        <v>28</v>
      </c>
      <c r="J49" s="1" t="s">
        <v>29</v>
      </c>
      <c r="K49" s="1" t="s">
        <v>28</v>
      </c>
      <c r="L49" s="1" t="s">
        <v>28</v>
      </c>
      <c r="M49" s="1" t="s">
        <v>28</v>
      </c>
      <c r="N49" s="1" t="s">
        <v>28</v>
      </c>
      <c r="O49" s="1"/>
      <c r="P49" s="1"/>
      <c r="Q49" s="1"/>
      <c r="R49" s="1"/>
    </row>
    <row r="50" ht="17.0">
      <c r="A50" s="8" t="s">
        <v>18</v>
      </c>
      <c r="B50" s="8">
        <v>24374.0</v>
      </c>
      <c r="C50" s="8" t="s">
        <v>751</v>
      </c>
      <c r="D50" s="9" t="s">
        <v>104</v>
      </c>
      <c r="E50" s="8">
        <v>783.0</v>
      </c>
      <c r="F50" s="8" t="s">
        <v>23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ht="17.0">
      <c r="A51" s="12" t="s">
        <v>68</v>
      </c>
      <c r="B51" s="12">
        <v>2459310.0</v>
      </c>
      <c r="C51" s="12" t="s">
        <v>752</v>
      </c>
      <c r="D51" s="12" t="s">
        <v>63</v>
      </c>
      <c r="E51" s="12">
        <v>193.0</v>
      </c>
      <c r="F51" s="12" t="s">
        <v>23</v>
      </c>
      <c r="G51" s="1"/>
      <c r="H51" s="1"/>
      <c r="I51" s="10" t="s">
        <v>28</v>
      </c>
      <c r="J51" s="10" t="s">
        <v>28</v>
      </c>
      <c r="K51" s="10" t="s">
        <v>28</v>
      </c>
      <c r="L51" s="104" t="s">
        <v>28</v>
      </c>
      <c r="M51" s="1"/>
      <c r="N51" s="1"/>
      <c r="O51" s="1"/>
      <c r="P51" s="1"/>
      <c r="Q51" s="1"/>
    </row>
    <row r="52" ht="17.0">
      <c r="A52" s="12" t="s">
        <v>68</v>
      </c>
      <c r="B52" s="12">
        <v>2470230.0</v>
      </c>
      <c r="C52" s="12" t="s">
        <v>753</v>
      </c>
      <c r="D52" s="12" t="s">
        <v>63</v>
      </c>
      <c r="E52" s="12">
        <v>560.0</v>
      </c>
      <c r="F52" s="12" t="s">
        <v>23</v>
      </c>
      <c r="G52" s="1"/>
      <c r="H52" s="1"/>
      <c r="I52" s="10" t="s">
        <v>28</v>
      </c>
      <c r="J52" s="10" t="s">
        <v>28</v>
      </c>
      <c r="K52" s="10" t="s">
        <v>28</v>
      </c>
      <c r="L52" s="104" t="s">
        <v>28</v>
      </c>
      <c r="M52" s="1"/>
      <c r="N52" s="1"/>
      <c r="O52" s="1"/>
      <c r="P52" s="1"/>
      <c r="Q52" s="1"/>
    </row>
    <row r="53" ht="17.0">
      <c r="A53" s="18" t="s">
        <v>18</v>
      </c>
      <c r="B53" s="18">
        <v>2470596.0</v>
      </c>
      <c r="C53" s="18" t="s">
        <v>126</v>
      </c>
      <c r="D53" s="19" t="s">
        <v>104</v>
      </c>
      <c r="E53" s="18">
        <v>518.0</v>
      </c>
      <c r="F53" s="18" t="s">
        <v>23</v>
      </c>
      <c r="G53" s="20"/>
      <c r="H53" s="20"/>
      <c r="I53" s="20"/>
      <c r="J53" s="20"/>
      <c r="K53" s="20"/>
      <c r="L53" s="1" t="s">
        <v>28</v>
      </c>
      <c r="M53" s="20"/>
      <c r="N53" s="20"/>
      <c r="O53" s="20"/>
      <c r="P53" s="20"/>
      <c r="Q53" s="20"/>
    </row>
    <row r="54" ht="17.0">
      <c r="A54" s="12" t="s">
        <v>18</v>
      </c>
      <c r="B54" s="12">
        <v>2470921.0</v>
      </c>
      <c r="C54" s="12" t="s">
        <v>127</v>
      </c>
      <c r="D54" s="12" t="s">
        <v>73</v>
      </c>
      <c r="E54" s="12">
        <v>568.0</v>
      </c>
      <c r="F54" s="12" t="s">
        <v>45</v>
      </c>
      <c r="G54" s="1">
        <v>1.0</v>
      </c>
      <c r="H54" s="1" t="s">
        <v>28</v>
      </c>
      <c r="I54" s="1" t="s">
        <v>28</v>
      </c>
      <c r="J54" s="1" t="s">
        <v>29</v>
      </c>
      <c r="K54" s="1" t="s">
        <v>28</v>
      </c>
      <c r="L54" s="1" t="s">
        <v>28</v>
      </c>
      <c r="M54" s="1" t="s">
        <v>64</v>
      </c>
      <c r="N54" s="1" t="s">
        <v>64</v>
      </c>
      <c r="O54" s="1"/>
      <c r="P54" s="1"/>
      <c r="Q54" s="1"/>
      <c r="R54" s="1"/>
    </row>
    <row r="55" ht="17.0">
      <c r="A55" s="12" t="s">
        <v>18</v>
      </c>
      <c r="B55" s="12">
        <v>2472480.0</v>
      </c>
      <c r="C55" s="12" t="s">
        <v>129</v>
      </c>
      <c r="D55" s="12" t="s">
        <v>73</v>
      </c>
      <c r="E55" s="12">
        <v>527.0</v>
      </c>
      <c r="F55" s="12" t="s">
        <v>45</v>
      </c>
      <c r="G55" s="1">
        <v>1.0</v>
      </c>
      <c r="H55" s="1" t="s">
        <v>28</v>
      </c>
      <c r="I55" s="1" t="s">
        <v>28</v>
      </c>
      <c r="J55" s="1" t="s">
        <v>29</v>
      </c>
      <c r="K55" s="1" t="s">
        <v>28</v>
      </c>
      <c r="L55" s="1" t="s">
        <v>28</v>
      </c>
      <c r="M55" s="1" t="s">
        <v>28</v>
      </c>
      <c r="N55" s="1" t="s">
        <v>28</v>
      </c>
      <c r="O55" s="1"/>
      <c r="P55" s="1"/>
      <c r="Q55" s="1"/>
      <c r="R55" s="1"/>
    </row>
    <row r="56" ht="17.0">
      <c r="A56" s="8" t="s">
        <v>18</v>
      </c>
      <c r="B56" s="8">
        <v>2473015.0</v>
      </c>
      <c r="C56" s="8" t="s">
        <v>754</v>
      </c>
      <c r="D56" s="8" t="s">
        <v>111</v>
      </c>
      <c r="E56" s="8">
        <v>390.0</v>
      </c>
      <c r="F56" s="8" t="s">
        <v>27</v>
      </c>
      <c r="G56" s="10">
        <v>1.0</v>
      </c>
      <c r="H56" s="1" t="s">
        <v>28</v>
      </c>
      <c r="I56" s="1" t="s">
        <v>28</v>
      </c>
      <c r="J56" s="10" t="s">
        <v>29</v>
      </c>
      <c r="K56" s="10" t="s">
        <v>28</v>
      </c>
      <c r="L56" s="10" t="s">
        <v>28</v>
      </c>
      <c r="M56" s="10" t="s">
        <v>28</v>
      </c>
      <c r="N56" s="10" t="s">
        <v>28</v>
      </c>
      <c r="O56" s="10"/>
      <c r="P56" s="10"/>
      <c r="Q56" s="10"/>
    </row>
    <row r="57" ht="17.0">
      <c r="A57" s="12" t="s">
        <v>47</v>
      </c>
      <c r="B57" s="12">
        <v>2475745.0</v>
      </c>
      <c r="C57" s="12" t="s">
        <v>755</v>
      </c>
      <c r="D57" s="14" t="s">
        <v>63</v>
      </c>
      <c r="E57" s="12">
        <v>256.0</v>
      </c>
      <c r="F57" s="12" t="s">
        <v>23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7.0">
      <c r="A58" s="12" t="s">
        <v>18</v>
      </c>
      <c r="B58" s="12">
        <v>2497679.0</v>
      </c>
      <c r="C58" s="12" t="s">
        <v>133</v>
      </c>
      <c r="D58" s="14" t="s">
        <v>414</v>
      </c>
      <c r="E58" s="12">
        <v>802.0</v>
      </c>
      <c r="F58" s="12" t="s">
        <v>37</v>
      </c>
      <c r="G58" s="1">
        <v>18.0</v>
      </c>
      <c r="H58" s="1"/>
      <c r="I58" s="1" t="s">
        <v>28</v>
      </c>
      <c r="J58" s="1" t="s">
        <v>29</v>
      </c>
      <c r="K58" s="1" t="s">
        <v>28</v>
      </c>
      <c r="L58" s="1" t="s">
        <v>34</v>
      </c>
      <c r="M58" s="1" t="s">
        <v>28</v>
      </c>
      <c r="N58" s="1" t="s">
        <v>64</v>
      </c>
      <c r="O58" s="1"/>
      <c r="P58" s="1"/>
      <c r="Q58" s="1"/>
    </row>
    <row r="59" ht="17.0">
      <c r="A59" s="12" t="s">
        <v>47</v>
      </c>
      <c r="B59" s="12">
        <v>2503335.0</v>
      </c>
      <c r="C59" s="12" t="s">
        <v>756</v>
      </c>
      <c r="D59" s="14" t="s">
        <v>104</v>
      </c>
      <c r="E59" s="12">
        <v>150.0</v>
      </c>
      <c r="F59" s="12" t="s">
        <v>23</v>
      </c>
      <c r="G59" s="1"/>
      <c r="H59" s="1"/>
      <c r="I59" s="1" t="s">
        <v>28</v>
      </c>
      <c r="J59" s="1" t="s">
        <v>29</v>
      </c>
      <c r="K59" s="1" t="s">
        <v>28</v>
      </c>
      <c r="L59" s="1"/>
      <c r="M59" s="1"/>
      <c r="N59" s="1"/>
      <c r="O59" s="1"/>
      <c r="P59" s="1"/>
      <c r="Q59" s="1"/>
    </row>
    <row r="60" ht="17.0">
      <c r="A60" s="12" t="s">
        <v>68</v>
      </c>
      <c r="B60" s="12">
        <v>2508220.0</v>
      </c>
      <c r="C60" s="12" t="s">
        <v>757</v>
      </c>
      <c r="D60" s="12" t="s">
        <v>585</v>
      </c>
      <c r="E60" s="12">
        <v>120.0</v>
      </c>
      <c r="F60" s="12" t="s">
        <v>23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7.0">
      <c r="A61" s="18" t="s">
        <v>18</v>
      </c>
      <c r="B61" s="18">
        <v>2509774.0</v>
      </c>
      <c r="C61" s="18" t="s">
        <v>136</v>
      </c>
      <c r="D61" s="19" t="s">
        <v>20</v>
      </c>
      <c r="E61" s="18">
        <v>625.0</v>
      </c>
      <c r="F61" s="18" t="s">
        <v>23</v>
      </c>
      <c r="G61" s="1">
        <v>1.0</v>
      </c>
      <c r="H61" s="20"/>
      <c r="I61" s="10" t="s">
        <v>28</v>
      </c>
      <c r="J61" s="10" t="s">
        <v>29</v>
      </c>
      <c r="K61" s="10" t="s">
        <v>28</v>
      </c>
      <c r="L61" s="10" t="s">
        <v>28</v>
      </c>
      <c r="M61" s="10" t="s">
        <v>28</v>
      </c>
      <c r="N61" s="20"/>
      <c r="O61" s="20"/>
      <c r="P61" s="20"/>
      <c r="Q61" s="20"/>
    </row>
    <row r="62" ht="17.0">
      <c r="A62" s="12" t="s">
        <v>18</v>
      </c>
      <c r="B62" s="12">
        <v>2528645.0</v>
      </c>
      <c r="C62" s="12" t="s">
        <v>138</v>
      </c>
      <c r="D62" s="12" t="s">
        <v>100</v>
      </c>
      <c r="E62" s="12">
        <v>1444.0</v>
      </c>
      <c r="F62" s="12" t="s">
        <v>45</v>
      </c>
      <c r="G62" s="1" t="s">
        <v>758</v>
      </c>
      <c r="H62" s="1" t="s">
        <v>28</v>
      </c>
      <c r="I62" s="1" t="s">
        <v>28</v>
      </c>
      <c r="J62" s="1" t="s">
        <v>29</v>
      </c>
      <c r="K62" s="1" t="s">
        <v>28</v>
      </c>
      <c r="L62" s="1" t="s">
        <v>28</v>
      </c>
      <c r="M62" s="1" t="s">
        <v>28</v>
      </c>
      <c r="N62" s="1" t="s">
        <v>28</v>
      </c>
      <c r="O62" s="1"/>
      <c r="P62" s="1"/>
      <c r="Q62" s="1"/>
      <c r="R62" s="1"/>
    </row>
    <row r="63" ht="17.0">
      <c r="A63" s="28" t="s">
        <v>47</v>
      </c>
      <c r="B63" s="28">
        <v>2559923.0</v>
      </c>
      <c r="C63" s="28" t="s">
        <v>759</v>
      </c>
      <c r="D63" s="33" t="s">
        <v>104</v>
      </c>
      <c r="E63" s="28">
        <v>170.0</v>
      </c>
      <c r="F63" s="28" t="s">
        <v>23</v>
      </c>
      <c r="G63" s="30"/>
      <c r="H63" s="30"/>
      <c r="I63" s="30"/>
      <c r="J63" s="30"/>
      <c r="K63" s="30"/>
      <c r="L63" s="1" t="s">
        <v>28</v>
      </c>
      <c r="M63" s="30"/>
      <c r="N63" s="30"/>
      <c r="O63" s="30"/>
      <c r="P63" s="30"/>
      <c r="Q63" s="30"/>
    </row>
    <row r="64" ht="17.0">
      <c r="A64" s="12" t="s">
        <v>18</v>
      </c>
      <c r="B64" s="12">
        <v>2561674.0</v>
      </c>
      <c r="C64" s="12" t="s">
        <v>760</v>
      </c>
      <c r="D64" s="12" t="s">
        <v>73</v>
      </c>
      <c r="E64" s="12">
        <v>210.0</v>
      </c>
      <c r="F64" s="12" t="s">
        <v>45</v>
      </c>
      <c r="G64" s="1">
        <v>1.0</v>
      </c>
      <c r="H64" s="1" t="s">
        <v>28</v>
      </c>
      <c r="I64" s="1" t="s">
        <v>28</v>
      </c>
      <c r="J64" s="1" t="s">
        <v>29</v>
      </c>
      <c r="K64" s="1" t="s">
        <v>28</v>
      </c>
      <c r="L64" s="1" t="s">
        <v>28</v>
      </c>
      <c r="M64" s="1" t="s">
        <v>64</v>
      </c>
      <c r="N64" s="1" t="s">
        <v>64</v>
      </c>
      <c r="O64" s="1"/>
      <c r="P64" s="1"/>
      <c r="Q64" s="1"/>
      <c r="R64" s="1"/>
    </row>
    <row r="65" ht="17.0">
      <c r="A65" s="8" t="s">
        <v>18</v>
      </c>
      <c r="B65" s="8">
        <v>2562124.0</v>
      </c>
      <c r="C65" s="8" t="s">
        <v>142</v>
      </c>
      <c r="D65" s="8" t="s">
        <v>120</v>
      </c>
      <c r="E65" s="8">
        <v>534.0</v>
      </c>
      <c r="F65" s="8" t="s">
        <v>45</v>
      </c>
      <c r="G65" s="10">
        <v>1.0</v>
      </c>
      <c r="H65" s="10" t="s">
        <v>28</v>
      </c>
      <c r="I65" s="10" t="s">
        <v>28</v>
      </c>
      <c r="J65" s="10" t="s">
        <v>29</v>
      </c>
      <c r="K65" s="10" t="s">
        <v>28</v>
      </c>
      <c r="L65" s="10" t="s">
        <v>28</v>
      </c>
      <c r="M65" s="10" t="s">
        <v>30</v>
      </c>
      <c r="N65" s="10" t="s">
        <v>30</v>
      </c>
      <c r="O65" s="10"/>
      <c r="P65" s="10"/>
      <c r="Q65" s="10"/>
      <c r="R65" s="10"/>
    </row>
    <row r="66" ht="17.0">
      <c r="A66" s="12" t="s">
        <v>47</v>
      </c>
      <c r="B66" s="12">
        <v>27245.0</v>
      </c>
      <c r="C66" s="12" t="s">
        <v>146</v>
      </c>
      <c r="D66" s="12" t="s">
        <v>147</v>
      </c>
      <c r="E66" s="12">
        <v>213.0</v>
      </c>
      <c r="F66" s="12" t="s">
        <v>45</v>
      </c>
      <c r="G66" s="1">
        <v>2.0</v>
      </c>
      <c r="H66" s="1" t="s">
        <v>46</v>
      </c>
      <c r="I66" s="1" t="s">
        <v>28</v>
      </c>
      <c r="J66" s="1" t="s">
        <v>29</v>
      </c>
      <c r="K66" s="1" t="s">
        <v>28</v>
      </c>
      <c r="L66" s="1" t="s">
        <v>28</v>
      </c>
      <c r="M66" s="1" t="s">
        <v>64</v>
      </c>
      <c r="N66" s="1" t="s">
        <v>28</v>
      </c>
      <c r="O66" s="1"/>
      <c r="P66" s="1"/>
      <c r="Q66" s="1"/>
      <c r="R66" s="1"/>
    </row>
    <row r="67" ht="17.0">
      <c r="A67" s="28" t="s">
        <v>18</v>
      </c>
      <c r="B67" s="28">
        <v>2821214.0</v>
      </c>
      <c r="C67" s="28" t="s">
        <v>761</v>
      </c>
      <c r="D67" s="33" t="s">
        <v>104</v>
      </c>
      <c r="E67" s="28">
        <v>271.0</v>
      </c>
      <c r="F67" s="28" t="s">
        <v>23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7.0">
      <c r="A68" s="12" t="s">
        <v>47</v>
      </c>
      <c r="B68" s="12">
        <v>282495.0</v>
      </c>
      <c r="C68" s="12" t="s">
        <v>762</v>
      </c>
      <c r="D68" s="12" t="s">
        <v>73</v>
      </c>
      <c r="E68" s="12">
        <v>472.0</v>
      </c>
      <c r="F68" s="12" t="s">
        <v>45</v>
      </c>
      <c r="G68" s="1">
        <v>1.0</v>
      </c>
      <c r="H68" s="1" t="s">
        <v>28</v>
      </c>
      <c r="I68" s="1" t="s">
        <v>28</v>
      </c>
      <c r="J68" s="1" t="s">
        <v>29</v>
      </c>
      <c r="K68" s="1" t="s">
        <v>28</v>
      </c>
      <c r="L68" s="1" t="s">
        <v>28</v>
      </c>
      <c r="M68" s="1" t="s">
        <v>28</v>
      </c>
      <c r="N68" s="1" t="s">
        <v>28</v>
      </c>
      <c r="O68" s="1"/>
      <c r="P68" s="1"/>
      <c r="Q68" s="1"/>
      <c r="R68" s="1"/>
    </row>
    <row r="69" ht="17.0">
      <c r="A69" s="8" t="s">
        <v>18</v>
      </c>
      <c r="B69" s="8">
        <v>2984015.0</v>
      </c>
      <c r="C69" s="8" t="s">
        <v>763</v>
      </c>
      <c r="D69" s="8" t="s">
        <v>100</v>
      </c>
      <c r="E69" s="8">
        <v>280.0</v>
      </c>
      <c r="F69" s="8" t="s">
        <v>45</v>
      </c>
      <c r="G69" s="10">
        <v>1.0</v>
      </c>
      <c r="H69" s="10" t="s">
        <v>28</v>
      </c>
      <c r="I69" s="10" t="s">
        <v>28</v>
      </c>
      <c r="J69" s="10" t="s">
        <v>29</v>
      </c>
      <c r="K69" s="10" t="s">
        <v>28</v>
      </c>
      <c r="L69" s="10" t="s">
        <v>28</v>
      </c>
      <c r="M69" s="10" t="s">
        <v>28</v>
      </c>
      <c r="N69" s="10" t="s">
        <v>28</v>
      </c>
      <c r="O69" s="10"/>
      <c r="P69" s="10"/>
      <c r="Q69" s="10"/>
      <c r="R69" s="10"/>
    </row>
    <row r="70" ht="17.0">
      <c r="A70" s="28" t="s">
        <v>18</v>
      </c>
      <c r="B70" s="33">
        <v>3072629.0</v>
      </c>
      <c r="C70" s="28" t="s">
        <v>764</v>
      </c>
      <c r="D70" s="28" t="s">
        <v>118</v>
      </c>
      <c r="E70" s="28">
        <v>1625.0</v>
      </c>
      <c r="F70" s="28" t="s">
        <v>27</v>
      </c>
      <c r="G70" s="30" t="s">
        <v>738</v>
      </c>
      <c r="H70" s="69" t="s">
        <v>28</v>
      </c>
      <c r="I70" s="69" t="s">
        <v>28</v>
      </c>
      <c r="J70" s="30" t="s">
        <v>29</v>
      </c>
      <c r="K70" s="69" t="s">
        <v>28</v>
      </c>
      <c r="L70" s="69" t="s">
        <v>28</v>
      </c>
      <c r="M70" s="30" t="s">
        <v>64</v>
      </c>
      <c r="N70" s="30" t="s">
        <v>28</v>
      </c>
      <c r="O70" s="30"/>
      <c r="P70" s="30"/>
      <c r="Q70" s="30"/>
    </row>
    <row r="71" ht="17.0">
      <c r="A71" s="12" t="s">
        <v>18</v>
      </c>
      <c r="B71" s="120">
        <v>3106413.0</v>
      </c>
      <c r="C71" s="12" t="s">
        <v>155</v>
      </c>
      <c r="D71" s="12" t="s">
        <v>100</v>
      </c>
      <c r="E71" s="12">
        <v>499.0</v>
      </c>
      <c r="F71" s="12" t="s">
        <v>45</v>
      </c>
      <c r="G71" s="1">
        <v>1.0</v>
      </c>
      <c r="H71" s="1" t="s">
        <v>28</v>
      </c>
      <c r="I71" s="1" t="s">
        <v>28</v>
      </c>
      <c r="J71" s="1" t="s">
        <v>29</v>
      </c>
      <c r="K71" s="1" t="s">
        <v>28</v>
      </c>
      <c r="L71" s="1" t="s">
        <v>28</v>
      </c>
      <c r="M71" s="1" t="s">
        <v>64</v>
      </c>
      <c r="N71" s="1" t="s">
        <v>64</v>
      </c>
      <c r="O71" s="1"/>
      <c r="P71" s="1"/>
      <c r="Q71" s="1"/>
      <c r="R71" s="1"/>
    </row>
    <row r="72" ht="17.0">
      <c r="A72" s="8" t="s">
        <v>18</v>
      </c>
      <c r="B72" s="9" t="s">
        <v>765</v>
      </c>
      <c r="C72" s="8" t="s">
        <v>156</v>
      </c>
      <c r="D72" s="8" t="s">
        <v>81</v>
      </c>
      <c r="E72" s="8">
        <v>615.0</v>
      </c>
      <c r="F72" s="8" t="s">
        <v>27</v>
      </c>
      <c r="G72" s="10"/>
      <c r="H72" s="10"/>
      <c r="I72" s="10"/>
      <c r="J72" s="10"/>
      <c r="K72" s="10"/>
      <c r="L72" s="121" t="s">
        <v>28</v>
      </c>
      <c r="M72" s="10"/>
      <c r="N72" s="10"/>
      <c r="O72" s="10"/>
      <c r="P72" s="10"/>
      <c r="Q72" s="10"/>
    </row>
    <row r="73" ht="17.0">
      <c r="A73" s="12" t="s">
        <v>18</v>
      </c>
      <c r="B73" s="14" t="s">
        <v>766</v>
      </c>
      <c r="C73" s="12" t="s">
        <v>157</v>
      </c>
      <c r="D73" s="14" t="s">
        <v>63</v>
      </c>
      <c r="E73" s="12">
        <v>233.0</v>
      </c>
      <c r="F73" s="12" t="s">
        <v>23</v>
      </c>
      <c r="G73" s="1"/>
      <c r="H73" s="1"/>
      <c r="I73" s="1"/>
      <c r="J73" s="1"/>
      <c r="K73" s="1"/>
      <c r="L73" s="104" t="s">
        <v>28</v>
      </c>
      <c r="M73" s="1"/>
      <c r="N73" s="1"/>
      <c r="O73" s="1"/>
      <c r="P73" s="1"/>
      <c r="Q73" s="1"/>
    </row>
    <row r="74" ht="17.0">
      <c r="A74" s="18" t="s">
        <v>47</v>
      </c>
      <c r="B74" s="19" t="s">
        <v>767</v>
      </c>
      <c r="C74" s="18" t="s">
        <v>768</v>
      </c>
      <c r="D74" s="18" t="s">
        <v>81</v>
      </c>
      <c r="E74" s="18">
        <v>1186.0</v>
      </c>
      <c r="F74" s="18" t="s">
        <v>27</v>
      </c>
      <c r="G74" s="20"/>
      <c r="H74" s="20"/>
      <c r="I74" s="20"/>
      <c r="J74" s="20"/>
      <c r="K74" s="20"/>
      <c r="L74" s="122" t="s">
        <v>28</v>
      </c>
      <c r="M74" s="20"/>
      <c r="N74" s="20"/>
      <c r="O74" s="20"/>
      <c r="P74" s="20"/>
      <c r="Q74" s="20"/>
    </row>
    <row r="75" ht="137.0">
      <c r="A75" s="12" t="s">
        <v>47</v>
      </c>
      <c r="B75" s="120">
        <v>3155272.0</v>
      </c>
      <c r="C75" s="12" t="s">
        <v>512</v>
      </c>
      <c r="D75" s="12" t="s">
        <v>100</v>
      </c>
      <c r="E75" s="12">
        <v>847.0</v>
      </c>
      <c r="F75" s="12" t="s">
        <v>45</v>
      </c>
      <c r="G75" s="1">
        <v>0.0</v>
      </c>
      <c r="H75" s="1" t="s">
        <v>28</v>
      </c>
      <c r="I75" s="1" t="s">
        <v>28</v>
      </c>
      <c r="J75" s="1" t="s">
        <v>29</v>
      </c>
      <c r="K75" s="1" t="s">
        <v>28</v>
      </c>
      <c r="L75" s="1" t="s">
        <v>28</v>
      </c>
      <c r="M75" s="1" t="s">
        <v>28</v>
      </c>
      <c r="N75" s="1" t="s">
        <v>64</v>
      </c>
      <c r="O75" s="1"/>
      <c r="P75" s="1"/>
      <c r="Q75" s="1"/>
      <c r="R75" s="24" t="s">
        <v>769</v>
      </c>
    </row>
    <row r="76" ht="17.0">
      <c r="A76" s="28" t="s">
        <v>47</v>
      </c>
      <c r="B76" s="28">
        <v>3155338.0</v>
      </c>
      <c r="C76" s="28" t="s">
        <v>770</v>
      </c>
      <c r="D76" s="28" t="s">
        <v>41</v>
      </c>
      <c r="E76" s="28">
        <v>1108.0</v>
      </c>
      <c r="F76" s="28" t="s">
        <v>27</v>
      </c>
      <c r="G76" s="30"/>
      <c r="H76" s="30"/>
      <c r="I76" s="30"/>
      <c r="J76" s="30"/>
      <c r="K76" s="30"/>
      <c r="L76" s="123" t="s">
        <v>28</v>
      </c>
      <c r="M76" s="30"/>
      <c r="N76" s="30"/>
      <c r="O76" s="30"/>
      <c r="P76" s="30"/>
      <c r="Q76" s="30"/>
    </row>
    <row r="77" ht="17.0">
      <c r="A77" s="12" t="s">
        <v>47</v>
      </c>
      <c r="B77" s="12">
        <v>3167641.0</v>
      </c>
      <c r="C77" s="12" t="s">
        <v>771</v>
      </c>
      <c r="D77" s="12" t="s">
        <v>73</v>
      </c>
      <c r="E77" s="12">
        <v>580.0</v>
      </c>
      <c r="F77" s="12" t="s">
        <v>45</v>
      </c>
      <c r="G77" s="1">
        <v>1.0</v>
      </c>
      <c r="H77" s="1" t="s">
        <v>28</v>
      </c>
      <c r="I77" s="1" t="s">
        <v>28</v>
      </c>
      <c r="J77" s="1" t="s">
        <v>29</v>
      </c>
      <c r="K77" s="1" t="s">
        <v>28</v>
      </c>
      <c r="L77" s="1" t="s">
        <v>28</v>
      </c>
      <c r="M77" s="1" t="s">
        <v>64</v>
      </c>
      <c r="N77" s="1" t="s">
        <v>64</v>
      </c>
      <c r="O77" s="1"/>
      <c r="P77" s="1"/>
      <c r="Q77" s="1"/>
      <c r="R77" s="1"/>
    </row>
    <row r="78" ht="17.0">
      <c r="A78" s="8" t="s">
        <v>68</v>
      </c>
      <c r="B78" s="8">
        <v>3168781.0</v>
      </c>
      <c r="C78" s="8" t="s">
        <v>159</v>
      </c>
      <c r="D78" s="8" t="s">
        <v>63</v>
      </c>
      <c r="E78" s="8">
        <v>1713.0</v>
      </c>
      <c r="F78" s="8" t="s">
        <v>23</v>
      </c>
      <c r="G78" s="10"/>
      <c r="H78" s="10"/>
      <c r="I78" s="10" t="s">
        <v>28</v>
      </c>
      <c r="J78" s="10" t="s">
        <v>28</v>
      </c>
      <c r="K78" s="10" t="s">
        <v>28</v>
      </c>
      <c r="L78" s="121" t="s">
        <v>28</v>
      </c>
      <c r="M78" s="10"/>
      <c r="N78" s="10"/>
      <c r="O78" s="10"/>
      <c r="P78" s="10"/>
      <c r="Q78" s="10"/>
    </row>
    <row r="79" ht="17.0">
      <c r="A79" s="12" t="s">
        <v>68</v>
      </c>
      <c r="B79" s="12">
        <v>3187344.0</v>
      </c>
      <c r="C79" s="12" t="s">
        <v>772</v>
      </c>
      <c r="D79" s="12" t="s">
        <v>104</v>
      </c>
      <c r="E79" s="12">
        <v>159.0</v>
      </c>
      <c r="F79" s="12" t="s">
        <v>23</v>
      </c>
      <c r="G79" s="1"/>
      <c r="H79" s="1"/>
      <c r="I79" s="1" t="s">
        <v>28</v>
      </c>
      <c r="J79" s="1" t="s">
        <v>28</v>
      </c>
      <c r="K79" s="1" t="s">
        <v>28</v>
      </c>
      <c r="L79" s="1" t="s">
        <v>28</v>
      </c>
      <c r="M79" s="1"/>
      <c r="N79" s="1"/>
      <c r="O79" s="1"/>
      <c r="P79" s="1"/>
      <c r="Q79" s="1"/>
    </row>
    <row r="80" ht="17.0">
      <c r="A80" s="12" t="s">
        <v>18</v>
      </c>
      <c r="B80" s="12">
        <v>3284326.0</v>
      </c>
      <c r="C80" s="12" t="s">
        <v>168</v>
      </c>
      <c r="D80" s="14" t="s">
        <v>439</v>
      </c>
      <c r="E80" s="12">
        <v>437.0</v>
      </c>
      <c r="F80" s="12" t="s">
        <v>37</v>
      </c>
      <c r="G80" s="1" t="s">
        <v>741</v>
      </c>
      <c r="H80" s="1"/>
      <c r="I80" s="1" t="s">
        <v>28</v>
      </c>
      <c r="J80" s="1" t="s">
        <v>29</v>
      </c>
      <c r="K80" s="1" t="s">
        <v>28</v>
      </c>
      <c r="L80" s="1" t="s">
        <v>28</v>
      </c>
      <c r="M80" s="1" t="s">
        <v>28</v>
      </c>
      <c r="N80" s="1" t="s">
        <v>64</v>
      </c>
      <c r="O80" s="1"/>
      <c r="P80" s="1"/>
      <c r="Q80" s="1"/>
    </row>
    <row r="81" ht="17.0">
      <c r="A81" s="12" t="s">
        <v>18</v>
      </c>
      <c r="B81" s="12">
        <v>3286324.0</v>
      </c>
      <c r="C81" s="12" t="s">
        <v>172</v>
      </c>
      <c r="D81" s="14" t="s">
        <v>71</v>
      </c>
      <c r="E81" s="12">
        <v>882.0</v>
      </c>
      <c r="F81" s="12" t="s">
        <v>23</v>
      </c>
      <c r="G81" s="1"/>
      <c r="H81" s="1"/>
      <c r="I81" s="1"/>
      <c r="J81" s="1"/>
      <c r="K81" s="1"/>
      <c r="L81" s="1" t="s">
        <v>28</v>
      </c>
      <c r="M81" s="1"/>
      <c r="N81" s="1"/>
      <c r="O81" s="1"/>
      <c r="P81" s="1"/>
      <c r="Q81" s="1"/>
    </row>
    <row r="82" ht="17.0">
      <c r="A82" s="12" t="s">
        <v>18</v>
      </c>
      <c r="B82" s="12">
        <v>3294066.0</v>
      </c>
      <c r="C82" s="12" t="s">
        <v>174</v>
      </c>
      <c r="D82" s="14" t="s">
        <v>71</v>
      </c>
      <c r="E82" s="12">
        <v>546.0</v>
      </c>
      <c r="F82" s="12" t="s">
        <v>23</v>
      </c>
      <c r="G82" s="1"/>
      <c r="H82" s="1"/>
      <c r="I82" s="1"/>
      <c r="J82" s="1"/>
      <c r="K82" s="1"/>
      <c r="L82" s="1" t="s">
        <v>28</v>
      </c>
      <c r="M82" s="1"/>
      <c r="N82" s="1"/>
      <c r="O82" s="1"/>
      <c r="P82" s="1"/>
      <c r="Q82" s="1"/>
    </row>
    <row r="83" ht="17.0">
      <c r="A83" s="12" t="s">
        <v>18</v>
      </c>
      <c r="B83" s="12">
        <v>3347570.0</v>
      </c>
      <c r="C83" s="12" t="s">
        <v>184</v>
      </c>
      <c r="D83" s="14" t="s">
        <v>20</v>
      </c>
      <c r="E83" s="12">
        <v>521.0</v>
      </c>
      <c r="F83" s="12" t="s">
        <v>23</v>
      </c>
      <c r="G83" s="1">
        <v>1.0</v>
      </c>
      <c r="H83" s="1"/>
      <c r="I83" s="10" t="s">
        <v>28</v>
      </c>
      <c r="J83" s="10" t="s">
        <v>29</v>
      </c>
      <c r="K83" s="10" t="s">
        <v>28</v>
      </c>
      <c r="L83" s="10" t="s">
        <v>28</v>
      </c>
      <c r="M83" s="10" t="s">
        <v>28</v>
      </c>
      <c r="N83" s="1"/>
      <c r="O83" s="1"/>
      <c r="P83" s="1"/>
      <c r="Q83" s="1"/>
    </row>
    <row r="84" ht="17.0">
      <c r="A84" s="12" t="s">
        <v>18</v>
      </c>
      <c r="B84" s="12">
        <v>3347647.0</v>
      </c>
      <c r="C84" s="12" t="s">
        <v>185</v>
      </c>
      <c r="D84" s="14" t="s">
        <v>20</v>
      </c>
      <c r="E84" s="12">
        <v>725.0</v>
      </c>
      <c r="F84" s="12" t="s">
        <v>23</v>
      </c>
      <c r="G84" s="1">
        <v>1.0</v>
      </c>
      <c r="H84" s="1"/>
      <c r="I84" s="10" t="s">
        <v>28</v>
      </c>
      <c r="J84" s="10" t="s">
        <v>29</v>
      </c>
      <c r="K84" s="10" t="s">
        <v>28</v>
      </c>
      <c r="L84" s="10" t="s">
        <v>28</v>
      </c>
      <c r="M84" s="10" t="s">
        <v>28</v>
      </c>
      <c r="N84" s="1"/>
      <c r="O84" s="1"/>
      <c r="P84" s="1"/>
      <c r="Q84" s="1"/>
    </row>
    <row r="85" ht="17.0">
      <c r="A85" s="12" t="s">
        <v>18</v>
      </c>
      <c r="B85" s="12">
        <v>3347753.0</v>
      </c>
      <c r="C85" s="12" t="s">
        <v>186</v>
      </c>
      <c r="D85" s="14" t="s">
        <v>20</v>
      </c>
      <c r="E85" s="12">
        <v>780.0</v>
      </c>
      <c r="F85" s="12" t="s">
        <v>23</v>
      </c>
      <c r="G85" s="1">
        <v>1.0</v>
      </c>
      <c r="H85" s="1"/>
      <c r="I85" s="10" t="s">
        <v>28</v>
      </c>
      <c r="J85" s="10" t="s">
        <v>29</v>
      </c>
      <c r="K85" s="10" t="s">
        <v>28</v>
      </c>
      <c r="L85" s="10" t="s">
        <v>28</v>
      </c>
      <c r="M85" s="10" t="s">
        <v>28</v>
      </c>
      <c r="N85" s="1"/>
      <c r="O85" s="1"/>
      <c r="P85" s="1"/>
      <c r="Q85" s="1"/>
    </row>
    <row r="86" ht="17.0">
      <c r="A86" s="12" t="s">
        <v>18</v>
      </c>
      <c r="B86" s="12">
        <v>3347883.0</v>
      </c>
      <c r="C86" s="12" t="s">
        <v>187</v>
      </c>
      <c r="D86" s="14" t="s">
        <v>20</v>
      </c>
      <c r="E86" s="12">
        <v>587.0</v>
      </c>
      <c r="F86" s="12" t="s">
        <v>23</v>
      </c>
      <c r="G86" s="10">
        <v>1.0</v>
      </c>
      <c r="H86" s="1"/>
      <c r="I86" s="10" t="s">
        <v>28</v>
      </c>
      <c r="J86" s="10" t="s">
        <v>29</v>
      </c>
      <c r="K86" s="10" t="s">
        <v>28</v>
      </c>
      <c r="L86" s="10" t="s">
        <v>28</v>
      </c>
      <c r="M86" s="10" t="s">
        <v>28</v>
      </c>
      <c r="N86" s="1"/>
      <c r="O86" s="1"/>
      <c r="P86" s="1"/>
      <c r="Q86" s="1"/>
    </row>
    <row r="87" ht="17.0">
      <c r="A87" s="12" t="s">
        <v>18</v>
      </c>
      <c r="B87" s="12">
        <v>3347997.0</v>
      </c>
      <c r="C87" s="12" t="s">
        <v>773</v>
      </c>
      <c r="D87" s="14" t="s">
        <v>20</v>
      </c>
      <c r="E87" s="12">
        <v>235.0</v>
      </c>
      <c r="F87" s="12" t="s">
        <v>23</v>
      </c>
      <c r="G87" s="1">
        <v>1.0</v>
      </c>
      <c r="H87" s="1"/>
      <c r="I87" s="10" t="s">
        <v>28</v>
      </c>
      <c r="J87" s="10" t="s">
        <v>29</v>
      </c>
      <c r="K87" s="10" t="s">
        <v>28</v>
      </c>
      <c r="L87" s="10" t="s">
        <v>28</v>
      </c>
      <c r="M87" s="1" t="s">
        <v>64</v>
      </c>
      <c r="N87" s="1"/>
      <c r="O87" s="1"/>
      <c r="P87" s="1"/>
      <c r="Q87" s="1"/>
    </row>
    <row r="88" ht="17.0">
      <c r="A88" s="12" t="s">
        <v>18</v>
      </c>
      <c r="B88" s="12">
        <v>3362563.0</v>
      </c>
      <c r="C88" s="12" t="s">
        <v>188</v>
      </c>
      <c r="D88" s="12" t="s">
        <v>111</v>
      </c>
      <c r="E88" s="12">
        <v>36.0</v>
      </c>
      <c r="F88" s="12" t="s">
        <v>27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7.0">
      <c r="A89" s="12" t="s">
        <v>18</v>
      </c>
      <c r="B89" s="12">
        <v>3370385.0</v>
      </c>
      <c r="C89" s="12" t="s">
        <v>190</v>
      </c>
      <c r="D89" s="14" t="s">
        <v>20</v>
      </c>
      <c r="E89" s="12">
        <v>754.0</v>
      </c>
      <c r="F89" s="12" t="s">
        <v>23</v>
      </c>
      <c r="G89" s="1">
        <v>1.0</v>
      </c>
      <c r="H89" s="1"/>
      <c r="I89" s="10" t="s">
        <v>28</v>
      </c>
      <c r="J89" s="10" t="s">
        <v>29</v>
      </c>
      <c r="K89" s="10" t="s">
        <v>28</v>
      </c>
      <c r="L89" s="10" t="s">
        <v>28</v>
      </c>
      <c r="M89" s="1" t="s">
        <v>28</v>
      </c>
      <c r="N89" s="1"/>
      <c r="O89" s="1"/>
      <c r="P89" s="1"/>
      <c r="Q89" s="1"/>
    </row>
    <row r="90" ht="17.0">
      <c r="A90" s="12" t="s">
        <v>18</v>
      </c>
      <c r="B90" s="12">
        <v>3394135.0</v>
      </c>
      <c r="C90" s="12" t="s">
        <v>193</v>
      </c>
      <c r="D90" s="14" t="s">
        <v>75</v>
      </c>
      <c r="E90" s="12">
        <v>1630.0</v>
      </c>
      <c r="F90" s="12" t="s">
        <v>23</v>
      </c>
      <c r="G90" s="1">
        <v>1.0</v>
      </c>
      <c r="H90" s="1"/>
      <c r="I90" s="1" t="s">
        <v>28</v>
      </c>
      <c r="J90" s="1" t="s">
        <v>29</v>
      </c>
      <c r="K90" s="1" t="s">
        <v>28</v>
      </c>
      <c r="L90" s="1" t="s">
        <v>28</v>
      </c>
      <c r="M90" s="1" t="s">
        <v>64</v>
      </c>
      <c r="N90" s="1" t="s">
        <v>64</v>
      </c>
      <c r="O90" s="1"/>
      <c r="P90" s="1"/>
      <c r="Q90" s="1"/>
    </row>
    <row r="91" ht="17.0">
      <c r="A91" s="12" t="s">
        <v>18</v>
      </c>
      <c r="B91" s="12">
        <v>3399635.0</v>
      </c>
      <c r="C91" s="12" t="s">
        <v>194</v>
      </c>
      <c r="D91" s="14" t="s">
        <v>20</v>
      </c>
      <c r="E91" s="12">
        <v>1034.0</v>
      </c>
      <c r="F91" s="12" t="s">
        <v>23</v>
      </c>
      <c r="G91" s="1">
        <v>1.0</v>
      </c>
      <c r="H91" s="1"/>
      <c r="I91" s="10" t="s">
        <v>28</v>
      </c>
      <c r="J91" s="10" t="s">
        <v>29</v>
      </c>
      <c r="K91" s="10" t="s">
        <v>28</v>
      </c>
      <c r="L91" s="10" t="s">
        <v>28</v>
      </c>
      <c r="M91" s="1" t="s">
        <v>28</v>
      </c>
      <c r="N91" s="1"/>
      <c r="O91" s="1"/>
      <c r="P91" s="1"/>
      <c r="Q91" s="1"/>
    </row>
    <row r="92" ht="17.0">
      <c r="A92" s="12" t="s">
        <v>18</v>
      </c>
      <c r="B92" s="12">
        <v>3407332.0</v>
      </c>
      <c r="C92" s="12" t="s">
        <v>774</v>
      </c>
      <c r="D92" s="12" t="s">
        <v>118</v>
      </c>
      <c r="E92" s="12">
        <v>537.0</v>
      </c>
      <c r="F92" s="12" t="s">
        <v>27</v>
      </c>
      <c r="G92" s="1">
        <v>1.0</v>
      </c>
      <c r="H92" s="46" t="s">
        <v>28</v>
      </c>
      <c r="I92" s="46" t="s">
        <v>28</v>
      </c>
      <c r="J92" s="1" t="s">
        <v>29</v>
      </c>
      <c r="K92" s="46" t="s">
        <v>28</v>
      </c>
      <c r="L92" s="46" t="s">
        <v>28</v>
      </c>
      <c r="M92" s="1" t="s">
        <v>64</v>
      </c>
      <c r="N92" s="1" t="s">
        <v>28</v>
      </c>
      <c r="O92" s="1"/>
      <c r="P92" s="1"/>
      <c r="Q92" s="1"/>
    </row>
    <row r="93" ht="17.0">
      <c r="A93" s="18" t="s">
        <v>18</v>
      </c>
      <c r="B93" s="18">
        <v>34097.0</v>
      </c>
      <c r="C93" s="18" t="s">
        <v>775</v>
      </c>
      <c r="D93" s="18" t="s">
        <v>111</v>
      </c>
      <c r="E93" s="18">
        <v>234.0</v>
      </c>
      <c r="F93" s="18" t="s">
        <v>27</v>
      </c>
      <c r="G93" s="20">
        <v>1.0</v>
      </c>
      <c r="H93" s="46" t="s">
        <v>28</v>
      </c>
      <c r="I93" s="46" t="s">
        <v>28</v>
      </c>
      <c r="J93" s="1" t="s">
        <v>29</v>
      </c>
      <c r="K93" s="46" t="s">
        <v>28</v>
      </c>
      <c r="L93" s="46" t="s">
        <v>28</v>
      </c>
      <c r="M93" s="20" t="s">
        <v>28</v>
      </c>
      <c r="N93" s="20" t="s">
        <v>28</v>
      </c>
      <c r="O93" s="20"/>
      <c r="P93" s="20"/>
      <c r="Q93" s="20"/>
    </row>
    <row r="94" ht="17.0">
      <c r="A94" s="12" t="s">
        <v>18</v>
      </c>
      <c r="B94" s="12">
        <v>3425691.0</v>
      </c>
      <c r="C94" s="12" t="s">
        <v>195</v>
      </c>
      <c r="D94" s="12" t="s">
        <v>100</v>
      </c>
      <c r="E94" s="12">
        <v>1259.0</v>
      </c>
      <c r="F94" s="12" t="s">
        <v>45</v>
      </c>
      <c r="G94" s="1" t="s">
        <v>758</v>
      </c>
      <c r="H94" s="1" t="s">
        <v>28</v>
      </c>
      <c r="I94" s="1" t="s">
        <v>28</v>
      </c>
      <c r="J94" s="1" t="s">
        <v>29</v>
      </c>
      <c r="K94" s="1" t="s">
        <v>28</v>
      </c>
      <c r="L94" s="1" t="s">
        <v>28</v>
      </c>
      <c r="M94" s="1" t="s">
        <v>28</v>
      </c>
      <c r="N94" s="1" t="s">
        <v>28</v>
      </c>
      <c r="O94" s="1"/>
      <c r="P94" s="1"/>
      <c r="Q94" s="1"/>
      <c r="R94" s="1"/>
    </row>
    <row r="95" ht="17.0">
      <c r="A95" s="8" t="s">
        <v>18</v>
      </c>
      <c r="B95" s="8">
        <v>343881.0</v>
      </c>
      <c r="C95" s="8" t="s">
        <v>196</v>
      </c>
      <c r="D95" s="8" t="s">
        <v>33</v>
      </c>
      <c r="E95" s="8">
        <v>800.0</v>
      </c>
      <c r="F95" s="8" t="s">
        <v>27</v>
      </c>
      <c r="G95" s="10">
        <v>2.0</v>
      </c>
      <c r="H95" s="10" t="s">
        <v>28</v>
      </c>
      <c r="I95" s="10" t="s">
        <v>28</v>
      </c>
      <c r="J95" s="10" t="s">
        <v>29</v>
      </c>
      <c r="K95" s="10" t="s">
        <v>28</v>
      </c>
      <c r="L95" s="10" t="s">
        <v>28</v>
      </c>
      <c r="M95" s="10" t="s">
        <v>28</v>
      </c>
      <c r="N95" s="10" t="s">
        <v>28</v>
      </c>
      <c r="O95" s="10" t="s">
        <v>64</v>
      </c>
      <c r="P95" s="10"/>
      <c r="Q95" s="10"/>
    </row>
    <row r="96" ht="17.0">
      <c r="A96" s="12" t="s">
        <v>68</v>
      </c>
      <c r="B96" s="12">
        <v>3442227.0</v>
      </c>
      <c r="C96" s="12" t="s">
        <v>776</v>
      </c>
      <c r="D96" s="12" t="s">
        <v>118</v>
      </c>
      <c r="E96" s="12">
        <v>224.0</v>
      </c>
      <c r="F96" s="12" t="s">
        <v>37</v>
      </c>
      <c r="G96" s="1">
        <v>1.0</v>
      </c>
      <c r="H96" s="46" t="s">
        <v>28</v>
      </c>
      <c r="I96" s="46" t="s">
        <v>28</v>
      </c>
      <c r="J96" s="1" t="s">
        <v>29</v>
      </c>
      <c r="K96" s="46" t="s">
        <v>28</v>
      </c>
      <c r="L96" s="46" t="s">
        <v>28</v>
      </c>
      <c r="M96" s="1" t="s">
        <v>28</v>
      </c>
      <c r="N96" s="1" t="s">
        <v>28</v>
      </c>
      <c r="O96" s="1"/>
      <c r="P96" s="1"/>
      <c r="Q96" s="1"/>
    </row>
    <row r="97" ht="17.0">
      <c r="A97" s="12" t="s">
        <v>18</v>
      </c>
      <c r="B97" s="12">
        <v>3443832.0</v>
      </c>
      <c r="C97" s="12" t="s">
        <v>777</v>
      </c>
      <c r="D97" s="12" t="s">
        <v>81</v>
      </c>
      <c r="E97" s="12">
        <v>784.0</v>
      </c>
      <c r="F97" s="12" t="s">
        <v>27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7.0">
      <c r="A98" s="12" t="s">
        <v>68</v>
      </c>
      <c r="B98" s="12">
        <v>3460346.0</v>
      </c>
      <c r="C98" s="12" t="s">
        <v>778</v>
      </c>
      <c r="D98" s="12" t="s">
        <v>405</v>
      </c>
      <c r="E98" s="12">
        <v>359.0</v>
      </c>
      <c r="F98" s="12" t="s">
        <v>37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7.0">
      <c r="A99" s="18" t="s">
        <v>18</v>
      </c>
      <c r="B99" s="18">
        <v>34736.0</v>
      </c>
      <c r="C99" s="18" t="s">
        <v>779</v>
      </c>
      <c r="D99" s="19" t="s">
        <v>104</v>
      </c>
      <c r="E99" s="18">
        <v>188.0</v>
      </c>
      <c r="F99" s="18" t="s">
        <v>23</v>
      </c>
      <c r="G99" s="20"/>
      <c r="H99" s="20"/>
      <c r="I99" s="20"/>
      <c r="J99" s="20"/>
      <c r="K99" s="20"/>
      <c r="L99" s="1" t="s">
        <v>28</v>
      </c>
      <c r="M99" s="20"/>
      <c r="N99" s="20"/>
      <c r="O99" s="20"/>
      <c r="P99" s="20"/>
      <c r="Q99" s="20"/>
    </row>
    <row r="100" ht="17.0">
      <c r="A100" s="18" t="s">
        <v>47</v>
      </c>
      <c r="B100" s="18">
        <v>3475635.0</v>
      </c>
      <c r="C100" s="18" t="s">
        <v>205</v>
      </c>
      <c r="D100" s="18" t="s">
        <v>120</v>
      </c>
      <c r="E100" s="18">
        <v>172.0</v>
      </c>
      <c r="F100" s="18" t="s">
        <v>45</v>
      </c>
      <c r="G100" s="20">
        <v>0.0</v>
      </c>
      <c r="H100" s="20" t="s">
        <v>28</v>
      </c>
      <c r="I100" s="20" t="s">
        <v>28</v>
      </c>
      <c r="J100" s="20" t="s">
        <v>29</v>
      </c>
      <c r="K100" s="20" t="s">
        <v>28</v>
      </c>
      <c r="L100" s="20" t="s">
        <v>28</v>
      </c>
      <c r="M100" s="20" t="s">
        <v>64</v>
      </c>
      <c r="N100" s="20" t="s">
        <v>64</v>
      </c>
      <c r="O100" s="20"/>
      <c r="P100" s="20"/>
      <c r="Q100" s="20"/>
      <c r="R100" s="20" t="s">
        <v>780</v>
      </c>
    </row>
    <row r="101" ht="17.0">
      <c r="A101" s="12" t="s">
        <v>47</v>
      </c>
      <c r="B101" s="12">
        <v>347614.0</v>
      </c>
      <c r="C101" s="12" t="s">
        <v>552</v>
      </c>
      <c r="D101" s="12" t="s">
        <v>73</v>
      </c>
      <c r="E101" s="12">
        <v>728.0</v>
      </c>
      <c r="F101" s="12" t="s">
        <v>45</v>
      </c>
      <c r="G101" s="1">
        <v>1.0</v>
      </c>
      <c r="H101" s="1" t="s">
        <v>28</v>
      </c>
      <c r="I101" s="1" t="s">
        <v>28</v>
      </c>
      <c r="J101" s="1" t="s">
        <v>29</v>
      </c>
      <c r="K101" s="1" t="s">
        <v>28</v>
      </c>
      <c r="L101" s="1" t="s">
        <v>28</v>
      </c>
      <c r="M101" s="1" t="s">
        <v>64</v>
      </c>
      <c r="N101" s="1" t="s">
        <v>64</v>
      </c>
      <c r="O101" s="1"/>
      <c r="P101" s="1"/>
      <c r="Q101" s="1"/>
      <c r="R101" s="1"/>
    </row>
    <row r="102" ht="17.0">
      <c r="A102" s="12" t="s">
        <v>47</v>
      </c>
      <c r="B102" s="12">
        <v>3492029.0</v>
      </c>
      <c r="C102" s="12" t="s">
        <v>781</v>
      </c>
      <c r="D102" s="12" t="s">
        <v>73</v>
      </c>
      <c r="E102" s="12">
        <v>334.0</v>
      </c>
      <c r="F102" s="12" t="s">
        <v>45</v>
      </c>
      <c r="G102" s="1">
        <v>1.0</v>
      </c>
      <c r="H102" s="1" t="s">
        <v>28</v>
      </c>
      <c r="I102" s="1" t="s">
        <v>28</v>
      </c>
      <c r="J102" s="1" t="s">
        <v>29</v>
      </c>
      <c r="K102" s="1" t="s">
        <v>28</v>
      </c>
      <c r="L102" s="1" t="s">
        <v>28</v>
      </c>
      <c r="M102" s="1" t="s">
        <v>64</v>
      </c>
      <c r="N102" s="1" t="s">
        <v>64</v>
      </c>
      <c r="O102" s="1"/>
      <c r="P102" s="1"/>
      <c r="Q102" s="1"/>
      <c r="R102" s="1"/>
    </row>
    <row r="103" ht="17.0">
      <c r="A103" s="8" t="s">
        <v>18</v>
      </c>
      <c r="B103" s="8">
        <v>3495131.0</v>
      </c>
      <c r="C103" s="8" t="s">
        <v>206</v>
      </c>
      <c r="D103" s="9" t="s">
        <v>39</v>
      </c>
      <c r="E103" s="8">
        <v>840.0</v>
      </c>
      <c r="F103" s="8" t="s">
        <v>23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ht="17.0">
      <c r="A104" s="12" t="s">
        <v>18</v>
      </c>
      <c r="B104" s="12">
        <v>3505875.0</v>
      </c>
      <c r="C104" s="12" t="s">
        <v>207</v>
      </c>
      <c r="D104" s="12" t="s">
        <v>111</v>
      </c>
      <c r="E104" s="12">
        <v>179.0</v>
      </c>
      <c r="F104" s="12" t="s">
        <v>27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7.0">
      <c r="A105" s="12" t="s">
        <v>18</v>
      </c>
      <c r="B105" s="12">
        <v>3534332.0</v>
      </c>
      <c r="C105" s="12" t="s">
        <v>212</v>
      </c>
      <c r="D105" s="14" t="s">
        <v>71</v>
      </c>
      <c r="E105" s="12">
        <v>35.0</v>
      </c>
      <c r="F105" s="12" t="s">
        <v>23</v>
      </c>
      <c r="G105" s="1"/>
      <c r="H105" s="1"/>
      <c r="I105" s="1"/>
      <c r="J105" s="1"/>
      <c r="K105" s="1"/>
      <c r="L105" s="1" t="s">
        <v>28</v>
      </c>
      <c r="M105" s="1"/>
      <c r="N105" s="1"/>
      <c r="O105" s="1"/>
      <c r="P105" s="1"/>
      <c r="Q105" s="1"/>
    </row>
    <row r="106" ht="17.0">
      <c r="A106" s="12" t="s">
        <v>18</v>
      </c>
      <c r="B106" s="12">
        <v>3557796.0</v>
      </c>
      <c r="C106" s="12" t="s">
        <v>212</v>
      </c>
      <c r="D106" s="14" t="s">
        <v>71</v>
      </c>
      <c r="E106" s="12">
        <v>59.0</v>
      </c>
      <c r="F106" s="12" t="s">
        <v>23</v>
      </c>
      <c r="G106" s="1"/>
      <c r="H106" s="1"/>
      <c r="I106" s="1"/>
      <c r="J106" s="1"/>
      <c r="K106" s="1"/>
      <c r="L106" s="1" t="s">
        <v>28</v>
      </c>
      <c r="M106" s="1"/>
      <c r="N106" s="1"/>
      <c r="O106" s="1"/>
      <c r="P106" s="1"/>
      <c r="Q106" s="1"/>
    </row>
    <row r="107" ht="17.0">
      <c r="A107" s="12" t="s">
        <v>68</v>
      </c>
      <c r="B107" s="12">
        <v>3583679.0</v>
      </c>
      <c r="C107" s="12" t="s">
        <v>782</v>
      </c>
      <c r="D107" s="12" t="s">
        <v>59</v>
      </c>
      <c r="E107" s="12">
        <v>80.0</v>
      </c>
      <c r="F107" s="12" t="s">
        <v>27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7.0">
      <c r="A108" s="18" t="s">
        <v>18</v>
      </c>
      <c r="B108" s="18">
        <v>3591328.0</v>
      </c>
      <c r="C108" s="18" t="s">
        <v>218</v>
      </c>
      <c r="D108" s="19" t="s">
        <v>405</v>
      </c>
      <c r="E108" s="18">
        <v>289.0</v>
      </c>
      <c r="F108" s="18" t="s">
        <v>37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ht="17.0">
      <c r="A109" s="12" t="s">
        <v>18</v>
      </c>
      <c r="B109" s="12">
        <v>359413.0</v>
      </c>
      <c r="C109" s="12" t="s">
        <v>219</v>
      </c>
      <c r="D109" s="12" t="s">
        <v>73</v>
      </c>
      <c r="E109" s="12">
        <v>750.0</v>
      </c>
      <c r="F109" s="12" t="s">
        <v>45</v>
      </c>
      <c r="G109" s="1">
        <v>1.0</v>
      </c>
      <c r="H109" s="1" t="s">
        <v>28</v>
      </c>
      <c r="I109" s="1" t="s">
        <v>28</v>
      </c>
      <c r="J109" s="1" t="s">
        <v>29</v>
      </c>
      <c r="K109" s="1" t="s">
        <v>28</v>
      </c>
      <c r="L109" s="1" t="s">
        <v>28</v>
      </c>
      <c r="M109" s="1" t="s">
        <v>64</v>
      </c>
      <c r="N109" s="1" t="s">
        <v>64</v>
      </c>
      <c r="O109" s="1"/>
      <c r="P109" s="1"/>
      <c r="Q109" s="1"/>
      <c r="R109" s="1"/>
    </row>
    <row r="110" ht="17.0">
      <c r="A110" s="8" t="s">
        <v>18</v>
      </c>
      <c r="B110" s="8">
        <v>3594140.0</v>
      </c>
      <c r="C110" s="8" t="s">
        <v>220</v>
      </c>
      <c r="D110" s="9" t="s">
        <v>39</v>
      </c>
      <c r="E110" s="8">
        <v>379.0</v>
      </c>
      <c r="F110" s="8" t="s">
        <v>23</v>
      </c>
      <c r="G110" s="10">
        <v>1.0</v>
      </c>
      <c r="H110" s="10" t="s">
        <v>28</v>
      </c>
      <c r="I110" s="10" t="s">
        <v>28</v>
      </c>
      <c r="J110" s="10" t="s">
        <v>29</v>
      </c>
      <c r="K110" s="10" t="s">
        <v>28</v>
      </c>
      <c r="L110" s="10" t="s">
        <v>28</v>
      </c>
      <c r="M110" s="10" t="s">
        <v>28</v>
      </c>
      <c r="N110" s="10"/>
      <c r="O110" s="10"/>
      <c r="P110" s="10"/>
      <c r="Q110" s="10"/>
    </row>
    <row r="111" ht="17.0">
      <c r="A111" s="12" t="s">
        <v>18</v>
      </c>
      <c r="B111" s="12">
        <v>3605584.0</v>
      </c>
      <c r="C111" s="12" t="s">
        <v>221</v>
      </c>
      <c r="D111" s="14" t="s">
        <v>414</v>
      </c>
      <c r="E111" s="12">
        <v>210.0</v>
      </c>
      <c r="F111" s="12" t="s">
        <v>37</v>
      </c>
      <c r="G111" s="1"/>
      <c r="H111" s="1"/>
      <c r="I111" s="1" t="s">
        <v>28</v>
      </c>
      <c r="J111" s="1" t="s">
        <v>29</v>
      </c>
      <c r="K111" s="1" t="s">
        <v>28</v>
      </c>
      <c r="L111" s="1" t="s">
        <v>28</v>
      </c>
      <c r="M111" s="1" t="s">
        <v>28</v>
      </c>
      <c r="N111" s="1" t="s">
        <v>64</v>
      </c>
      <c r="O111" s="1"/>
      <c r="P111" s="1"/>
      <c r="Q111" s="1"/>
    </row>
    <row r="112" ht="17.0">
      <c r="A112" s="12" t="s">
        <v>47</v>
      </c>
      <c r="B112" s="12">
        <v>3626747.0</v>
      </c>
      <c r="C112" s="12" t="s">
        <v>222</v>
      </c>
      <c r="D112" s="14" t="s">
        <v>405</v>
      </c>
      <c r="E112" s="12">
        <v>202.0</v>
      </c>
      <c r="F112" s="12" t="s">
        <v>37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7.0">
      <c r="A113" s="12" t="s">
        <v>18</v>
      </c>
      <c r="B113" s="12">
        <v>364480.0</v>
      </c>
      <c r="C113" s="12" t="s">
        <v>223</v>
      </c>
      <c r="D113" s="12" t="s">
        <v>111</v>
      </c>
      <c r="E113" s="12">
        <v>180.0</v>
      </c>
      <c r="F113" s="12" t="s">
        <v>27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7.0">
      <c r="A114" s="12" t="s">
        <v>18</v>
      </c>
      <c r="B114" s="12">
        <v>3693693.0</v>
      </c>
      <c r="C114" s="12" t="s">
        <v>225</v>
      </c>
      <c r="D114" s="14" t="s">
        <v>63</v>
      </c>
      <c r="E114" s="12">
        <v>30.0</v>
      </c>
      <c r="F114" s="12" t="s">
        <v>23</v>
      </c>
      <c r="G114" s="1"/>
      <c r="H114" s="1"/>
      <c r="I114" s="10" t="s">
        <v>28</v>
      </c>
      <c r="J114" s="10" t="s">
        <v>28</v>
      </c>
      <c r="K114" s="10" t="s">
        <v>28</v>
      </c>
      <c r="L114" s="104" t="s">
        <v>28</v>
      </c>
      <c r="M114" s="1"/>
      <c r="N114" s="1"/>
      <c r="O114" s="1"/>
      <c r="P114" s="1"/>
      <c r="Q114" s="1"/>
    </row>
    <row r="115" ht="17.0">
      <c r="A115" s="18" t="s">
        <v>18</v>
      </c>
      <c r="B115" s="18">
        <v>370457.0</v>
      </c>
      <c r="C115" s="18" t="s">
        <v>227</v>
      </c>
      <c r="D115" s="19" t="s">
        <v>63</v>
      </c>
      <c r="E115" s="18">
        <v>232.0</v>
      </c>
      <c r="F115" s="18" t="s">
        <v>23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ht="17.0">
      <c r="A116" s="12" t="s">
        <v>18</v>
      </c>
      <c r="B116" s="12">
        <v>3745576.0</v>
      </c>
      <c r="C116" s="12" t="s">
        <v>783</v>
      </c>
      <c r="D116" s="12" t="s">
        <v>100</v>
      </c>
      <c r="E116" s="12">
        <v>682.0</v>
      </c>
      <c r="F116" s="12" t="s">
        <v>45</v>
      </c>
      <c r="G116" s="1">
        <v>1.0</v>
      </c>
      <c r="H116" s="1" t="s">
        <v>28</v>
      </c>
      <c r="I116" s="1" t="s">
        <v>28</v>
      </c>
      <c r="J116" s="1" t="s">
        <v>29</v>
      </c>
      <c r="K116" s="1" t="s">
        <v>28</v>
      </c>
      <c r="L116" s="1" t="s">
        <v>28</v>
      </c>
      <c r="M116" s="1" t="s">
        <v>28</v>
      </c>
      <c r="N116" s="1" t="s">
        <v>28</v>
      </c>
      <c r="O116" s="1"/>
      <c r="P116" s="1"/>
      <c r="Q116" s="1"/>
      <c r="R116" s="1"/>
    </row>
    <row r="117" ht="17.0">
      <c r="A117" s="8" t="s">
        <v>18</v>
      </c>
      <c r="B117" s="8">
        <v>374785.0</v>
      </c>
      <c r="C117" s="8" t="s">
        <v>229</v>
      </c>
      <c r="D117" s="9" t="s">
        <v>63</v>
      </c>
      <c r="E117" s="8">
        <v>264.0</v>
      </c>
      <c r="F117" s="8" t="s">
        <v>23</v>
      </c>
      <c r="G117" s="10"/>
      <c r="H117" s="10"/>
      <c r="I117" s="10" t="s">
        <v>28</v>
      </c>
      <c r="J117" s="10" t="s">
        <v>28</v>
      </c>
      <c r="K117" s="10" t="s">
        <v>28</v>
      </c>
      <c r="L117" s="104" t="s">
        <v>28</v>
      </c>
      <c r="M117" s="10"/>
      <c r="N117" s="10"/>
      <c r="O117" s="10"/>
      <c r="P117" s="10"/>
      <c r="Q117" s="10"/>
    </row>
    <row r="118" ht="17.0">
      <c r="A118" s="12" t="s">
        <v>18</v>
      </c>
      <c r="B118" s="12">
        <v>376207.0</v>
      </c>
      <c r="C118" s="12" t="s">
        <v>231</v>
      </c>
      <c r="D118" s="14" t="s">
        <v>20</v>
      </c>
      <c r="E118" s="12">
        <v>696.0</v>
      </c>
      <c r="F118" s="12" t="s">
        <v>23</v>
      </c>
      <c r="G118" s="1">
        <v>1.0</v>
      </c>
      <c r="H118" s="1"/>
      <c r="I118" s="10" t="s">
        <v>28</v>
      </c>
      <c r="J118" s="10" t="s">
        <v>29</v>
      </c>
      <c r="K118" s="10" t="s">
        <v>28</v>
      </c>
      <c r="L118" s="10" t="s">
        <v>28</v>
      </c>
      <c r="M118" s="1" t="s">
        <v>64</v>
      </c>
      <c r="N118" s="1"/>
      <c r="O118" s="1"/>
      <c r="P118" s="1"/>
      <c r="Q118" s="1"/>
    </row>
    <row r="119" ht="17.0">
      <c r="A119" s="12" t="s">
        <v>18</v>
      </c>
      <c r="B119" s="12">
        <v>3769775.0</v>
      </c>
      <c r="C119" s="12" t="s">
        <v>232</v>
      </c>
      <c r="D119" s="14" t="s">
        <v>118</v>
      </c>
      <c r="E119" s="12">
        <v>258.0</v>
      </c>
      <c r="F119" s="12" t="s">
        <v>37</v>
      </c>
      <c r="G119" s="1">
        <v>1.0</v>
      </c>
      <c r="H119" s="46" t="s">
        <v>28</v>
      </c>
      <c r="I119" s="46" t="s">
        <v>28</v>
      </c>
      <c r="J119" s="1" t="s">
        <v>29</v>
      </c>
      <c r="K119" s="46" t="s">
        <v>28</v>
      </c>
      <c r="L119" s="46" t="s">
        <v>28</v>
      </c>
      <c r="M119" s="1" t="s">
        <v>28</v>
      </c>
      <c r="N119" s="1" t="s">
        <v>28</v>
      </c>
      <c r="O119" s="1"/>
      <c r="P119" s="1"/>
      <c r="Q119" s="1"/>
    </row>
    <row r="120" ht="17.0">
      <c r="A120" s="12" t="s">
        <v>47</v>
      </c>
      <c r="B120" s="12">
        <v>3780526.0</v>
      </c>
      <c r="C120" s="12" t="s">
        <v>580</v>
      </c>
      <c r="D120" s="14" t="s">
        <v>405</v>
      </c>
      <c r="E120" s="12">
        <v>168.0</v>
      </c>
      <c r="F120" s="12" t="s">
        <v>37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7.0">
      <c r="A121" s="12" t="s">
        <v>68</v>
      </c>
      <c r="B121" s="12">
        <v>3795896.0</v>
      </c>
      <c r="C121" s="12" t="s">
        <v>784</v>
      </c>
      <c r="D121" s="12" t="s">
        <v>104</v>
      </c>
      <c r="E121" s="12">
        <v>686.0</v>
      </c>
      <c r="F121" s="12" t="s">
        <v>23</v>
      </c>
      <c r="G121" s="1"/>
      <c r="H121" s="1"/>
      <c r="I121" s="1" t="s">
        <v>28</v>
      </c>
      <c r="J121" s="1" t="s">
        <v>29</v>
      </c>
      <c r="K121" s="1" t="s">
        <v>28</v>
      </c>
      <c r="L121" s="1" t="s">
        <v>28</v>
      </c>
      <c r="M121" s="1"/>
      <c r="N121" s="1"/>
      <c r="O121" s="1"/>
      <c r="P121" s="1"/>
      <c r="Q121" s="1"/>
    </row>
    <row r="122" ht="17.0">
      <c r="A122" s="18" t="s">
        <v>18</v>
      </c>
      <c r="B122" s="18">
        <v>381519.0</v>
      </c>
      <c r="C122" s="18" t="s">
        <v>785</v>
      </c>
      <c r="D122" s="19" t="s">
        <v>439</v>
      </c>
      <c r="E122" s="18">
        <v>720.0</v>
      </c>
      <c r="F122" s="18" t="s">
        <v>37</v>
      </c>
      <c r="G122" s="20" t="s">
        <v>741</v>
      </c>
      <c r="H122" s="20"/>
      <c r="I122" s="20" t="s">
        <v>28</v>
      </c>
      <c r="J122" s="20" t="s">
        <v>29</v>
      </c>
      <c r="K122" s="20" t="s">
        <v>28</v>
      </c>
      <c r="L122" s="20" t="s">
        <v>28</v>
      </c>
      <c r="M122" s="20" t="s">
        <v>28</v>
      </c>
      <c r="N122" s="20" t="s">
        <v>30</v>
      </c>
      <c r="O122" s="20"/>
      <c r="P122" s="20"/>
      <c r="Q122" s="20"/>
    </row>
    <row r="123" ht="17.0">
      <c r="A123" s="12" t="s">
        <v>68</v>
      </c>
      <c r="B123" s="12">
        <v>3825980.0</v>
      </c>
      <c r="C123" s="12" t="s">
        <v>350</v>
      </c>
      <c r="D123" s="12" t="s">
        <v>73</v>
      </c>
      <c r="E123" s="12">
        <v>259.0</v>
      </c>
      <c r="F123" s="12" t="s">
        <v>45</v>
      </c>
      <c r="G123" s="1">
        <v>1.0</v>
      </c>
      <c r="H123" s="1" t="s">
        <v>28</v>
      </c>
      <c r="I123" s="1" t="s">
        <v>28</v>
      </c>
      <c r="J123" s="1" t="s">
        <v>29</v>
      </c>
      <c r="K123" s="1" t="s">
        <v>28</v>
      </c>
      <c r="L123" s="1" t="s">
        <v>28</v>
      </c>
      <c r="M123" s="1" t="s">
        <v>64</v>
      </c>
      <c r="N123" s="1" t="s">
        <v>28</v>
      </c>
      <c r="O123" s="1"/>
      <c r="P123" s="1"/>
      <c r="Q123" s="1"/>
      <c r="R123" s="1"/>
    </row>
    <row r="124" ht="17.0">
      <c r="A124" s="28" t="s">
        <v>18</v>
      </c>
      <c r="B124" s="28">
        <v>3837686.0</v>
      </c>
      <c r="C124" s="28" t="s">
        <v>236</v>
      </c>
      <c r="D124" s="33" t="s">
        <v>20</v>
      </c>
      <c r="E124" s="28">
        <v>500.0</v>
      </c>
      <c r="F124" s="28" t="s">
        <v>23</v>
      </c>
      <c r="G124" s="30">
        <v>1.0</v>
      </c>
      <c r="H124" s="30"/>
      <c r="I124" s="10" t="s">
        <v>28</v>
      </c>
      <c r="J124" s="10" t="s">
        <v>29</v>
      </c>
      <c r="K124" s="10" t="s">
        <v>28</v>
      </c>
      <c r="L124" s="10" t="s">
        <v>28</v>
      </c>
      <c r="M124" s="30" t="s">
        <v>28</v>
      </c>
      <c r="N124" s="30"/>
      <c r="O124" s="30"/>
      <c r="P124" s="30"/>
      <c r="Q124" s="30"/>
    </row>
    <row r="125" ht="17.0">
      <c r="A125" s="12" t="s">
        <v>18</v>
      </c>
      <c r="B125" s="12">
        <v>384445.0</v>
      </c>
      <c r="C125" s="12" t="s">
        <v>237</v>
      </c>
      <c r="D125" s="12" t="s">
        <v>44</v>
      </c>
      <c r="E125" s="12">
        <v>400.0</v>
      </c>
      <c r="F125" s="12" t="s">
        <v>45</v>
      </c>
      <c r="G125" s="1">
        <v>2.0</v>
      </c>
      <c r="H125" s="1" t="s">
        <v>28</v>
      </c>
      <c r="I125" s="1" t="s">
        <v>28</v>
      </c>
      <c r="J125" s="1" t="s">
        <v>29</v>
      </c>
      <c r="K125" s="1" t="s">
        <v>28</v>
      </c>
      <c r="L125" s="1" t="s">
        <v>28</v>
      </c>
      <c r="M125" s="1" t="s">
        <v>30</v>
      </c>
      <c r="N125" s="1" t="s">
        <v>30</v>
      </c>
      <c r="O125" s="1"/>
      <c r="P125" s="1"/>
      <c r="Q125" s="1"/>
      <c r="R125" s="1"/>
    </row>
    <row r="126" ht="17.0">
      <c r="A126" s="8" t="s">
        <v>68</v>
      </c>
      <c r="B126" s="8">
        <v>3856532.0</v>
      </c>
      <c r="C126" s="8" t="s">
        <v>786</v>
      </c>
      <c r="D126" s="8" t="s">
        <v>104</v>
      </c>
      <c r="E126" s="8">
        <v>353.0</v>
      </c>
      <c r="F126" s="8" t="s">
        <v>23</v>
      </c>
      <c r="G126" s="10"/>
      <c r="H126" s="10"/>
      <c r="I126" s="1" t="s">
        <v>28</v>
      </c>
      <c r="J126" s="1" t="s">
        <v>29</v>
      </c>
      <c r="K126" s="1" t="s">
        <v>28</v>
      </c>
      <c r="L126" s="10"/>
      <c r="M126" s="10"/>
      <c r="N126" s="10"/>
      <c r="O126" s="10"/>
      <c r="P126" s="10"/>
      <c r="Q126" s="10"/>
    </row>
    <row r="127" ht="17.0">
      <c r="A127" s="12" t="s">
        <v>18</v>
      </c>
      <c r="B127" s="12">
        <v>3886024.0</v>
      </c>
      <c r="C127" s="12" t="s">
        <v>241</v>
      </c>
      <c r="D127" s="14" t="s">
        <v>20</v>
      </c>
      <c r="E127" s="12">
        <v>260.0</v>
      </c>
      <c r="F127" s="12" t="s">
        <v>23</v>
      </c>
      <c r="G127" s="1">
        <v>1.0</v>
      </c>
      <c r="H127" s="1"/>
      <c r="I127" s="10" t="s">
        <v>28</v>
      </c>
      <c r="J127" s="10" t="s">
        <v>29</v>
      </c>
      <c r="K127" s="10" t="s">
        <v>28</v>
      </c>
      <c r="L127" s="10" t="s">
        <v>28</v>
      </c>
      <c r="M127" s="30" t="s">
        <v>28</v>
      </c>
      <c r="N127" s="1"/>
      <c r="O127" s="1"/>
      <c r="P127" s="1"/>
      <c r="Q127" s="1"/>
    </row>
    <row r="128" ht="17.0">
      <c r="A128" s="18" t="s">
        <v>18</v>
      </c>
      <c r="B128" s="18">
        <v>3886389.0</v>
      </c>
      <c r="C128" s="18" t="s">
        <v>242</v>
      </c>
      <c r="D128" s="18" t="s">
        <v>111</v>
      </c>
      <c r="E128" s="18">
        <v>112.0</v>
      </c>
      <c r="F128" s="18" t="s">
        <v>27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ht="17.0">
      <c r="A129" s="12" t="s">
        <v>18</v>
      </c>
      <c r="B129" s="12">
        <v>3896752.0</v>
      </c>
      <c r="C129" s="12" t="s">
        <v>243</v>
      </c>
      <c r="D129" s="12" t="s">
        <v>73</v>
      </c>
      <c r="E129" s="12">
        <v>180.0</v>
      </c>
      <c r="F129" s="12" t="s">
        <v>45</v>
      </c>
      <c r="G129" s="1">
        <v>1.0</v>
      </c>
      <c r="H129" s="1" t="s">
        <v>28</v>
      </c>
      <c r="I129" s="1" t="s">
        <v>28</v>
      </c>
      <c r="J129" s="1" t="s">
        <v>29</v>
      </c>
      <c r="K129" s="1" t="s">
        <v>28</v>
      </c>
      <c r="L129" s="1" t="s">
        <v>28</v>
      </c>
      <c r="M129" s="1" t="s">
        <v>64</v>
      </c>
      <c r="N129" s="1" t="s">
        <v>64</v>
      </c>
      <c r="O129" s="1"/>
      <c r="P129" s="1"/>
      <c r="Q129" s="1"/>
      <c r="R129" s="1"/>
    </row>
    <row r="130" ht="17.0">
      <c r="A130" s="8" t="s">
        <v>18</v>
      </c>
      <c r="B130" s="8">
        <v>391739.0</v>
      </c>
      <c r="C130" s="8" t="s">
        <v>592</v>
      </c>
      <c r="D130" s="8" t="s">
        <v>41</v>
      </c>
      <c r="E130" s="8">
        <v>313.0</v>
      </c>
      <c r="F130" s="8" t="s">
        <v>27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7.0">
      <c r="A131" s="12" t="s">
        <v>18</v>
      </c>
      <c r="B131" s="12">
        <v>395483.0</v>
      </c>
      <c r="C131" s="12" t="s">
        <v>248</v>
      </c>
      <c r="D131" s="12" t="s">
        <v>111</v>
      </c>
      <c r="E131" s="12">
        <v>430.0</v>
      </c>
      <c r="F131" s="12" t="s">
        <v>27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7.0">
      <c r="A132" s="12" t="s">
        <v>47</v>
      </c>
      <c r="B132" s="12">
        <v>3955038.0</v>
      </c>
      <c r="C132" s="12" t="s">
        <v>594</v>
      </c>
      <c r="D132" s="12" t="s">
        <v>81</v>
      </c>
      <c r="E132" s="12">
        <v>200.0</v>
      </c>
      <c r="F132" s="12" t="s">
        <v>27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7.0">
      <c r="A133" s="12" t="s">
        <v>68</v>
      </c>
      <c r="B133" s="12">
        <v>3970895.0</v>
      </c>
      <c r="C133" s="12" t="s">
        <v>787</v>
      </c>
      <c r="D133" s="12" t="s">
        <v>178</v>
      </c>
      <c r="E133" s="12">
        <v>785.0</v>
      </c>
      <c r="F133" s="12" t="s">
        <v>27</v>
      </c>
      <c r="G133" s="1">
        <v>2.0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7.0">
      <c r="A134" s="12" t="s">
        <v>18</v>
      </c>
      <c r="B134" s="12">
        <v>3992442.0</v>
      </c>
      <c r="C134" s="12" t="s">
        <v>788</v>
      </c>
      <c r="D134" s="12" t="s">
        <v>33</v>
      </c>
      <c r="E134" s="12">
        <v>261.0</v>
      </c>
      <c r="F134" s="12" t="s">
        <v>27</v>
      </c>
      <c r="G134" s="1">
        <v>2.0</v>
      </c>
      <c r="H134" s="1" t="s">
        <v>28</v>
      </c>
      <c r="I134" s="1" t="s">
        <v>28</v>
      </c>
      <c r="J134" s="1" t="s">
        <v>29</v>
      </c>
      <c r="K134" s="1" t="s">
        <v>28</v>
      </c>
      <c r="L134" s="1" t="s">
        <v>28</v>
      </c>
      <c r="M134" s="1" t="s">
        <v>28</v>
      </c>
      <c r="N134" s="1" t="s">
        <v>28</v>
      </c>
      <c r="O134" s="1" t="s">
        <v>64</v>
      </c>
      <c r="P134" s="1"/>
      <c r="Q134" s="1"/>
    </row>
    <row r="135" ht="17.0">
      <c r="A135" s="18" t="s">
        <v>68</v>
      </c>
      <c r="B135" s="18">
        <v>3992445.0</v>
      </c>
      <c r="C135" s="18" t="s">
        <v>789</v>
      </c>
      <c r="D135" s="18" t="s">
        <v>104</v>
      </c>
      <c r="E135" s="18">
        <v>317.0</v>
      </c>
      <c r="F135" s="18" t="s">
        <v>23</v>
      </c>
      <c r="G135" s="20"/>
      <c r="H135" s="20"/>
      <c r="I135" s="1" t="s">
        <v>28</v>
      </c>
      <c r="J135" s="20"/>
      <c r="K135" s="20"/>
      <c r="L135" s="20"/>
      <c r="M135" s="20"/>
      <c r="N135" s="20"/>
      <c r="O135" s="20"/>
      <c r="P135" s="20"/>
      <c r="Q135" s="20"/>
    </row>
    <row r="136" ht="17.0">
      <c r="A136" s="12" t="s">
        <v>47</v>
      </c>
      <c r="B136" s="12">
        <v>3992941.0</v>
      </c>
      <c r="C136" s="12" t="s">
        <v>251</v>
      </c>
      <c r="D136" s="12" t="s">
        <v>44</v>
      </c>
      <c r="E136" s="12">
        <v>642.0</v>
      </c>
      <c r="F136" s="12" t="s">
        <v>45</v>
      </c>
      <c r="G136" s="1">
        <v>1.0</v>
      </c>
      <c r="H136" s="1" t="s">
        <v>28</v>
      </c>
      <c r="I136" s="1" t="s">
        <v>28</v>
      </c>
      <c r="J136" s="1" t="s">
        <v>29</v>
      </c>
      <c r="K136" s="1" t="s">
        <v>28</v>
      </c>
      <c r="L136" s="1" t="s">
        <v>28</v>
      </c>
      <c r="M136" s="1" t="s">
        <v>28</v>
      </c>
      <c r="N136" s="1" t="s">
        <v>28</v>
      </c>
      <c r="O136" s="1"/>
      <c r="P136" s="1"/>
      <c r="Q136" s="1"/>
      <c r="R136" s="1"/>
    </row>
    <row r="137" ht="17.0">
      <c r="A137" s="8" t="s">
        <v>18</v>
      </c>
      <c r="B137" s="8">
        <v>399475.0</v>
      </c>
      <c r="C137" s="8" t="s">
        <v>607</v>
      </c>
      <c r="D137" s="9" t="s">
        <v>118</v>
      </c>
      <c r="E137" s="8">
        <v>1656.0</v>
      </c>
      <c r="F137" s="8" t="s">
        <v>37</v>
      </c>
      <c r="G137" s="10">
        <v>1.0</v>
      </c>
      <c r="H137" s="42" t="s">
        <v>28</v>
      </c>
      <c r="I137" s="42" t="s">
        <v>28</v>
      </c>
      <c r="J137" s="10" t="s">
        <v>29</v>
      </c>
      <c r="K137" s="42" t="s">
        <v>28</v>
      </c>
      <c r="L137" s="42" t="s">
        <v>28</v>
      </c>
      <c r="M137" s="10" t="s">
        <v>28</v>
      </c>
      <c r="N137" s="10" t="s">
        <v>28</v>
      </c>
      <c r="O137" s="10" t="s">
        <v>30</v>
      </c>
      <c r="P137" s="10"/>
      <c r="Q137" s="10"/>
    </row>
    <row r="138" ht="17.0">
      <c r="A138" s="12" t="s">
        <v>47</v>
      </c>
      <c r="B138" s="12">
        <v>3994892.0</v>
      </c>
      <c r="C138" s="12" t="s">
        <v>253</v>
      </c>
      <c r="D138" s="14" t="s">
        <v>414</v>
      </c>
      <c r="E138" s="12">
        <v>272.0</v>
      </c>
      <c r="F138" s="12" t="s">
        <v>37</v>
      </c>
      <c r="G138" s="1">
        <v>9.0</v>
      </c>
      <c r="H138" s="1"/>
      <c r="I138" s="1" t="s">
        <v>28</v>
      </c>
      <c r="J138" s="1" t="s">
        <v>29</v>
      </c>
      <c r="K138" s="1" t="s">
        <v>28</v>
      </c>
      <c r="L138" s="1" t="s">
        <v>28</v>
      </c>
      <c r="M138" s="1" t="s">
        <v>28</v>
      </c>
      <c r="N138" s="1" t="s">
        <v>64</v>
      </c>
      <c r="O138" s="1"/>
      <c r="P138" s="1"/>
      <c r="Q138" s="1"/>
    </row>
    <row r="139" ht="17.0">
      <c r="A139" s="12" t="s">
        <v>18</v>
      </c>
      <c r="B139" s="12">
        <v>3998876.0</v>
      </c>
      <c r="C139" s="12" t="s">
        <v>613</v>
      </c>
      <c r="D139" s="14" t="s">
        <v>71</v>
      </c>
      <c r="E139" s="12">
        <v>440.0</v>
      </c>
      <c r="F139" s="12" t="s">
        <v>23</v>
      </c>
      <c r="G139" s="1"/>
      <c r="H139" s="1"/>
      <c r="I139" s="1"/>
      <c r="J139" s="1"/>
      <c r="K139" s="1"/>
      <c r="L139" s="1" t="s">
        <v>28</v>
      </c>
      <c r="M139" s="1"/>
      <c r="N139" s="1"/>
      <c r="O139" s="1"/>
      <c r="P139" s="1"/>
      <c r="Q139" s="1"/>
    </row>
    <row r="140" ht="17.0">
      <c r="A140" s="12" t="s">
        <v>18</v>
      </c>
      <c r="B140" s="12">
        <v>411876.0</v>
      </c>
      <c r="C140" s="12" t="s">
        <v>790</v>
      </c>
      <c r="D140" s="14" t="s">
        <v>63</v>
      </c>
      <c r="E140" s="12">
        <v>326.0</v>
      </c>
      <c r="F140" s="12" t="s">
        <v>23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7.0">
      <c r="A141" s="12" t="s">
        <v>18</v>
      </c>
      <c r="B141" s="12">
        <v>4156856.0</v>
      </c>
      <c r="C141" s="12" t="s">
        <v>261</v>
      </c>
      <c r="D141" s="12" t="s">
        <v>111</v>
      </c>
      <c r="E141" s="12">
        <v>42.0</v>
      </c>
      <c r="F141" s="12" t="s">
        <v>27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7.0">
      <c r="A142" s="12" t="s">
        <v>68</v>
      </c>
      <c r="B142" s="12">
        <v>4164567.0</v>
      </c>
      <c r="C142" s="12" t="s">
        <v>791</v>
      </c>
      <c r="D142" s="12" t="s">
        <v>39</v>
      </c>
      <c r="E142" s="12">
        <v>370.0</v>
      </c>
      <c r="F142" s="12" t="s">
        <v>23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7.0">
      <c r="A143" s="12" t="s">
        <v>18</v>
      </c>
      <c r="B143" s="12">
        <v>4166956.0</v>
      </c>
      <c r="C143" s="12" t="s">
        <v>792</v>
      </c>
      <c r="D143" s="14" t="s">
        <v>405</v>
      </c>
      <c r="E143" s="12">
        <v>171.0</v>
      </c>
      <c r="F143" s="12" t="s">
        <v>37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7.0">
      <c r="A144" s="12" t="s">
        <v>18</v>
      </c>
      <c r="B144" s="12">
        <v>420525.0</v>
      </c>
      <c r="C144" s="12" t="s">
        <v>263</v>
      </c>
      <c r="D144" s="14" t="s">
        <v>75</v>
      </c>
      <c r="E144" s="12">
        <v>2236.0</v>
      </c>
      <c r="F144" s="12" t="s">
        <v>23</v>
      </c>
      <c r="G144" s="1">
        <v>1.0</v>
      </c>
      <c r="H144" s="1"/>
      <c r="I144" s="1" t="s">
        <v>28</v>
      </c>
      <c r="J144" s="1" t="s">
        <v>29</v>
      </c>
      <c r="K144" s="1" t="s">
        <v>28</v>
      </c>
      <c r="L144" s="1" t="s">
        <v>28</v>
      </c>
      <c r="M144" s="1" t="s">
        <v>64</v>
      </c>
      <c r="N144" s="1" t="s">
        <v>64</v>
      </c>
      <c r="O144" s="1"/>
      <c r="P144" s="1"/>
      <c r="Q144" s="1"/>
    </row>
    <row r="145" ht="17.0">
      <c r="A145" s="12" t="s">
        <v>18</v>
      </c>
      <c r="B145" s="12">
        <v>440751.0</v>
      </c>
      <c r="C145" s="12" t="s">
        <v>640</v>
      </c>
      <c r="D145" s="14" t="s">
        <v>118</v>
      </c>
      <c r="E145" s="12">
        <v>319.0</v>
      </c>
      <c r="F145" s="12" t="s">
        <v>37</v>
      </c>
      <c r="G145" s="1">
        <v>1.0</v>
      </c>
      <c r="H145" s="46" t="s">
        <v>28</v>
      </c>
      <c r="I145" s="46" t="s">
        <v>28</v>
      </c>
      <c r="J145" s="1" t="s">
        <v>29</v>
      </c>
      <c r="K145" s="46" t="s">
        <v>28</v>
      </c>
      <c r="L145" s="46" t="s">
        <v>28</v>
      </c>
      <c r="M145" s="1" t="s">
        <v>28</v>
      </c>
      <c r="N145" s="1" t="s">
        <v>28</v>
      </c>
      <c r="O145" s="1"/>
      <c r="P145" s="1"/>
      <c r="Q145" s="1"/>
    </row>
    <row r="146" ht="17.0">
      <c r="A146" s="18" t="s">
        <v>18</v>
      </c>
      <c r="B146" s="18">
        <v>4930.0</v>
      </c>
      <c r="C146" s="18" t="s">
        <v>265</v>
      </c>
      <c r="D146" s="19" t="s">
        <v>63</v>
      </c>
      <c r="E146" s="18">
        <v>666.0</v>
      </c>
      <c r="F146" s="18" t="s">
        <v>23</v>
      </c>
      <c r="G146" s="20"/>
      <c r="H146" s="20"/>
      <c r="I146" s="10" t="s">
        <v>28</v>
      </c>
      <c r="J146" s="10" t="s">
        <v>28</v>
      </c>
      <c r="K146" s="10" t="s">
        <v>28</v>
      </c>
      <c r="L146" s="104" t="s">
        <v>28</v>
      </c>
      <c r="M146" s="20"/>
      <c r="N146" s="20"/>
      <c r="O146" s="20"/>
      <c r="P146" s="20"/>
      <c r="Q146" s="20"/>
    </row>
    <row r="147" ht="109.0">
      <c r="A147" s="18" t="s">
        <v>68</v>
      </c>
      <c r="B147" s="18">
        <v>5003047.0</v>
      </c>
      <c r="C147" s="18" t="s">
        <v>793</v>
      </c>
      <c r="D147" s="18" t="s">
        <v>85</v>
      </c>
      <c r="E147" s="18">
        <v>130.0</v>
      </c>
      <c r="F147" s="18" t="s">
        <v>45</v>
      </c>
      <c r="G147" s="20"/>
      <c r="H147" s="20" t="s">
        <v>28</v>
      </c>
      <c r="I147" s="20" t="s">
        <v>28</v>
      </c>
      <c r="J147" s="20" t="s">
        <v>29</v>
      </c>
      <c r="K147" s="20" t="s">
        <v>28</v>
      </c>
      <c r="L147" s="20" t="s">
        <v>64</v>
      </c>
      <c r="M147" s="20"/>
      <c r="N147" s="20"/>
      <c r="O147" s="20"/>
      <c r="P147" s="20"/>
      <c r="Q147" s="20"/>
      <c r="R147" s="119" t="s">
        <v>794</v>
      </c>
    </row>
    <row r="148" ht="17.0">
      <c r="A148" s="12" t="s">
        <v>18</v>
      </c>
      <c r="B148" s="12">
        <v>5014915.0</v>
      </c>
      <c r="C148" s="12" t="s">
        <v>795</v>
      </c>
      <c r="D148" s="12" t="s">
        <v>100</v>
      </c>
      <c r="E148" s="12">
        <v>281.0</v>
      </c>
      <c r="F148" s="12" t="s">
        <v>45</v>
      </c>
      <c r="G148" s="1">
        <v>1.0</v>
      </c>
      <c r="H148" s="1" t="s">
        <v>28</v>
      </c>
      <c r="I148" s="1" t="s">
        <v>28</v>
      </c>
      <c r="J148" s="1" t="s">
        <v>29</v>
      </c>
      <c r="K148" s="1" t="s">
        <v>28</v>
      </c>
      <c r="L148" s="1" t="s">
        <v>28</v>
      </c>
      <c r="M148" s="1" t="s">
        <v>30</v>
      </c>
      <c r="N148" s="1" t="s">
        <v>30</v>
      </c>
      <c r="O148" s="1"/>
      <c r="P148" s="1"/>
      <c r="Q148" s="1"/>
      <c r="R148" s="1"/>
    </row>
    <row r="149" ht="17.0">
      <c r="A149" s="28" t="s">
        <v>47</v>
      </c>
      <c r="B149" s="28">
        <v>5015049.0</v>
      </c>
      <c r="C149" s="28" t="s">
        <v>274</v>
      </c>
      <c r="D149" s="33" t="s">
        <v>63</v>
      </c>
      <c r="E149" s="28">
        <v>395.0</v>
      </c>
      <c r="F149" s="28" t="s">
        <v>23</v>
      </c>
      <c r="G149" s="30"/>
      <c r="H149" s="30"/>
      <c r="I149" s="10" t="s">
        <v>28</v>
      </c>
      <c r="J149" s="10" t="s">
        <v>28</v>
      </c>
      <c r="K149" s="10" t="s">
        <v>28</v>
      </c>
      <c r="L149" s="104" t="s">
        <v>28</v>
      </c>
      <c r="M149" s="30"/>
      <c r="N149" s="30"/>
      <c r="O149" s="30"/>
      <c r="P149" s="30"/>
      <c r="Q149" s="30"/>
    </row>
    <row r="150" ht="17.0">
      <c r="A150" s="12" t="s">
        <v>18</v>
      </c>
      <c r="B150" s="12">
        <v>5015734.0</v>
      </c>
      <c r="C150" s="12" t="s">
        <v>275</v>
      </c>
      <c r="D150" s="12" t="s">
        <v>85</v>
      </c>
      <c r="E150" s="12">
        <v>147.0</v>
      </c>
      <c r="F150" s="12" t="s">
        <v>45</v>
      </c>
      <c r="G150" s="1">
        <v>1.0</v>
      </c>
      <c r="H150" s="20" t="s">
        <v>28</v>
      </c>
      <c r="I150" s="20" t="s">
        <v>28</v>
      </c>
      <c r="J150" s="20" t="s">
        <v>29</v>
      </c>
      <c r="K150" s="20" t="s">
        <v>28</v>
      </c>
      <c r="L150" s="20" t="s">
        <v>28</v>
      </c>
      <c r="M150" s="1" t="s">
        <v>28</v>
      </c>
      <c r="N150" s="1" t="s">
        <v>28</v>
      </c>
      <c r="O150" s="1"/>
      <c r="P150" s="1"/>
      <c r="Q150" s="1"/>
      <c r="R150" s="1"/>
    </row>
    <row r="151" ht="17.0">
      <c r="A151" s="8" t="s">
        <v>68</v>
      </c>
      <c r="B151" s="8">
        <v>5016446.0</v>
      </c>
      <c r="C151" s="8" t="s">
        <v>796</v>
      </c>
      <c r="D151" s="8" t="s">
        <v>71</v>
      </c>
      <c r="E151" s="8">
        <v>188.0</v>
      </c>
      <c r="F151" s="8" t="s">
        <v>23</v>
      </c>
      <c r="G151" s="10"/>
      <c r="H151" s="10"/>
      <c r="I151" s="10"/>
      <c r="J151" s="10"/>
      <c r="K151" s="10"/>
      <c r="L151" s="10" t="s">
        <v>28</v>
      </c>
      <c r="M151" s="10" t="s">
        <v>28</v>
      </c>
      <c r="N151" s="10"/>
      <c r="O151" s="10"/>
      <c r="P151" s="10"/>
      <c r="Q151" s="10"/>
    </row>
    <row r="152" ht="17.0">
      <c r="A152" s="12" t="s">
        <v>68</v>
      </c>
      <c r="B152" s="12">
        <v>5016478.0</v>
      </c>
      <c r="C152" s="12" t="s">
        <v>797</v>
      </c>
      <c r="D152" s="12" t="s">
        <v>405</v>
      </c>
      <c r="E152" s="12">
        <v>88.0</v>
      </c>
      <c r="F152" s="12" t="s">
        <v>37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7.0">
      <c r="A153" s="12" t="s">
        <v>18</v>
      </c>
      <c r="B153" s="12">
        <v>5016613.0</v>
      </c>
      <c r="C153" s="12" t="s">
        <v>798</v>
      </c>
      <c r="D153" s="14" t="s">
        <v>39</v>
      </c>
      <c r="E153" s="12">
        <v>819.0</v>
      </c>
      <c r="F153" s="12" t="s">
        <v>23</v>
      </c>
      <c r="G153" s="1">
        <v>1.0</v>
      </c>
      <c r="H153" s="1" t="s">
        <v>28</v>
      </c>
      <c r="I153" s="1" t="s">
        <v>28</v>
      </c>
      <c r="J153" s="1" t="s">
        <v>29</v>
      </c>
      <c r="K153" s="1" t="s">
        <v>28</v>
      </c>
      <c r="L153" s="1" t="s">
        <v>28</v>
      </c>
      <c r="M153" s="1" t="s">
        <v>28</v>
      </c>
      <c r="N153" s="1" t="s">
        <v>28</v>
      </c>
      <c r="O153" s="1"/>
      <c r="P153" s="1"/>
      <c r="Q153" s="1"/>
    </row>
    <row r="154" ht="17.0">
      <c r="A154" s="12" t="s">
        <v>18</v>
      </c>
      <c r="B154" s="12">
        <v>5016893.0</v>
      </c>
      <c r="C154" s="12" t="s">
        <v>285</v>
      </c>
      <c r="D154" s="14" t="s">
        <v>39</v>
      </c>
      <c r="E154" s="12">
        <v>190.0</v>
      </c>
      <c r="F154" s="12" t="s">
        <v>23</v>
      </c>
      <c r="G154" s="1">
        <v>1.0</v>
      </c>
      <c r="H154" s="1" t="s">
        <v>28</v>
      </c>
      <c r="I154" s="1" t="s">
        <v>28</v>
      </c>
      <c r="J154" s="1" t="s">
        <v>29</v>
      </c>
      <c r="K154" s="1" t="s">
        <v>28</v>
      </c>
      <c r="L154" s="1" t="s">
        <v>28</v>
      </c>
      <c r="M154" s="1"/>
      <c r="N154" s="1"/>
      <c r="O154" s="1"/>
      <c r="P154" s="1"/>
      <c r="Q154" s="1"/>
    </row>
    <row r="155" ht="17.0">
      <c r="A155" s="12" t="s">
        <v>18</v>
      </c>
      <c r="B155" s="12">
        <v>5017215.0</v>
      </c>
      <c r="C155" s="12" t="s">
        <v>799</v>
      </c>
      <c r="D155" s="14" t="s">
        <v>63</v>
      </c>
      <c r="E155" s="12">
        <v>95.0</v>
      </c>
      <c r="F155" s="12" t="s">
        <v>23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7.0">
      <c r="A156" s="12" t="s">
        <v>47</v>
      </c>
      <c r="B156" s="12">
        <v>5017447.0</v>
      </c>
      <c r="C156" s="12" t="s">
        <v>800</v>
      </c>
      <c r="D156" s="14" t="s">
        <v>439</v>
      </c>
      <c r="E156" s="12">
        <v>300.0</v>
      </c>
      <c r="F156" s="12" t="s">
        <v>37</v>
      </c>
      <c r="G156" s="1" t="s">
        <v>741</v>
      </c>
      <c r="H156" s="1"/>
      <c r="I156" s="1" t="s">
        <v>28</v>
      </c>
      <c r="J156" s="1" t="s">
        <v>29</v>
      </c>
      <c r="K156" s="1" t="s">
        <v>28</v>
      </c>
      <c r="L156" s="1" t="s">
        <v>28</v>
      </c>
      <c r="M156" s="1" t="s">
        <v>28</v>
      </c>
      <c r="N156" s="1" t="s">
        <v>28</v>
      </c>
      <c r="O156" s="1"/>
      <c r="P156" s="1"/>
      <c r="Q156" s="1"/>
    </row>
    <row r="157" ht="17.0">
      <c r="A157" s="18" t="s">
        <v>47</v>
      </c>
      <c r="B157" s="18">
        <v>5017529.0</v>
      </c>
      <c r="C157" s="18" t="s">
        <v>652</v>
      </c>
      <c r="D157" s="19" t="s">
        <v>118</v>
      </c>
      <c r="E157" s="18">
        <v>129.0</v>
      </c>
      <c r="F157" s="18" t="s">
        <v>37</v>
      </c>
      <c r="G157" s="20" t="s">
        <v>738</v>
      </c>
      <c r="H157" s="48" t="s">
        <v>28</v>
      </c>
      <c r="I157" s="48" t="s">
        <v>28</v>
      </c>
      <c r="J157" s="20" t="s">
        <v>29</v>
      </c>
      <c r="K157" s="48" t="s">
        <v>28</v>
      </c>
      <c r="L157" s="48" t="s">
        <v>28</v>
      </c>
      <c r="M157" s="20" t="s">
        <v>64</v>
      </c>
      <c r="N157" s="20" t="s">
        <v>64</v>
      </c>
      <c r="O157" s="20"/>
      <c r="P157" s="20"/>
      <c r="Q157" s="20"/>
    </row>
    <row r="158" ht="17.0">
      <c r="A158" s="12" t="s">
        <v>47</v>
      </c>
      <c r="B158" s="12">
        <v>5017533.0</v>
      </c>
      <c r="C158" s="12" t="s">
        <v>288</v>
      </c>
      <c r="D158" s="12" t="s">
        <v>100</v>
      </c>
      <c r="E158" s="12">
        <v>75.0</v>
      </c>
      <c r="F158" s="12" t="s">
        <v>45</v>
      </c>
      <c r="G158" s="1">
        <v>1.0</v>
      </c>
      <c r="H158" s="1" t="s">
        <v>28</v>
      </c>
      <c r="I158" s="1" t="s">
        <v>28</v>
      </c>
      <c r="J158" s="1" t="s">
        <v>29</v>
      </c>
      <c r="K158" s="1" t="s">
        <v>28</v>
      </c>
      <c r="L158" s="1" t="s">
        <v>28</v>
      </c>
      <c r="M158" s="1" t="s">
        <v>64</v>
      </c>
      <c r="N158" s="1" t="s">
        <v>64</v>
      </c>
      <c r="O158" s="1"/>
      <c r="P158" s="1"/>
      <c r="Q158" s="1"/>
      <c r="R158" s="1"/>
    </row>
    <row r="159" ht="17.0">
      <c r="A159" s="8" t="s">
        <v>47</v>
      </c>
      <c r="B159" s="8">
        <v>5017598.0</v>
      </c>
      <c r="C159" s="8" t="s">
        <v>801</v>
      </c>
      <c r="D159" s="9" t="s">
        <v>71</v>
      </c>
      <c r="E159" s="8">
        <v>196.0</v>
      </c>
      <c r="F159" s="8" t="s">
        <v>23</v>
      </c>
      <c r="G159" s="10"/>
      <c r="H159" s="10"/>
      <c r="I159" s="10"/>
      <c r="J159" s="10"/>
      <c r="K159" s="10"/>
      <c r="L159" s="10" t="s">
        <v>28</v>
      </c>
      <c r="M159" s="10"/>
      <c r="N159" s="10"/>
      <c r="O159" s="10"/>
      <c r="P159" s="10"/>
      <c r="Q159" s="10"/>
    </row>
    <row r="160" ht="17.0">
      <c r="A160" s="12" t="s">
        <v>47</v>
      </c>
      <c r="B160" s="12">
        <v>5017708.0</v>
      </c>
      <c r="C160" s="12" t="s">
        <v>653</v>
      </c>
      <c r="D160" s="14" t="s">
        <v>104</v>
      </c>
      <c r="E160" s="12">
        <v>111.0</v>
      </c>
      <c r="F160" s="12" t="s">
        <v>23</v>
      </c>
      <c r="G160" s="1"/>
      <c r="H160" s="1"/>
      <c r="I160" s="1" t="s">
        <v>28</v>
      </c>
      <c r="J160" s="1" t="s">
        <v>29</v>
      </c>
      <c r="K160" s="1" t="s">
        <v>28</v>
      </c>
      <c r="L160" s="1" t="s">
        <v>28</v>
      </c>
      <c r="M160" s="1"/>
      <c r="N160" s="1"/>
      <c r="O160" s="1"/>
      <c r="P160" s="1"/>
      <c r="Q160" s="1"/>
    </row>
    <row r="161" ht="17.0">
      <c r="A161" s="12" t="s">
        <v>47</v>
      </c>
      <c r="B161" s="12">
        <v>5017780.0</v>
      </c>
      <c r="C161" s="12" t="s">
        <v>802</v>
      </c>
      <c r="D161" s="14" t="s">
        <v>104</v>
      </c>
      <c r="E161" s="12">
        <v>202.0</v>
      </c>
      <c r="F161" s="12" t="s">
        <v>23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7.0">
      <c r="A162" s="12" t="s">
        <v>68</v>
      </c>
      <c r="B162" s="12">
        <v>5017808.0</v>
      </c>
      <c r="C162" s="12" t="s">
        <v>803</v>
      </c>
      <c r="D162" s="12" t="s">
        <v>39</v>
      </c>
      <c r="E162" s="12">
        <v>342.0</v>
      </c>
      <c r="F162" s="12" t="s">
        <v>23</v>
      </c>
      <c r="G162" s="1"/>
      <c r="H162" s="1" t="s">
        <v>28</v>
      </c>
      <c r="I162" s="1" t="s">
        <v>28</v>
      </c>
      <c r="J162" s="1" t="s">
        <v>29</v>
      </c>
      <c r="K162" s="1" t="s">
        <v>28</v>
      </c>
      <c r="L162" s="1" t="s">
        <v>28</v>
      </c>
      <c r="M162" s="1"/>
      <c r="N162" s="1"/>
      <c r="O162" s="1"/>
      <c r="P162" s="1"/>
      <c r="Q162" s="1"/>
    </row>
    <row r="163" ht="17.0">
      <c r="A163" s="12" t="s">
        <v>47</v>
      </c>
      <c r="B163" s="12">
        <v>5017812.0</v>
      </c>
      <c r="C163" s="12" t="s">
        <v>291</v>
      </c>
      <c r="D163" s="14" t="s">
        <v>405</v>
      </c>
      <c r="E163" s="12">
        <v>250.0</v>
      </c>
      <c r="F163" s="12" t="s">
        <v>37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7.0">
      <c r="A164" s="12" t="s">
        <v>47</v>
      </c>
      <c r="B164" s="12">
        <v>5017818.0</v>
      </c>
      <c r="C164" s="12" t="s">
        <v>804</v>
      </c>
      <c r="D164" s="14" t="s">
        <v>39</v>
      </c>
      <c r="E164" s="12">
        <v>557.0</v>
      </c>
      <c r="F164" s="12" t="s">
        <v>23</v>
      </c>
      <c r="G164" s="1"/>
      <c r="H164" s="1" t="s">
        <v>28</v>
      </c>
      <c r="I164" s="1" t="s">
        <v>28</v>
      </c>
      <c r="J164" s="1" t="s">
        <v>29</v>
      </c>
      <c r="K164" s="1" t="s">
        <v>28</v>
      </c>
      <c r="L164" s="1" t="s">
        <v>28</v>
      </c>
      <c r="M164" s="1"/>
      <c r="N164" s="1"/>
      <c r="O164" s="1"/>
      <c r="P164" s="1"/>
      <c r="Q164" s="1"/>
    </row>
    <row r="165" ht="17.0">
      <c r="A165" s="12" t="s">
        <v>47</v>
      </c>
      <c r="B165" s="12">
        <v>5017915.0</v>
      </c>
      <c r="C165" s="12" t="s">
        <v>805</v>
      </c>
      <c r="D165" s="14" t="s">
        <v>63</v>
      </c>
      <c r="E165" s="12">
        <v>116.0</v>
      </c>
      <c r="F165" s="12" t="s">
        <v>23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7.0">
      <c r="A166" s="12" t="s">
        <v>18</v>
      </c>
      <c r="B166" s="12">
        <v>5017918.0</v>
      </c>
      <c r="C166" s="12" t="s">
        <v>657</v>
      </c>
      <c r="D166" s="14" t="s">
        <v>71</v>
      </c>
      <c r="E166" s="12">
        <v>314.0</v>
      </c>
      <c r="F166" s="12" t="s">
        <v>23</v>
      </c>
      <c r="G166" s="1"/>
      <c r="H166" s="1"/>
      <c r="I166" s="1"/>
      <c r="J166" s="1"/>
      <c r="K166" s="1"/>
      <c r="L166" s="1" t="s">
        <v>28</v>
      </c>
      <c r="M166" s="1"/>
      <c r="N166" s="1"/>
      <c r="O166" s="1"/>
      <c r="P166" s="1"/>
      <c r="Q166" s="1"/>
    </row>
    <row r="167" ht="17.0">
      <c r="A167" s="18" t="s">
        <v>68</v>
      </c>
      <c r="B167" s="18">
        <v>5017985.0</v>
      </c>
      <c r="C167" s="18" t="s">
        <v>806</v>
      </c>
      <c r="D167" s="19" t="s">
        <v>39</v>
      </c>
      <c r="E167" s="18">
        <v>138.0</v>
      </c>
      <c r="F167" s="18" t="s">
        <v>23</v>
      </c>
      <c r="G167" s="20" t="s">
        <v>807</v>
      </c>
      <c r="H167" s="20" t="s">
        <v>28</v>
      </c>
      <c r="I167" s="20" t="s">
        <v>28</v>
      </c>
      <c r="J167" s="20" t="s">
        <v>29</v>
      </c>
      <c r="K167" s="20" t="s">
        <v>28</v>
      </c>
      <c r="L167" s="20" t="s">
        <v>28</v>
      </c>
      <c r="M167" s="20" t="s">
        <v>28</v>
      </c>
      <c r="N167" s="20"/>
      <c r="O167" s="20"/>
      <c r="P167" s="20"/>
      <c r="Q167" s="20"/>
    </row>
    <row r="168" ht="17.0">
      <c r="A168" s="12" t="s">
        <v>47</v>
      </c>
      <c r="B168" s="12">
        <v>5017989.0</v>
      </c>
      <c r="C168" s="12" t="s">
        <v>808</v>
      </c>
      <c r="D168" s="12" t="s">
        <v>73</v>
      </c>
      <c r="E168" s="12">
        <v>100.0</v>
      </c>
      <c r="F168" s="12" t="s">
        <v>45</v>
      </c>
      <c r="G168" s="1">
        <v>1.0</v>
      </c>
      <c r="H168" s="1" t="s">
        <v>28</v>
      </c>
      <c r="I168" s="1" t="s">
        <v>28</v>
      </c>
      <c r="J168" s="1" t="s">
        <v>29</v>
      </c>
      <c r="K168" s="1" t="s">
        <v>28</v>
      </c>
      <c r="L168" s="1" t="s">
        <v>28</v>
      </c>
      <c r="M168" s="1" t="s">
        <v>64</v>
      </c>
      <c r="N168" s="1" t="s">
        <v>64</v>
      </c>
      <c r="O168" s="1"/>
      <c r="P168" s="1"/>
      <c r="Q168" s="1"/>
      <c r="R168" s="1"/>
    </row>
    <row r="169" ht="17.0">
      <c r="A169" s="12" t="s">
        <v>47</v>
      </c>
      <c r="B169" s="12">
        <v>5017990.0</v>
      </c>
      <c r="C169" s="12" t="s">
        <v>809</v>
      </c>
      <c r="D169" s="12" t="s">
        <v>73</v>
      </c>
      <c r="E169" s="12">
        <v>58.0</v>
      </c>
      <c r="F169" s="12" t="s">
        <v>45</v>
      </c>
      <c r="G169" s="1">
        <v>1.0</v>
      </c>
      <c r="H169" s="1" t="s">
        <v>28</v>
      </c>
      <c r="I169" s="1" t="s">
        <v>28</v>
      </c>
      <c r="J169" s="1" t="s">
        <v>29</v>
      </c>
      <c r="K169" s="1" t="s">
        <v>28</v>
      </c>
      <c r="L169" s="1" t="s">
        <v>28</v>
      </c>
      <c r="M169" s="1" t="s">
        <v>64</v>
      </c>
      <c r="N169" s="1" t="s">
        <v>64</v>
      </c>
      <c r="O169" s="1"/>
      <c r="P169" s="1"/>
      <c r="Q169" s="1"/>
      <c r="R169" s="1"/>
    </row>
    <row r="170" ht="17.0">
      <c r="A170" s="12" t="s">
        <v>47</v>
      </c>
      <c r="B170" s="12">
        <v>5017993.0</v>
      </c>
      <c r="C170" s="12" t="s">
        <v>810</v>
      </c>
      <c r="D170" s="12" t="s">
        <v>73</v>
      </c>
      <c r="E170" s="12">
        <v>90.0</v>
      </c>
      <c r="F170" s="12" t="s">
        <v>45</v>
      </c>
      <c r="G170" s="1">
        <v>1.0</v>
      </c>
      <c r="H170" s="1" t="s">
        <v>28</v>
      </c>
      <c r="I170" s="1" t="s">
        <v>28</v>
      </c>
      <c r="J170" s="1" t="s">
        <v>29</v>
      </c>
      <c r="K170" s="1" t="s">
        <v>28</v>
      </c>
      <c r="L170" s="1" t="s">
        <v>28</v>
      </c>
      <c r="M170" s="1" t="s">
        <v>64</v>
      </c>
      <c r="N170" s="1" t="s">
        <v>64</v>
      </c>
      <c r="O170" s="1"/>
      <c r="P170" s="1"/>
      <c r="Q170" s="1"/>
      <c r="R170" s="1"/>
    </row>
    <row r="171" ht="17.0">
      <c r="A171" s="8" t="s">
        <v>18</v>
      </c>
      <c r="B171" s="8">
        <v>5018044.0</v>
      </c>
      <c r="C171" s="8" t="s">
        <v>293</v>
      </c>
      <c r="D171" s="8" t="s">
        <v>294</v>
      </c>
      <c r="E171" s="8">
        <v>1061.0</v>
      </c>
      <c r="F171" s="8" t="s">
        <v>27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ht="17.0">
      <c r="A172" s="12" t="s">
        <v>68</v>
      </c>
      <c r="B172" s="12">
        <v>5018144.0</v>
      </c>
      <c r="C172" s="12" t="s">
        <v>296</v>
      </c>
      <c r="D172" s="12" t="s">
        <v>405</v>
      </c>
      <c r="E172" s="12">
        <v>245.0</v>
      </c>
      <c r="F172" s="12" t="s">
        <v>37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7.0">
      <c r="A173" s="18" t="s">
        <v>47</v>
      </c>
      <c r="B173" s="18">
        <v>5018164.0</v>
      </c>
      <c r="C173" s="18" t="s">
        <v>298</v>
      </c>
      <c r="D173" s="19" t="s">
        <v>39</v>
      </c>
      <c r="E173" s="18">
        <v>202.0</v>
      </c>
      <c r="F173" s="18" t="s">
        <v>23</v>
      </c>
      <c r="G173" s="20"/>
      <c r="H173" s="20" t="s">
        <v>28</v>
      </c>
      <c r="I173" s="20" t="s">
        <v>28</v>
      </c>
      <c r="J173" s="20" t="s">
        <v>29</v>
      </c>
      <c r="K173" s="20" t="s">
        <v>28</v>
      </c>
      <c r="L173" s="20" t="s">
        <v>28</v>
      </c>
      <c r="M173" s="20"/>
      <c r="N173" s="20"/>
      <c r="O173" s="20"/>
      <c r="P173" s="20"/>
      <c r="Q173" s="20"/>
    </row>
    <row r="174" ht="33.0">
      <c r="A174" s="12" t="s">
        <v>47</v>
      </c>
      <c r="B174" s="12">
        <v>5018350.0</v>
      </c>
      <c r="C174" s="17" t="s">
        <v>303</v>
      </c>
      <c r="D174" s="14" t="s">
        <v>73</v>
      </c>
      <c r="E174" s="12">
        <v>20.0</v>
      </c>
      <c r="F174" s="12" t="s">
        <v>45</v>
      </c>
      <c r="G174" s="1">
        <v>1.0</v>
      </c>
      <c r="H174" s="1" t="s">
        <v>28</v>
      </c>
      <c r="I174" s="1" t="s">
        <v>28</v>
      </c>
      <c r="J174" s="1" t="s">
        <v>29</v>
      </c>
      <c r="K174" s="1" t="s">
        <v>28</v>
      </c>
      <c r="L174" s="1" t="s">
        <v>28</v>
      </c>
      <c r="M174" s="1" t="s">
        <v>64</v>
      </c>
      <c r="N174" s="1" t="s">
        <v>64</v>
      </c>
      <c r="O174" s="1"/>
      <c r="P174" s="1"/>
      <c r="Q174" s="1"/>
      <c r="R174" s="1"/>
    </row>
    <row r="175" ht="17.0">
      <c r="A175" s="8" t="s">
        <v>68</v>
      </c>
      <c r="B175" s="8">
        <v>5018430.0</v>
      </c>
      <c r="C175" s="8" t="s">
        <v>811</v>
      </c>
      <c r="D175" s="8" t="s">
        <v>104</v>
      </c>
      <c r="E175" s="8">
        <v>519.0</v>
      </c>
      <c r="F175" s="8" t="s">
        <v>23</v>
      </c>
      <c r="G175" s="10"/>
      <c r="H175" s="10"/>
      <c r="I175" s="1" t="s">
        <v>28</v>
      </c>
      <c r="J175" s="1" t="s">
        <v>29</v>
      </c>
      <c r="K175" s="1" t="s">
        <v>28</v>
      </c>
      <c r="L175" s="1" t="s">
        <v>28</v>
      </c>
      <c r="M175" s="10"/>
      <c r="N175" s="10"/>
      <c r="O175" s="10"/>
      <c r="P175" s="10"/>
      <c r="Q175" s="10"/>
    </row>
    <row r="176" ht="17.0">
      <c r="A176" s="12" t="s">
        <v>68</v>
      </c>
      <c r="B176" s="12">
        <v>5018453.0</v>
      </c>
      <c r="C176" s="12" t="s">
        <v>670</v>
      </c>
      <c r="D176" s="12" t="s">
        <v>104</v>
      </c>
      <c r="E176" s="12">
        <v>1615.0</v>
      </c>
      <c r="F176" s="12" t="s">
        <v>23</v>
      </c>
      <c r="G176" s="1"/>
      <c r="H176" s="1" t="s">
        <v>28</v>
      </c>
      <c r="I176" s="1" t="s">
        <v>28</v>
      </c>
      <c r="J176" s="1" t="s">
        <v>29</v>
      </c>
      <c r="K176" s="1" t="s">
        <v>28</v>
      </c>
      <c r="L176" s="1" t="s">
        <v>28</v>
      </c>
      <c r="M176" s="1" t="s">
        <v>28</v>
      </c>
      <c r="N176" s="1"/>
      <c r="O176" s="1"/>
      <c r="P176" s="1"/>
      <c r="Q176" s="1"/>
    </row>
    <row r="177" ht="17.0">
      <c r="A177" s="12" t="s">
        <v>68</v>
      </c>
      <c r="B177" s="12">
        <v>5018471.0</v>
      </c>
      <c r="C177" s="12" t="s">
        <v>812</v>
      </c>
      <c r="D177" s="14" t="s">
        <v>104</v>
      </c>
      <c r="E177" s="12">
        <v>36.0</v>
      </c>
      <c r="F177" s="12" t="s">
        <v>23</v>
      </c>
      <c r="G177" s="1"/>
      <c r="H177" s="1" t="s">
        <v>28</v>
      </c>
      <c r="I177" s="1" t="s">
        <v>28</v>
      </c>
      <c r="J177" s="1" t="s">
        <v>29</v>
      </c>
      <c r="K177" s="1" t="s">
        <v>28</v>
      </c>
      <c r="L177" s="1" t="s">
        <v>28</v>
      </c>
      <c r="M177" s="1"/>
      <c r="N177" s="1"/>
      <c r="O177" s="1"/>
      <c r="P177" s="1"/>
      <c r="Q177" s="1"/>
    </row>
    <row r="178" ht="17.0">
      <c r="A178" s="12" t="s">
        <v>68</v>
      </c>
      <c r="B178" s="12">
        <v>5018473.0</v>
      </c>
      <c r="C178" s="12" t="s">
        <v>671</v>
      </c>
      <c r="D178" s="12" t="s">
        <v>405</v>
      </c>
      <c r="E178" s="12">
        <v>220.0</v>
      </c>
      <c r="F178" s="12" t="s">
        <v>37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7.0">
      <c r="A179" s="12" t="s">
        <v>68</v>
      </c>
      <c r="B179" s="12">
        <v>5018488.0</v>
      </c>
      <c r="C179" s="12" t="s">
        <v>673</v>
      </c>
      <c r="D179" s="12" t="s">
        <v>39</v>
      </c>
      <c r="E179" s="12">
        <v>150.0</v>
      </c>
      <c r="F179" s="12" t="s">
        <v>23</v>
      </c>
      <c r="G179" s="1"/>
      <c r="H179" s="1" t="s">
        <v>28</v>
      </c>
      <c r="I179" s="1" t="s">
        <v>28</v>
      </c>
      <c r="J179" s="1" t="s">
        <v>29</v>
      </c>
      <c r="K179" s="1" t="s">
        <v>28</v>
      </c>
      <c r="L179" s="1" t="s">
        <v>28</v>
      </c>
      <c r="M179" s="1"/>
      <c r="N179" s="1"/>
      <c r="O179" s="1"/>
      <c r="P179" s="1"/>
      <c r="Q179" s="1"/>
    </row>
    <row r="180" ht="17.0">
      <c r="A180" s="12" t="s">
        <v>68</v>
      </c>
      <c r="B180" s="12">
        <v>5018501.0</v>
      </c>
      <c r="C180" s="12" t="s">
        <v>813</v>
      </c>
      <c r="D180" s="12" t="s">
        <v>486</v>
      </c>
      <c r="E180" s="12">
        <v>100.0</v>
      </c>
      <c r="F180" s="12" t="s">
        <v>23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7.0">
      <c r="A181" s="12" t="s">
        <v>68</v>
      </c>
      <c r="B181" s="12">
        <v>5018506.0</v>
      </c>
      <c r="C181" s="12" t="s">
        <v>679</v>
      </c>
      <c r="D181" s="14" t="s">
        <v>71</v>
      </c>
      <c r="E181" s="12">
        <v>160.0</v>
      </c>
      <c r="F181" s="12" t="s">
        <v>23</v>
      </c>
      <c r="G181" s="1"/>
      <c r="H181" s="1"/>
      <c r="I181" s="1"/>
      <c r="J181" s="1"/>
      <c r="K181" s="1"/>
      <c r="L181" s="1" t="s">
        <v>28</v>
      </c>
      <c r="M181" s="1"/>
      <c r="N181" s="1"/>
      <c r="O181" s="1"/>
      <c r="P181" s="1"/>
      <c r="Q181" s="1"/>
    </row>
    <row r="182" ht="17.0">
      <c r="A182" s="12" t="s">
        <v>68</v>
      </c>
      <c r="B182" s="12">
        <v>5018520.0</v>
      </c>
      <c r="C182" s="12" t="s">
        <v>814</v>
      </c>
      <c r="D182" s="12" t="s">
        <v>59</v>
      </c>
      <c r="E182" s="12">
        <v>70.0</v>
      </c>
      <c r="F182" s="12" t="s">
        <v>27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7.0">
      <c r="A183" s="12" t="s">
        <v>68</v>
      </c>
      <c r="B183" s="12">
        <v>5018584.0</v>
      </c>
      <c r="C183" s="12" t="s">
        <v>815</v>
      </c>
      <c r="D183" s="12" t="s">
        <v>118</v>
      </c>
      <c r="E183" s="12">
        <v>107.0</v>
      </c>
      <c r="F183" s="12" t="s">
        <v>37</v>
      </c>
      <c r="G183" s="1" t="s">
        <v>738</v>
      </c>
      <c r="H183" s="46" t="s">
        <v>28</v>
      </c>
      <c r="I183" s="46" t="s">
        <v>28</v>
      </c>
      <c r="J183" s="1" t="s">
        <v>29</v>
      </c>
      <c r="K183" s="46" t="s">
        <v>28</v>
      </c>
      <c r="L183" s="46" t="s">
        <v>28</v>
      </c>
      <c r="M183" s="1" t="s">
        <v>28</v>
      </c>
      <c r="N183" s="1" t="s">
        <v>28</v>
      </c>
      <c r="O183" s="1"/>
      <c r="P183" s="1"/>
      <c r="Q183" s="1"/>
    </row>
    <row r="184" ht="17.0">
      <c r="A184" s="12" t="s">
        <v>68</v>
      </c>
      <c r="B184" s="12">
        <v>5018607.0</v>
      </c>
      <c r="C184" s="12" t="s">
        <v>816</v>
      </c>
      <c r="D184" s="12" t="s">
        <v>63</v>
      </c>
      <c r="E184" s="12">
        <v>320.0</v>
      </c>
      <c r="F184" s="12" t="s">
        <v>23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7.0">
      <c r="A185" s="18" t="s">
        <v>68</v>
      </c>
      <c r="B185" s="18">
        <v>5018668.0</v>
      </c>
      <c r="C185" s="18" t="s">
        <v>685</v>
      </c>
      <c r="D185" s="18" t="s">
        <v>104</v>
      </c>
      <c r="E185" s="18">
        <v>434.0</v>
      </c>
      <c r="F185" s="18" t="s">
        <v>23</v>
      </c>
      <c r="G185" s="20"/>
      <c r="H185" s="20"/>
      <c r="I185" s="46" t="s">
        <v>28</v>
      </c>
      <c r="J185" s="1" t="s">
        <v>29</v>
      </c>
      <c r="K185" s="46" t="s">
        <v>28</v>
      </c>
      <c r="L185" s="46" t="s">
        <v>28</v>
      </c>
      <c r="M185" s="20"/>
      <c r="N185" s="20"/>
      <c r="O185" s="20"/>
      <c r="P185" s="20"/>
      <c r="Q185" s="20"/>
    </row>
    <row r="186" ht="17.0">
      <c r="A186" s="12" t="s">
        <v>68</v>
      </c>
      <c r="B186" s="12">
        <v>5026233.0</v>
      </c>
      <c r="C186" s="12" t="s">
        <v>817</v>
      </c>
      <c r="D186" s="12" t="s">
        <v>44</v>
      </c>
      <c r="E186" s="12">
        <v>45.0</v>
      </c>
      <c r="F186" s="12" t="s">
        <v>45</v>
      </c>
      <c r="G186" s="1">
        <v>2.0</v>
      </c>
      <c r="H186" s="1" t="s">
        <v>28</v>
      </c>
      <c r="I186" s="1" t="s">
        <v>28</v>
      </c>
      <c r="J186" s="1" t="s">
        <v>29</v>
      </c>
      <c r="K186" s="1" t="s">
        <v>28</v>
      </c>
      <c r="L186" s="1" t="s">
        <v>28</v>
      </c>
      <c r="M186" s="1" t="s">
        <v>28</v>
      </c>
      <c r="N186" s="1" t="s">
        <v>64</v>
      </c>
      <c r="O186" s="1"/>
      <c r="P186" s="1"/>
      <c r="Q186" s="1"/>
      <c r="R186" s="1"/>
    </row>
    <row r="187" ht="17.0">
      <c r="A187" s="28" t="s">
        <v>18</v>
      </c>
      <c r="B187" s="28">
        <v>5029152.0</v>
      </c>
      <c r="C187" s="28" t="s">
        <v>307</v>
      </c>
      <c r="D187" s="33" t="s">
        <v>63</v>
      </c>
      <c r="E187" s="28">
        <v>194.0</v>
      </c>
      <c r="F187" s="28" t="s">
        <v>23</v>
      </c>
      <c r="G187" s="30">
        <v>1.0</v>
      </c>
      <c r="H187" s="30"/>
      <c r="I187" s="10" t="s">
        <v>28</v>
      </c>
      <c r="J187" s="10" t="s">
        <v>29</v>
      </c>
      <c r="K187" s="10" t="s">
        <v>28</v>
      </c>
      <c r="L187" s="10" t="s">
        <v>28</v>
      </c>
      <c r="M187" s="30" t="s">
        <v>64</v>
      </c>
      <c r="N187" s="30"/>
      <c r="O187" s="30"/>
      <c r="P187" s="30"/>
      <c r="Q187" s="30"/>
    </row>
    <row r="188" ht="17.0">
      <c r="A188" s="12" t="s">
        <v>68</v>
      </c>
      <c r="B188" s="12">
        <v>5035523.0</v>
      </c>
      <c r="C188" s="12" t="s">
        <v>818</v>
      </c>
      <c r="D188" s="12" t="s">
        <v>73</v>
      </c>
      <c r="E188" s="12">
        <v>52.0</v>
      </c>
      <c r="F188" s="12" t="s">
        <v>45</v>
      </c>
      <c r="G188" s="1">
        <v>1.0</v>
      </c>
      <c r="H188" s="1" t="s">
        <v>28</v>
      </c>
      <c r="I188" s="1" t="s">
        <v>28</v>
      </c>
      <c r="J188" s="1" t="s">
        <v>29</v>
      </c>
      <c r="K188" s="1" t="s">
        <v>28</v>
      </c>
      <c r="L188" s="1" t="s">
        <v>28</v>
      </c>
      <c r="M188" s="1" t="s">
        <v>64</v>
      </c>
      <c r="N188" s="1" t="s">
        <v>28</v>
      </c>
      <c r="O188" s="1"/>
      <c r="P188" s="1"/>
      <c r="Q188" s="1"/>
      <c r="R188" s="1"/>
    </row>
    <row r="189" ht="17.0">
      <c r="A189" s="12" t="s">
        <v>68</v>
      </c>
      <c r="B189" s="12">
        <v>5037530.0</v>
      </c>
      <c r="C189" s="12" t="s">
        <v>819</v>
      </c>
      <c r="D189" s="12" t="s">
        <v>73</v>
      </c>
      <c r="E189" s="12">
        <v>254.0</v>
      </c>
      <c r="F189" s="12" t="s">
        <v>45</v>
      </c>
      <c r="G189" s="1">
        <v>1.0</v>
      </c>
      <c r="H189" s="1" t="s">
        <v>28</v>
      </c>
      <c r="I189" s="1" t="s">
        <v>28</v>
      </c>
      <c r="J189" s="1" t="s">
        <v>29</v>
      </c>
      <c r="K189" s="1" t="s">
        <v>28</v>
      </c>
      <c r="L189" s="1" t="s">
        <v>28</v>
      </c>
      <c r="M189" s="1" t="s">
        <v>28</v>
      </c>
      <c r="N189" s="1" t="s">
        <v>28</v>
      </c>
      <c r="O189" s="1"/>
      <c r="P189" s="1"/>
      <c r="Q189" s="1"/>
      <c r="R189" s="1"/>
    </row>
    <row r="190" ht="17.0">
      <c r="A190" s="28" t="s">
        <v>68</v>
      </c>
      <c r="B190" s="28">
        <v>5039845.0</v>
      </c>
      <c r="C190" s="28" t="s">
        <v>308</v>
      </c>
      <c r="D190" s="28" t="s">
        <v>41</v>
      </c>
      <c r="E190" s="28">
        <v>186.0</v>
      </c>
      <c r="F190" s="28" t="s">
        <v>27</v>
      </c>
      <c r="G190" s="30">
        <v>1.0</v>
      </c>
      <c r="H190" s="30" t="s">
        <v>28</v>
      </c>
      <c r="I190" s="30" t="s">
        <v>28</v>
      </c>
      <c r="J190" s="30" t="s">
        <v>28</v>
      </c>
      <c r="K190" s="30" t="s">
        <v>28</v>
      </c>
      <c r="L190" s="30" t="s">
        <v>28</v>
      </c>
      <c r="M190" s="30" t="s">
        <v>28</v>
      </c>
      <c r="N190" s="30" t="s">
        <v>30</v>
      </c>
      <c r="O190" s="30"/>
      <c r="P190" s="30"/>
      <c r="Q190" s="30"/>
    </row>
    <row r="191" ht="137.0">
      <c r="A191" s="12" t="s">
        <v>68</v>
      </c>
      <c r="B191" s="12">
        <v>5040517.0</v>
      </c>
      <c r="C191" s="12" t="s">
        <v>820</v>
      </c>
      <c r="D191" s="12" t="s">
        <v>100</v>
      </c>
      <c r="E191" s="12">
        <v>105.0</v>
      </c>
      <c r="F191" s="12" t="s">
        <v>45</v>
      </c>
      <c r="G191" s="1">
        <v>0.0</v>
      </c>
      <c r="H191" s="1" t="s">
        <v>28</v>
      </c>
      <c r="I191" s="1" t="s">
        <v>28</v>
      </c>
      <c r="J191" s="1" t="s">
        <v>29</v>
      </c>
      <c r="K191" s="1" t="s">
        <v>28</v>
      </c>
      <c r="L191" s="1" t="s">
        <v>28</v>
      </c>
      <c r="M191" s="1" t="s">
        <v>30</v>
      </c>
      <c r="N191" s="1" t="s">
        <v>30</v>
      </c>
      <c r="O191" s="1"/>
      <c r="P191" s="1"/>
      <c r="Q191" s="1"/>
      <c r="R191" s="24" t="s">
        <v>821</v>
      </c>
    </row>
    <row r="192" ht="17.0">
      <c r="A192" s="8" t="s">
        <v>68</v>
      </c>
      <c r="B192" s="8">
        <v>5044289.0</v>
      </c>
      <c r="C192" s="8" t="s">
        <v>822</v>
      </c>
      <c r="D192" s="8" t="s">
        <v>104</v>
      </c>
      <c r="E192" s="8">
        <v>160.0</v>
      </c>
      <c r="F192" s="8" t="s">
        <v>23</v>
      </c>
      <c r="G192" s="10"/>
      <c r="H192" s="10"/>
      <c r="I192" s="1" t="s">
        <v>28</v>
      </c>
      <c r="J192" s="1" t="s">
        <v>29</v>
      </c>
      <c r="K192" s="1" t="s">
        <v>28</v>
      </c>
      <c r="L192" s="10"/>
      <c r="M192" s="10"/>
      <c r="N192" s="10"/>
      <c r="O192" s="10"/>
      <c r="P192" s="10"/>
      <c r="Q192" s="10"/>
    </row>
    <row r="193" ht="17.0">
      <c r="A193" s="18" t="s">
        <v>18</v>
      </c>
      <c r="B193" s="18">
        <v>504488.0</v>
      </c>
      <c r="C193" s="18" t="s">
        <v>823</v>
      </c>
      <c r="D193" s="18" t="s">
        <v>178</v>
      </c>
      <c r="E193" s="18">
        <v>1440.0</v>
      </c>
      <c r="F193" s="18" t="s">
        <v>27</v>
      </c>
      <c r="G193" s="20" t="s">
        <v>780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ht="17.0">
      <c r="A194" s="12" t="s">
        <v>68</v>
      </c>
      <c r="B194" s="12">
        <v>5051627.0</v>
      </c>
      <c r="C194" s="12" t="s">
        <v>315</v>
      </c>
      <c r="D194" s="12" t="s">
        <v>73</v>
      </c>
      <c r="E194" s="12">
        <v>9.0</v>
      </c>
      <c r="F194" s="12" t="s">
        <v>45</v>
      </c>
      <c r="G194" s="1">
        <v>1.0</v>
      </c>
      <c r="H194" s="1" t="s">
        <v>28</v>
      </c>
      <c r="I194" s="1" t="s">
        <v>28</v>
      </c>
      <c r="J194" s="1" t="s">
        <v>29</v>
      </c>
      <c r="K194" s="1" t="s">
        <v>28</v>
      </c>
      <c r="L194" s="1" t="s">
        <v>28</v>
      </c>
      <c r="M194" s="1" t="s">
        <v>64</v>
      </c>
      <c r="N194" s="1" t="s">
        <v>64</v>
      </c>
      <c r="O194" s="1"/>
      <c r="P194" s="1"/>
      <c r="Q194" s="1"/>
      <c r="R194" s="1"/>
    </row>
    <row r="195" ht="17.0">
      <c r="A195" s="28" t="s">
        <v>68</v>
      </c>
      <c r="B195" s="28">
        <v>5053374.0</v>
      </c>
      <c r="C195" s="28" t="s">
        <v>697</v>
      </c>
      <c r="D195" s="28" t="s">
        <v>39</v>
      </c>
      <c r="E195" s="28">
        <v>220.0</v>
      </c>
      <c r="F195" s="28" t="s">
        <v>23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7.0">
      <c r="A196" s="12" t="s">
        <v>68</v>
      </c>
      <c r="B196" s="12">
        <v>5058694.0</v>
      </c>
      <c r="C196" s="12" t="s">
        <v>317</v>
      </c>
      <c r="D196" s="12" t="s">
        <v>73</v>
      </c>
      <c r="E196" s="12">
        <v>293.0</v>
      </c>
      <c r="F196" s="12" t="s">
        <v>45</v>
      </c>
      <c r="G196" s="1">
        <v>1.0</v>
      </c>
      <c r="H196" s="1" t="s">
        <v>28</v>
      </c>
      <c r="I196" s="1" t="s">
        <v>28</v>
      </c>
      <c r="J196" s="1" t="s">
        <v>29</v>
      </c>
      <c r="K196" s="1" t="s">
        <v>28</v>
      </c>
      <c r="L196" s="1" t="s">
        <v>28</v>
      </c>
      <c r="M196" s="1" t="s">
        <v>64</v>
      </c>
      <c r="N196" s="1" t="s">
        <v>64</v>
      </c>
      <c r="O196" s="1"/>
      <c r="P196" s="1"/>
      <c r="Q196" s="1"/>
      <c r="R196" s="1"/>
    </row>
    <row r="197" ht="17.0">
      <c r="A197" s="8" t="s">
        <v>68</v>
      </c>
      <c r="B197" s="8">
        <v>5063250.0</v>
      </c>
      <c r="C197" s="8" t="s">
        <v>318</v>
      </c>
      <c r="D197" s="9" t="s">
        <v>379</v>
      </c>
      <c r="E197" s="8">
        <v>17.0</v>
      </c>
      <c r="F197" s="8" t="s">
        <v>37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ht="17.0">
      <c r="A198" s="12" t="s">
        <v>47</v>
      </c>
      <c r="B198" s="12">
        <v>507154.0</v>
      </c>
      <c r="C198" s="12" t="s">
        <v>824</v>
      </c>
      <c r="D198" s="12" t="s">
        <v>111</v>
      </c>
      <c r="E198" s="12">
        <v>1108.0</v>
      </c>
      <c r="F198" s="12" t="s">
        <v>27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7.0">
      <c r="A199" s="18" t="s">
        <v>18</v>
      </c>
      <c r="B199" s="18">
        <v>5184.0</v>
      </c>
      <c r="C199" s="18" t="s">
        <v>321</v>
      </c>
      <c r="D199" s="19" t="s">
        <v>20</v>
      </c>
      <c r="E199" s="18">
        <v>614.0</v>
      </c>
      <c r="F199" s="18" t="s">
        <v>23</v>
      </c>
      <c r="G199" s="20">
        <v>1.0</v>
      </c>
      <c r="H199" s="20"/>
      <c r="I199" s="10" t="s">
        <v>28</v>
      </c>
      <c r="J199" s="10" t="s">
        <v>29</v>
      </c>
      <c r="K199" s="10" t="s">
        <v>28</v>
      </c>
      <c r="L199" s="10" t="s">
        <v>28</v>
      </c>
      <c r="M199" s="20" t="s">
        <v>64</v>
      </c>
      <c r="N199" s="20"/>
      <c r="O199" s="20"/>
      <c r="P199" s="20"/>
      <c r="Q199" s="20"/>
    </row>
    <row r="200" ht="17.0">
      <c r="A200" s="12" t="s">
        <v>18</v>
      </c>
      <c r="B200" s="12">
        <v>522044.0</v>
      </c>
      <c r="C200" s="12" t="s">
        <v>706</v>
      </c>
      <c r="D200" s="12" t="s">
        <v>85</v>
      </c>
      <c r="E200" s="12">
        <v>471.0</v>
      </c>
      <c r="F200" s="12" t="s">
        <v>45</v>
      </c>
      <c r="G200" s="1">
        <v>2.0</v>
      </c>
      <c r="H200" s="20" t="s">
        <v>28</v>
      </c>
      <c r="I200" s="20" t="s">
        <v>28</v>
      </c>
      <c r="J200" s="20" t="s">
        <v>29</v>
      </c>
      <c r="K200" s="20" t="s">
        <v>28</v>
      </c>
      <c r="L200" s="20" t="s">
        <v>28</v>
      </c>
      <c r="M200" s="1" t="s">
        <v>30</v>
      </c>
      <c r="N200" s="1" t="s">
        <v>30</v>
      </c>
      <c r="O200" s="1"/>
      <c r="P200" s="1"/>
      <c r="Q200" s="1"/>
      <c r="R200" s="1"/>
    </row>
    <row r="201" ht="17.0">
      <c r="A201" s="8" t="s">
        <v>18</v>
      </c>
      <c r="B201" s="8">
        <v>559045.0</v>
      </c>
      <c r="C201" s="8" t="s">
        <v>328</v>
      </c>
      <c r="D201" s="8" t="s">
        <v>111</v>
      </c>
      <c r="E201" s="8">
        <v>154.0</v>
      </c>
      <c r="F201" s="8" t="s">
        <v>27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ht="17.0">
      <c r="A202" s="18" t="s">
        <v>18</v>
      </c>
      <c r="B202" s="18">
        <v>562911.0</v>
      </c>
      <c r="C202" s="18" t="s">
        <v>332</v>
      </c>
      <c r="D202" s="18" t="s">
        <v>81</v>
      </c>
      <c r="E202" s="18">
        <v>579.0</v>
      </c>
      <c r="F202" s="18" t="s">
        <v>27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ht="17.0">
      <c r="A203" s="12" t="s">
        <v>47</v>
      </c>
      <c r="B203" s="12">
        <v>579462.0</v>
      </c>
      <c r="C203" s="12" t="s">
        <v>333</v>
      </c>
      <c r="D203" s="12" t="s">
        <v>120</v>
      </c>
      <c r="E203" s="12">
        <v>63.0</v>
      </c>
      <c r="F203" s="12" t="s">
        <v>45</v>
      </c>
      <c r="G203" s="1">
        <v>0.0</v>
      </c>
      <c r="H203" s="1" t="s">
        <v>28</v>
      </c>
      <c r="I203" s="1" t="s">
        <v>28</v>
      </c>
      <c r="J203" s="1" t="s">
        <v>29</v>
      </c>
      <c r="K203" s="1" t="s">
        <v>28</v>
      </c>
      <c r="L203" s="1" t="s">
        <v>28</v>
      </c>
      <c r="M203" s="1" t="s">
        <v>64</v>
      </c>
      <c r="N203" s="1" t="s">
        <v>64</v>
      </c>
      <c r="O203" s="1"/>
      <c r="P203" s="1"/>
      <c r="Q203" s="1"/>
      <c r="R203" s="1" t="s">
        <v>780</v>
      </c>
    </row>
    <row r="204" ht="17.0">
      <c r="A204" s="28" t="s">
        <v>18</v>
      </c>
      <c r="B204" s="28">
        <v>598546.0</v>
      </c>
      <c r="C204" s="28" t="s">
        <v>334</v>
      </c>
      <c r="D204" s="33" t="s">
        <v>118</v>
      </c>
      <c r="E204" s="28">
        <v>280.0</v>
      </c>
      <c r="F204" s="28" t="s">
        <v>37</v>
      </c>
      <c r="G204" s="30">
        <v>1.0</v>
      </c>
      <c r="H204" s="69" t="s">
        <v>28</v>
      </c>
      <c r="I204" s="69" t="s">
        <v>28</v>
      </c>
      <c r="J204" s="30" t="s">
        <v>29</v>
      </c>
      <c r="K204" s="69" t="s">
        <v>28</v>
      </c>
      <c r="L204" s="69" t="s">
        <v>28</v>
      </c>
      <c r="M204" s="30" t="s">
        <v>28</v>
      </c>
      <c r="N204" s="30" t="s">
        <v>28</v>
      </c>
      <c r="O204" s="30"/>
      <c r="P204" s="30"/>
      <c r="Q204" s="30"/>
    </row>
    <row r="205" ht="17.0">
      <c r="A205" s="12" t="s">
        <v>18</v>
      </c>
      <c r="B205" s="12">
        <v>617089.0</v>
      </c>
      <c r="C205" s="12" t="s">
        <v>825</v>
      </c>
      <c r="D205" s="14" t="s">
        <v>85</v>
      </c>
      <c r="E205" s="12">
        <v>49.0</v>
      </c>
      <c r="F205" s="12" t="s">
        <v>45</v>
      </c>
      <c r="G205" s="1">
        <v>1.0</v>
      </c>
      <c r="H205" s="20" t="s">
        <v>28</v>
      </c>
      <c r="I205" s="20" t="s">
        <v>28</v>
      </c>
      <c r="J205" s="20" t="s">
        <v>29</v>
      </c>
      <c r="K205" s="20" t="s">
        <v>28</v>
      </c>
      <c r="L205" s="20" t="s">
        <v>34</v>
      </c>
      <c r="M205" s="1" t="s">
        <v>64</v>
      </c>
      <c r="N205" s="1" t="s">
        <v>64</v>
      </c>
      <c r="O205" s="1"/>
      <c r="P205" s="1"/>
      <c r="Q205" s="1"/>
      <c r="R205" s="1" t="s">
        <v>826</v>
      </c>
    </row>
    <row r="206" ht="17.0">
      <c r="A206" s="8" t="s">
        <v>18</v>
      </c>
      <c r="B206" s="8">
        <v>628551.0</v>
      </c>
      <c r="C206" s="8" t="s">
        <v>342</v>
      </c>
      <c r="D206" s="9" t="s">
        <v>439</v>
      </c>
      <c r="E206" s="8">
        <v>434.0</v>
      </c>
      <c r="F206" s="8" t="s">
        <v>37</v>
      </c>
      <c r="G206" s="10" t="s">
        <v>741</v>
      </c>
      <c r="H206" s="10"/>
      <c r="I206" s="10" t="s">
        <v>28</v>
      </c>
      <c r="J206" s="10" t="s">
        <v>29</v>
      </c>
      <c r="K206" s="10" t="s">
        <v>28</v>
      </c>
      <c r="L206" s="10" t="s">
        <v>28</v>
      </c>
      <c r="M206" s="10" t="s">
        <v>28</v>
      </c>
      <c r="N206" s="10" t="s">
        <v>28</v>
      </c>
      <c r="O206" s="10"/>
      <c r="P206" s="10"/>
      <c r="Q206" s="10"/>
    </row>
    <row r="207" ht="17.0">
      <c r="A207" s="12" t="s">
        <v>18</v>
      </c>
      <c r="B207" s="12">
        <v>632896.0</v>
      </c>
      <c r="C207" s="12" t="s">
        <v>344</v>
      </c>
      <c r="D207" s="14" t="s">
        <v>20</v>
      </c>
      <c r="E207" s="12">
        <v>1177.0</v>
      </c>
      <c r="F207" s="12" t="s">
        <v>23</v>
      </c>
      <c r="G207" s="1">
        <v>1.0</v>
      </c>
      <c r="H207" s="1"/>
      <c r="I207" s="10" t="s">
        <v>28</v>
      </c>
      <c r="J207" s="10" t="s">
        <v>29</v>
      </c>
      <c r="K207" s="10" t="s">
        <v>28</v>
      </c>
      <c r="L207" s="10" t="s">
        <v>28</v>
      </c>
      <c r="M207" s="1" t="s">
        <v>28</v>
      </c>
      <c r="N207" s="1"/>
      <c r="O207" s="1"/>
      <c r="P207" s="1"/>
      <c r="Q207" s="1"/>
    </row>
    <row r="208" ht="17.0">
      <c r="A208" s="12" t="s">
        <v>18</v>
      </c>
      <c r="B208" s="12">
        <v>650967.0</v>
      </c>
      <c r="C208" s="12" t="s">
        <v>345</v>
      </c>
      <c r="D208" s="14" t="s">
        <v>71</v>
      </c>
      <c r="E208" s="12">
        <v>897.0</v>
      </c>
      <c r="F208" s="12" t="s">
        <v>23</v>
      </c>
      <c r="G208" s="1"/>
      <c r="H208" s="1"/>
      <c r="I208" s="1"/>
      <c r="J208" s="1"/>
      <c r="K208" s="1"/>
      <c r="L208" s="1" t="s">
        <v>28</v>
      </c>
      <c r="M208" s="1"/>
      <c r="N208" s="1"/>
      <c r="O208" s="1"/>
      <c r="P208" s="1"/>
      <c r="Q208" s="1"/>
    </row>
    <row r="209" ht="17.0">
      <c r="A209" s="12" t="s">
        <v>18</v>
      </c>
      <c r="B209" s="12">
        <v>6662.0</v>
      </c>
      <c r="C209" s="12" t="s">
        <v>827</v>
      </c>
      <c r="D209" s="14" t="s">
        <v>379</v>
      </c>
      <c r="E209" s="12">
        <v>220.0</v>
      </c>
      <c r="F209" s="12" t="s">
        <v>37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7.0">
      <c r="A210" s="12" t="s">
        <v>68</v>
      </c>
      <c r="B210" s="12">
        <v>700517.0</v>
      </c>
      <c r="C210" s="12" t="s">
        <v>716</v>
      </c>
      <c r="D210" s="12" t="s">
        <v>405</v>
      </c>
      <c r="E210" s="12">
        <v>170.0</v>
      </c>
      <c r="F210" s="12" t="s">
        <v>37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7.0">
      <c r="A211" s="12" t="s">
        <v>18</v>
      </c>
      <c r="B211" s="12">
        <v>771752.0</v>
      </c>
      <c r="C211" s="12" t="s">
        <v>348</v>
      </c>
      <c r="D211" s="14" t="s">
        <v>20</v>
      </c>
      <c r="E211" s="12">
        <v>802.0</v>
      </c>
      <c r="F211" s="12" t="s">
        <v>23</v>
      </c>
      <c r="G211" s="1">
        <v>1.0</v>
      </c>
      <c r="H211" s="1"/>
      <c r="I211" s="10" t="s">
        <v>28</v>
      </c>
      <c r="J211" s="10" t="s">
        <v>29</v>
      </c>
      <c r="K211" s="10" t="s">
        <v>28</v>
      </c>
      <c r="L211" s="10" t="s">
        <v>28</v>
      </c>
      <c r="M211" s="1" t="s">
        <v>28</v>
      </c>
      <c r="N211" s="1"/>
      <c r="O211" s="1"/>
      <c r="P211" s="1"/>
      <c r="Q211" s="1"/>
    </row>
    <row r="212" ht="17.0">
      <c r="A212" s="12" t="s">
        <v>18</v>
      </c>
      <c r="B212" s="12">
        <v>810125.0</v>
      </c>
      <c r="C212" s="12" t="s">
        <v>828</v>
      </c>
      <c r="D212" s="12" t="s">
        <v>111</v>
      </c>
      <c r="E212" s="12">
        <v>136.0</v>
      </c>
      <c r="F212" s="12" t="s">
        <v>27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7.0">
      <c r="A213" s="12" t="s">
        <v>18</v>
      </c>
      <c r="B213" s="12">
        <v>810367.0</v>
      </c>
      <c r="C213" s="12" t="s">
        <v>829</v>
      </c>
      <c r="D213" s="12" t="s">
        <v>111</v>
      </c>
      <c r="E213" s="12">
        <v>77.0</v>
      </c>
      <c r="F213" s="12" t="s">
        <v>27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7.0">
      <c r="A214" s="12" t="s">
        <v>68</v>
      </c>
      <c r="B214" s="12">
        <v>856520.0</v>
      </c>
      <c r="C214" s="12" t="s">
        <v>830</v>
      </c>
      <c r="D214" s="14"/>
      <c r="E214" s="12">
        <v>400.0</v>
      </c>
      <c r="F214" s="12" t="s">
        <v>27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7.0">
      <c r="A215" s="12" t="s">
        <v>18</v>
      </c>
      <c r="B215" s="12">
        <v>865626.0</v>
      </c>
      <c r="C215" s="12" t="s">
        <v>349</v>
      </c>
      <c r="D215" s="14" t="s">
        <v>379</v>
      </c>
      <c r="E215" s="12">
        <v>2397.0</v>
      </c>
      <c r="F215" s="12" t="s">
        <v>37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7.0">
      <c r="A216" s="18" t="s">
        <v>18</v>
      </c>
      <c r="B216" s="18">
        <v>9582.0</v>
      </c>
      <c r="C216" s="18" t="s">
        <v>831</v>
      </c>
      <c r="D216" s="18" t="s">
        <v>405</v>
      </c>
      <c r="E216" s="18">
        <v>65.0</v>
      </c>
      <c r="F216" s="18" t="s">
        <v>37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ht="17.0">
      <c r="A217" s="18" t="s">
        <v>18</v>
      </c>
      <c r="B217" s="18">
        <v>971627.0</v>
      </c>
      <c r="C217" s="18" t="s">
        <v>722</v>
      </c>
      <c r="D217" s="18" t="s">
        <v>120</v>
      </c>
      <c r="E217" s="18">
        <v>265.0</v>
      </c>
      <c r="F217" s="18" t="s">
        <v>45</v>
      </c>
      <c r="G217" s="20">
        <v>1.0</v>
      </c>
      <c r="H217" s="20" t="s">
        <v>28</v>
      </c>
      <c r="I217" s="20" t="s">
        <v>28</v>
      </c>
      <c r="J217" s="20" t="s">
        <v>29</v>
      </c>
      <c r="K217" s="20" t="s">
        <v>28</v>
      </c>
      <c r="L217" s="20" t="s">
        <v>28</v>
      </c>
      <c r="M217" s="20" t="s">
        <v>30</v>
      </c>
      <c r="N217" s="20" t="s">
        <v>30</v>
      </c>
      <c r="O217" s="20"/>
      <c r="P217" s="20"/>
      <c r="Q217" s="20"/>
      <c r="R217" s="20"/>
    </row>
    <row r="218" ht="29.0">
      <c r="A218" s="44" t="s">
        <v>18</v>
      </c>
      <c r="B218" s="44">
        <v>5014914.0</v>
      </c>
      <c r="C218" s="124" t="s">
        <v>272</v>
      </c>
      <c r="D218" s="1" t="s">
        <v>100</v>
      </c>
      <c r="E218" s="1">
        <v>185.0</v>
      </c>
      <c r="F218" s="1" t="s">
        <v>45</v>
      </c>
      <c r="G218" s="1">
        <v>1.0</v>
      </c>
      <c r="H218" s="1" t="s">
        <v>28</v>
      </c>
      <c r="I218" s="1" t="s">
        <v>28</v>
      </c>
      <c r="J218" s="1" t="s">
        <v>29</v>
      </c>
      <c r="K218" s="1" t="s">
        <v>28</v>
      </c>
      <c r="L218" s="1" t="s">
        <v>28</v>
      </c>
      <c r="M218" s="1" t="s">
        <v>28</v>
      </c>
      <c r="N218" s="1" t="s">
        <v>64</v>
      </c>
      <c r="O218" s="1"/>
      <c r="P218" s="1"/>
      <c r="Q218" s="1"/>
      <c r="R218" s="1"/>
    </row>
    <row r="219" ht="14.0">
      <c r="A219" s="125" t="s">
        <v>68</v>
      </c>
      <c r="B219" s="125">
        <v>1938047.0</v>
      </c>
      <c r="C219" s="126" t="s">
        <v>832</v>
      </c>
      <c r="E219" s="56">
        <v>258.0</v>
      </c>
      <c r="F219" s="56" t="s">
        <v>27</v>
      </c>
    </row>
    <row r="220" ht="14.0">
      <c r="A220" s="125" t="s">
        <v>68</v>
      </c>
      <c r="B220" s="125">
        <v>5063726.0</v>
      </c>
      <c r="C220" s="126" t="s">
        <v>833</v>
      </c>
      <c r="E220" s="56">
        <v>61.0</v>
      </c>
      <c r="F220" s="56" t="s">
        <v>27</v>
      </c>
    </row>
    <row r="221" ht="14.0">
      <c r="A221" s="111" t="s">
        <v>47</v>
      </c>
      <c r="B221" s="111">
        <v>3992941.0</v>
      </c>
      <c r="C221" s="127" t="s">
        <v>251</v>
      </c>
      <c r="D221" s="20" t="s">
        <v>44</v>
      </c>
      <c r="E221" s="20">
        <v>552.0</v>
      </c>
      <c r="F221" s="20" t="s">
        <v>45</v>
      </c>
      <c r="G221" s="20">
        <v>1.0</v>
      </c>
      <c r="H221" s="20" t="s">
        <v>28</v>
      </c>
      <c r="I221" s="20" t="s">
        <v>28</v>
      </c>
      <c r="J221" s="20" t="s">
        <v>29</v>
      </c>
      <c r="K221" s="20" t="s">
        <v>28</v>
      </c>
      <c r="L221" s="20" t="s">
        <v>28</v>
      </c>
      <c r="M221" s="20" t="s">
        <v>28</v>
      </c>
      <c r="N221" s="20" t="s">
        <v>28</v>
      </c>
      <c r="O221" s="20"/>
      <c r="P221" s="20"/>
      <c r="Q221" s="20"/>
      <c r="R221" s="20"/>
    </row>
    <row r="222" ht="27.0">
      <c r="A222" s="44" t="s">
        <v>18</v>
      </c>
      <c r="B222" s="44">
        <v>356995.0</v>
      </c>
      <c r="C222" s="124" t="s">
        <v>834</v>
      </c>
      <c r="D222" s="1" t="s">
        <v>73</v>
      </c>
      <c r="E222" s="1">
        <v>75.0</v>
      </c>
      <c r="F222" s="1" t="s">
        <v>45</v>
      </c>
      <c r="G222" s="1">
        <v>1.0</v>
      </c>
      <c r="H222" s="1" t="s">
        <v>28</v>
      </c>
      <c r="I222" s="1" t="s">
        <v>28</v>
      </c>
      <c r="J222" s="1" t="s">
        <v>29</v>
      </c>
      <c r="K222" s="1" t="s">
        <v>28</v>
      </c>
      <c r="L222" s="24" t="s">
        <v>34</v>
      </c>
      <c r="M222" s="1" t="s">
        <v>64</v>
      </c>
      <c r="N222" s="1" t="s">
        <v>64</v>
      </c>
      <c r="O222" s="1"/>
      <c r="P222" s="1"/>
      <c r="Q222" s="1"/>
      <c r="R222" s="24" t="s">
        <v>835</v>
      </c>
    </row>
    <row r="223" ht="41.0">
      <c r="A223" s="39" t="s">
        <v>68</v>
      </c>
      <c r="B223" s="39">
        <v>343343.0</v>
      </c>
      <c r="C223" s="128" t="s">
        <v>836</v>
      </c>
      <c r="D223" s="10" t="s">
        <v>100</v>
      </c>
      <c r="E223" s="10">
        <v>440.0</v>
      </c>
      <c r="F223" s="10" t="s">
        <v>45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29" t="s">
        <v>837</v>
      </c>
    </row>
    <row r="262144">
      <c r="R262144" s="1"/>
    </row>
  </sheetData>
  <dataValidations count="86">
    <dataValidation allowBlank="1" showErrorMessage="1" error="The entered value violates the data validation rules set on the cell." errorStyle="stop" showInputMessage="1" prompt="Enter an item from the given list." type="list" sqref="L2:L13 L15:L20 L22:L69 J48:J48 J51:J52 L71:L78 J78:J78 L80:L91 L94:L95 L97:L98 L100:L118 J114:J114 J117:J117 L120:L120 L122:L136 L138:L144 J146:J146 L146:L156 J149:J149 L158:L159 L161:L161 L163:L174 L178:L182 L184:L184 L186:L189 L191:L203 L205:L262143">
      <formula1>"Done,Pending,Scheduled,School doesn't want"</formula1>
    </dataValidation>
    <dataValidation allowBlank="1" showErrorMessage="1" error="The entered value violates the data validation rules set on the cell." errorStyle="stop" showInputMessage="1" prompt="Enter an item from the given list." type="list" sqref="I2:I20 K2:K13 K14:M14 K15:K20 I22:I55 K22:K69 I57:I69 I71:I78 K71:K78 I79:L79 I80:I91 K80:K91 I94:I95 K94:K95 I97:I118 K97:K98 K99:L99 K100:K118 I120:I136 K120:K120 K121:L121 K122:K136 I138:I144 K138:K144 I146:I156 K146:K156 I158:I174 K158:K159 K160:L160 K161:K161 K162:L162 K163:K174 I178:I182 K178:K182 I184:I184 K184:K184 I186:I189 K186:K189 I191:I203 K191:K203 I205:I262143 K205:K262143">
      <formula1>"Done,Pending,Details not collected"</formula1>
    </dataValidation>
    <dataValidation allowBlank="1" showErrorMessage="1" error="The entered value violates the data validation rules set on the cell." errorStyle="stop" showInputMessage="1" prompt="Enter an item from the given list." type="list" sqref="M2:Q13 N14:Q14 M15:Q175 N176:Q176 M177:Q189 N190:Q190 M191:Q262143">
      <formula1>"Done,Pending,Scheduled"</formula1>
    </dataValidation>
    <dataValidation allowBlank="1" showErrorMessage="1" error="The entered value violates the data validation rules set on the cell." errorStyle="stop" showInputMessage="1" prompt="Enter an item from the given list." type="list" sqref="J2:J20 J22:J47 J49:J50 J53:J77 J80:J113 J115:J116 J118:J145 J147:J148 J150:J189 J191:J262143">
      <formula1>"Yes,No"</formula1>
    </dataValidation>
  </dataValidations>
  <extLst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V134"/>
  <sheetViews>
    <sheetView workbookViewId="0">
      <pane xSplit="3" topLeftCell="D1" state="frozen"/>
    </sheetView>
  </sheetViews>
  <sheetFormatPr defaultRowHeight="14.0" customHeight="1"/>
  <cols>
    <col min="1" max="1" style="56" width="14.7"/>
    <col min="2" max="2" style="56" width="9.27"/>
    <col min="3" max="3" style="56" width="37.89"/>
    <col min="4" max="4" style="56" width="34.97"/>
    <col min="5" max="5" style="56" width="16.82"/>
    <col min="6" max="6" style="56" width="19.47"/>
    <col min="7" max="8" style="56" width="13.51"/>
    <col min="9" max="9" style="56" width="17.22"/>
    <col min="10" max="10" style="56" width="16.29"/>
    <col min="11" max="11" style="56" width="14.83"/>
    <col min="12" max="12" style="56" width="13.24"/>
    <col min="13" max="13" style="56" width="12.05"/>
    <col min="14" max="14" style="56" width="14.3"/>
    <col min="15" max="1024" style="56" width="13.24"/>
  </cols>
  <sheetData>
    <row r="1" ht="41.0" customFormat="1" s="118">
      <c r="A1" s="130" t="s">
        <v>0</v>
      </c>
      <c r="B1" s="130" t="s">
        <v>1</v>
      </c>
      <c r="C1" s="130" t="s">
        <v>2</v>
      </c>
      <c r="D1" s="131" t="s">
        <v>3</v>
      </c>
      <c r="E1" s="130" t="s">
        <v>725</v>
      </c>
      <c r="F1" s="131" t="s">
        <v>726</v>
      </c>
      <c r="G1" s="6" t="s">
        <v>727</v>
      </c>
      <c r="H1" s="6" t="s">
        <v>8</v>
      </c>
      <c r="I1" s="117" t="s">
        <v>728</v>
      </c>
      <c r="J1" s="117" t="s">
        <v>729</v>
      </c>
      <c r="K1" s="6" t="s">
        <v>730</v>
      </c>
      <c r="L1" s="6" t="s">
        <v>365</v>
      </c>
      <c r="M1" s="6" t="s">
        <v>731</v>
      </c>
      <c r="N1" s="6" t="s">
        <v>732</v>
      </c>
      <c r="O1" s="6" t="s">
        <v>733</v>
      </c>
      <c r="P1" s="6" t="s">
        <v>734</v>
      </c>
      <c r="Q1" s="6" t="s">
        <v>735</v>
      </c>
      <c r="R1" s="6" t="s">
        <v>838</v>
      </c>
      <c r="S1" s="6" t="s">
        <v>839</v>
      </c>
      <c r="T1" s="6" t="s">
        <v>840</v>
      </c>
      <c r="U1" s="6" t="s">
        <v>841</v>
      </c>
      <c r="V1" s="132" t="s">
        <v>17</v>
      </c>
    </row>
    <row r="2" ht="17.0">
      <c r="A2" s="12" t="s">
        <v>18</v>
      </c>
      <c r="B2" s="12">
        <v>1752.0</v>
      </c>
      <c r="C2" s="17" t="s">
        <v>72</v>
      </c>
      <c r="D2" s="26" t="s">
        <v>73</v>
      </c>
      <c r="E2" s="133">
        <v>4365.0</v>
      </c>
      <c r="F2" s="26" t="s">
        <v>45</v>
      </c>
      <c r="G2" s="13">
        <v>1.0</v>
      </c>
      <c r="H2" s="1" t="s">
        <v>503</v>
      </c>
      <c r="I2" s="1" t="s">
        <v>28</v>
      </c>
      <c r="J2" s="1" t="s">
        <v>29</v>
      </c>
      <c r="K2" s="1" t="s">
        <v>28</v>
      </c>
      <c r="L2" s="1" t="s">
        <v>28</v>
      </c>
      <c r="M2" s="1" t="s">
        <v>64</v>
      </c>
      <c r="N2" s="1" t="s">
        <v>64</v>
      </c>
      <c r="O2" s="1"/>
      <c r="P2" s="1"/>
      <c r="Q2" s="1"/>
      <c r="R2" s="133"/>
      <c r="S2" s="133"/>
      <c r="T2" s="133"/>
      <c r="U2" s="134"/>
      <c r="V2" s="1"/>
    </row>
    <row r="3" ht="17.0">
      <c r="A3" s="8" t="s">
        <v>18</v>
      </c>
      <c r="B3" s="36">
        <v>4930.0</v>
      </c>
      <c r="C3" s="36" t="s">
        <v>265</v>
      </c>
      <c r="D3" s="8" t="s">
        <v>71</v>
      </c>
      <c r="E3" s="8">
        <v>666.0</v>
      </c>
      <c r="F3" s="8" t="s">
        <v>23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33" t="s">
        <v>842</v>
      </c>
      <c r="S3" s="133" t="s">
        <v>843</v>
      </c>
      <c r="T3" s="133" t="s">
        <v>844</v>
      </c>
      <c r="U3" s="1"/>
    </row>
    <row r="4" ht="33.0">
      <c r="A4" s="17" t="s">
        <v>18</v>
      </c>
      <c r="B4" s="17">
        <v>5184.0</v>
      </c>
      <c r="C4" s="17" t="s">
        <v>321</v>
      </c>
      <c r="D4" s="17" t="s">
        <v>20</v>
      </c>
      <c r="E4" s="12">
        <v>614.0</v>
      </c>
      <c r="F4" s="17" t="s">
        <v>23</v>
      </c>
      <c r="G4" s="1">
        <v>1.0</v>
      </c>
      <c r="H4" s="1"/>
      <c r="I4" s="1" t="s">
        <v>28</v>
      </c>
      <c r="J4" s="1" t="s">
        <v>29</v>
      </c>
      <c r="K4" s="1" t="s">
        <v>29</v>
      </c>
      <c r="L4" s="1" t="s">
        <v>28</v>
      </c>
      <c r="M4" s="1" t="s">
        <v>64</v>
      </c>
      <c r="N4" s="1" t="s">
        <v>64</v>
      </c>
      <c r="O4" s="1"/>
      <c r="P4" s="1"/>
      <c r="Q4" s="1"/>
      <c r="R4" s="135" t="s">
        <v>842</v>
      </c>
      <c r="S4" s="133" t="s">
        <v>843</v>
      </c>
      <c r="T4" s="133" t="s">
        <v>844</v>
      </c>
      <c r="U4" s="1"/>
    </row>
    <row r="5" ht="33.0">
      <c r="A5" s="12" t="s">
        <v>18</v>
      </c>
      <c r="B5" s="17">
        <v>12539.0</v>
      </c>
      <c r="C5" s="17" t="s">
        <v>418</v>
      </c>
      <c r="D5" s="12" t="s">
        <v>379</v>
      </c>
      <c r="E5" s="12">
        <v>125.0</v>
      </c>
      <c r="F5" s="12" t="s">
        <v>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33" t="s">
        <v>842</v>
      </c>
      <c r="S5" s="133" t="s">
        <v>843</v>
      </c>
      <c r="T5" s="133" t="s">
        <v>844</v>
      </c>
      <c r="U5" s="1"/>
    </row>
    <row r="6" ht="33.0">
      <c r="A6" s="12" t="s">
        <v>18</v>
      </c>
      <c r="B6" s="12">
        <v>17080.0</v>
      </c>
      <c r="C6" s="17" t="s">
        <v>445</v>
      </c>
      <c r="D6" s="12" t="s">
        <v>71</v>
      </c>
      <c r="E6" s="12">
        <v>1358.0</v>
      </c>
      <c r="F6" s="12" t="s">
        <v>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36">
        <v>45881</v>
      </c>
      <c r="S6" s="133" t="s">
        <v>845</v>
      </c>
      <c r="T6" s="133" t="s">
        <v>846</v>
      </c>
      <c r="U6" s="1"/>
    </row>
    <row r="7" ht="17.0">
      <c r="A7" s="12" t="s">
        <v>18</v>
      </c>
      <c r="B7" s="12">
        <v>20191.0</v>
      </c>
      <c r="C7" s="17" t="s">
        <v>95</v>
      </c>
      <c r="D7" s="17" t="s">
        <v>63</v>
      </c>
      <c r="E7" s="12">
        <v>774.0</v>
      </c>
      <c r="F7" s="12" t="s">
        <v>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33" t="s">
        <v>842</v>
      </c>
      <c r="S7" s="133" t="s">
        <v>843</v>
      </c>
      <c r="T7" s="133" t="s">
        <v>844</v>
      </c>
      <c r="U7" s="1"/>
    </row>
    <row r="8" ht="17.0">
      <c r="A8" s="12" t="s">
        <v>18</v>
      </c>
      <c r="B8" s="12">
        <v>20238.0</v>
      </c>
      <c r="C8" s="12" t="s">
        <v>97</v>
      </c>
      <c r="D8" s="12" t="s">
        <v>59</v>
      </c>
      <c r="E8" s="12">
        <v>972.0</v>
      </c>
      <c r="F8" s="12" t="s">
        <v>27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36">
        <v>45881</v>
      </c>
      <c r="S8" s="133" t="s">
        <v>845</v>
      </c>
      <c r="T8" s="133" t="s">
        <v>846</v>
      </c>
      <c r="U8" s="1"/>
    </row>
    <row r="9" ht="33.0">
      <c r="A9" s="17" t="s">
        <v>18</v>
      </c>
      <c r="B9" s="12">
        <v>23246.0</v>
      </c>
      <c r="C9" s="17" t="s">
        <v>847</v>
      </c>
      <c r="D9" s="12" t="s">
        <v>71</v>
      </c>
      <c r="E9" s="12">
        <v>921.0</v>
      </c>
      <c r="F9" s="17" t="s">
        <v>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35" t="s">
        <v>848</v>
      </c>
      <c r="S9" s="133" t="s">
        <v>849</v>
      </c>
      <c r="T9" s="133" t="s">
        <v>844</v>
      </c>
      <c r="U9" s="1"/>
    </row>
    <row r="10" ht="17.0">
      <c r="A10" s="12" t="s">
        <v>18</v>
      </c>
      <c r="B10" s="12">
        <v>23246.0</v>
      </c>
      <c r="C10" s="17" t="s">
        <v>113</v>
      </c>
      <c r="D10" s="12" t="s">
        <v>71</v>
      </c>
      <c r="E10" s="12">
        <v>921.0</v>
      </c>
      <c r="F10" s="12" t="s">
        <v>23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33"/>
      <c r="S10" s="133"/>
      <c r="T10" s="133"/>
      <c r="U10" s="1"/>
    </row>
    <row r="11" ht="17.0">
      <c r="A11" s="12" t="s">
        <v>18</v>
      </c>
      <c r="B11" s="12">
        <v>24374.0</v>
      </c>
      <c r="C11" s="17" t="s">
        <v>850</v>
      </c>
      <c r="D11" s="12" t="s">
        <v>104</v>
      </c>
      <c r="E11" s="12">
        <v>783.0</v>
      </c>
      <c r="F11" s="12" t="s">
        <v>23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36">
        <v>45881</v>
      </c>
      <c r="S11" s="133" t="s">
        <v>845</v>
      </c>
      <c r="T11" s="133" t="s">
        <v>846</v>
      </c>
      <c r="U11" s="1"/>
    </row>
    <row r="12" ht="17.0">
      <c r="A12" s="12" t="s">
        <v>68</v>
      </c>
      <c r="B12" s="12">
        <v>119874.0</v>
      </c>
      <c r="C12" s="12" t="s">
        <v>851</v>
      </c>
      <c r="D12" s="12" t="s">
        <v>405</v>
      </c>
      <c r="E12" s="12">
        <v>25.0</v>
      </c>
      <c r="F12" s="12" t="s">
        <v>37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33" t="s">
        <v>842</v>
      </c>
      <c r="S12" s="133" t="s">
        <v>843</v>
      </c>
      <c r="T12" s="133" t="s">
        <v>844</v>
      </c>
      <c r="U12" s="1"/>
    </row>
    <row r="13" ht="17.0">
      <c r="A13" s="18" t="s">
        <v>18</v>
      </c>
      <c r="B13" s="18">
        <v>153271.0</v>
      </c>
      <c r="C13" s="137" t="s">
        <v>58</v>
      </c>
      <c r="D13" s="18" t="s">
        <v>59</v>
      </c>
      <c r="E13" s="18">
        <v>189.0</v>
      </c>
      <c r="F13" s="18" t="s">
        <v>27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38" t="s">
        <v>842</v>
      </c>
      <c r="S13" s="138" t="s">
        <v>843</v>
      </c>
      <c r="T13" s="138" t="s">
        <v>844</v>
      </c>
      <c r="U13" s="20"/>
    </row>
    <row r="14" ht="17.0">
      <c r="A14" s="12" t="s">
        <v>68</v>
      </c>
      <c r="B14" s="12">
        <v>241346.0</v>
      </c>
      <c r="C14" s="17" t="s">
        <v>511</v>
      </c>
      <c r="D14" s="26" t="s">
        <v>100</v>
      </c>
      <c r="E14" s="133">
        <v>16.0</v>
      </c>
      <c r="F14" s="26" t="s">
        <v>45</v>
      </c>
      <c r="G14" s="1">
        <v>1.0</v>
      </c>
      <c r="H14" s="1" t="s">
        <v>28</v>
      </c>
      <c r="I14" s="1" t="s">
        <v>28</v>
      </c>
      <c r="J14" s="1" t="s">
        <v>29</v>
      </c>
      <c r="K14" s="1" t="s">
        <v>28</v>
      </c>
      <c r="L14" s="1" t="s">
        <v>28</v>
      </c>
      <c r="M14" s="1" t="s">
        <v>28</v>
      </c>
      <c r="N14" s="1" t="s">
        <v>28</v>
      </c>
      <c r="O14" s="1"/>
      <c r="P14" s="1"/>
      <c r="Q14" s="1"/>
      <c r="R14" s="133" t="s">
        <v>852</v>
      </c>
      <c r="S14" s="133" t="s">
        <v>853</v>
      </c>
      <c r="T14" s="133" t="s">
        <v>844</v>
      </c>
      <c r="U14" s="1"/>
      <c r="V14" s="20"/>
      <c r="W14" s="1"/>
    </row>
    <row r="15" ht="17.0">
      <c r="A15" s="8" t="s">
        <v>47</v>
      </c>
      <c r="B15" s="8">
        <v>282495.0</v>
      </c>
      <c r="C15" s="36" t="s">
        <v>762</v>
      </c>
      <c r="D15" s="139" t="s">
        <v>73</v>
      </c>
      <c r="E15" s="140">
        <v>472.0</v>
      </c>
      <c r="F15" s="139" t="s">
        <v>45</v>
      </c>
      <c r="G15" s="11">
        <v>1.0</v>
      </c>
      <c r="H15" s="10" t="s">
        <v>503</v>
      </c>
      <c r="I15" s="10" t="s">
        <v>28</v>
      </c>
      <c r="J15" s="10" t="s">
        <v>29</v>
      </c>
      <c r="K15" s="10" t="s">
        <v>28</v>
      </c>
      <c r="L15" s="10" t="s">
        <v>28</v>
      </c>
      <c r="M15" s="10" t="s">
        <v>64</v>
      </c>
      <c r="N15" s="10" t="s">
        <v>28</v>
      </c>
      <c r="O15" s="10"/>
      <c r="P15" s="10"/>
      <c r="Q15" s="10"/>
      <c r="R15" s="140" t="s">
        <v>852</v>
      </c>
      <c r="S15" s="140" t="s">
        <v>854</v>
      </c>
      <c r="T15" s="140" t="s">
        <v>844</v>
      </c>
      <c r="U15" s="141"/>
      <c r="V15" s="1"/>
    </row>
    <row r="16" ht="17.0">
      <c r="A16" s="8" t="s">
        <v>18</v>
      </c>
      <c r="B16" s="8">
        <v>343881.0</v>
      </c>
      <c r="C16" s="36" t="s">
        <v>196</v>
      </c>
      <c r="D16" s="8" t="s">
        <v>33</v>
      </c>
      <c r="E16" s="8">
        <v>8.0</v>
      </c>
      <c r="F16" s="8" t="s">
        <v>27</v>
      </c>
      <c r="G16" s="1">
        <v>2.0</v>
      </c>
      <c r="H16" s="1" t="s">
        <v>28</v>
      </c>
      <c r="I16" s="1" t="s">
        <v>28</v>
      </c>
      <c r="J16" s="1" t="s">
        <v>29</v>
      </c>
      <c r="K16" s="1" t="s">
        <v>28</v>
      </c>
      <c r="L16" s="1" t="s">
        <v>28</v>
      </c>
      <c r="M16" s="1" t="s">
        <v>28</v>
      </c>
      <c r="N16" s="1" t="s">
        <v>28</v>
      </c>
      <c r="O16" s="1" t="s">
        <v>64</v>
      </c>
      <c r="P16" s="1"/>
      <c r="Q16" s="1"/>
      <c r="R16" s="136">
        <v>45881</v>
      </c>
      <c r="S16" s="133" t="s">
        <v>845</v>
      </c>
      <c r="T16" s="133" t="s">
        <v>846</v>
      </c>
      <c r="U16" s="1"/>
    </row>
    <row r="17" ht="17.0">
      <c r="A17" s="12" t="s">
        <v>18</v>
      </c>
      <c r="B17" s="12">
        <v>391739.0</v>
      </c>
      <c r="C17" s="12" t="s">
        <v>592</v>
      </c>
      <c r="D17" s="12" t="s">
        <v>41</v>
      </c>
      <c r="E17" s="12">
        <v>313.0</v>
      </c>
      <c r="F17" s="12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33" t="s">
        <v>842</v>
      </c>
      <c r="S17" s="133" t="s">
        <v>843</v>
      </c>
      <c r="T17" s="133" t="s">
        <v>844</v>
      </c>
      <c r="U17" s="1"/>
    </row>
    <row r="18" ht="17.0">
      <c r="A18" s="12" t="s">
        <v>18</v>
      </c>
      <c r="B18" s="12">
        <v>395483.0</v>
      </c>
      <c r="C18" s="12" t="s">
        <v>248</v>
      </c>
      <c r="D18" s="12" t="s">
        <v>111</v>
      </c>
      <c r="E18" s="12">
        <v>43.0</v>
      </c>
      <c r="F18" s="12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36">
        <v>45841</v>
      </c>
      <c r="S18" s="136">
        <v>45879</v>
      </c>
      <c r="T18" s="133" t="s">
        <v>844</v>
      </c>
      <c r="U18" s="1"/>
    </row>
    <row r="19" ht="17.0">
      <c r="A19" s="12" t="s">
        <v>18</v>
      </c>
      <c r="B19" s="12">
        <v>504488.0</v>
      </c>
      <c r="C19" s="12" t="s">
        <v>823</v>
      </c>
      <c r="D19" s="12" t="s">
        <v>178</v>
      </c>
      <c r="E19" s="12">
        <v>144.0</v>
      </c>
      <c r="F19" s="12" t="s">
        <v>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36">
        <v>45881</v>
      </c>
      <c r="S19" s="133" t="s">
        <v>845</v>
      </c>
      <c r="T19" s="133" t="s">
        <v>846</v>
      </c>
      <c r="U19" s="1"/>
    </row>
    <row r="20" ht="17.0">
      <c r="A20" s="12" t="s">
        <v>18</v>
      </c>
      <c r="B20" s="17">
        <v>598546.0</v>
      </c>
      <c r="C20" s="12" t="s">
        <v>334</v>
      </c>
      <c r="D20" s="12" t="s">
        <v>118</v>
      </c>
      <c r="E20" s="12">
        <v>28.0</v>
      </c>
      <c r="F20" s="12" t="s">
        <v>37</v>
      </c>
      <c r="G20" s="1">
        <v>0.0</v>
      </c>
      <c r="H20" s="1" t="s">
        <v>28</v>
      </c>
      <c r="I20" s="1" t="s">
        <v>28</v>
      </c>
      <c r="J20" s="1" t="s">
        <v>29</v>
      </c>
      <c r="K20" s="1" t="s">
        <v>28</v>
      </c>
      <c r="L20" s="1" t="s">
        <v>28</v>
      </c>
      <c r="M20" s="1" t="s">
        <v>28</v>
      </c>
      <c r="N20" s="1"/>
      <c r="O20" s="1"/>
      <c r="P20" s="1"/>
      <c r="Q20" s="1"/>
      <c r="R20" s="133" t="s">
        <v>842</v>
      </c>
      <c r="S20" s="133" t="s">
        <v>843</v>
      </c>
      <c r="T20" s="133" t="s">
        <v>844</v>
      </c>
      <c r="U20" s="1" t="s">
        <v>855</v>
      </c>
    </row>
    <row r="21" ht="17.0">
      <c r="A21" s="12" t="s">
        <v>18</v>
      </c>
      <c r="B21" s="17">
        <v>632896.0</v>
      </c>
      <c r="C21" s="17" t="s">
        <v>856</v>
      </c>
      <c r="D21" s="17" t="s">
        <v>20</v>
      </c>
      <c r="E21" s="12">
        <v>1177.0</v>
      </c>
      <c r="F21" s="12" t="s">
        <v>23</v>
      </c>
      <c r="G21" s="1">
        <v>1.0</v>
      </c>
      <c r="H21" s="1"/>
      <c r="I21" s="1" t="s">
        <v>28</v>
      </c>
      <c r="J21" s="1" t="s">
        <v>29</v>
      </c>
      <c r="K21" s="1" t="s">
        <v>29</v>
      </c>
      <c r="L21" s="1" t="s">
        <v>28</v>
      </c>
      <c r="M21" s="1" t="s">
        <v>28</v>
      </c>
      <c r="N21" s="1" t="s">
        <v>64</v>
      </c>
      <c r="O21" s="1"/>
      <c r="P21" s="1"/>
      <c r="Q21" s="1"/>
      <c r="R21" s="133" t="s">
        <v>857</v>
      </c>
      <c r="S21" s="133" t="s">
        <v>858</v>
      </c>
      <c r="T21" s="133" t="s">
        <v>844</v>
      </c>
      <c r="U21" s="1"/>
    </row>
    <row r="22" ht="17.0">
      <c r="A22" s="12" t="s">
        <v>68</v>
      </c>
      <c r="B22" s="12">
        <v>700517.0</v>
      </c>
      <c r="C22" s="12" t="s">
        <v>716</v>
      </c>
      <c r="D22" s="12" t="s">
        <v>405</v>
      </c>
      <c r="E22" s="12">
        <v>17.0</v>
      </c>
      <c r="F22" s="12" t="s">
        <v>37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36">
        <v>45881</v>
      </c>
      <c r="S22" s="133" t="s">
        <v>845</v>
      </c>
      <c r="T22" s="133" t="s">
        <v>846</v>
      </c>
      <c r="U22" s="1"/>
    </row>
    <row r="23" ht="17.0">
      <c r="A23" s="12" t="s">
        <v>18</v>
      </c>
      <c r="B23" s="17">
        <v>771752.0</v>
      </c>
      <c r="C23" s="17" t="s">
        <v>859</v>
      </c>
      <c r="D23" s="17" t="s">
        <v>20</v>
      </c>
      <c r="E23" s="12">
        <v>82.0</v>
      </c>
      <c r="F23" s="12" t="s">
        <v>23</v>
      </c>
      <c r="G23" s="1">
        <v>1.0</v>
      </c>
      <c r="H23" s="1"/>
      <c r="I23" s="1" t="s">
        <v>28</v>
      </c>
      <c r="J23" s="1" t="s">
        <v>29</v>
      </c>
      <c r="K23" s="1" t="s">
        <v>29</v>
      </c>
      <c r="L23" s="1" t="s">
        <v>28</v>
      </c>
      <c r="M23" s="1" t="s">
        <v>28</v>
      </c>
      <c r="N23" s="1" t="s">
        <v>64</v>
      </c>
      <c r="O23" s="1"/>
      <c r="P23" s="1"/>
      <c r="Q23" s="1"/>
      <c r="R23" s="133" t="s">
        <v>857</v>
      </c>
      <c r="S23" s="133" t="s">
        <v>858</v>
      </c>
      <c r="T23" s="133" t="s">
        <v>844</v>
      </c>
      <c r="U23" s="1"/>
    </row>
    <row r="24" ht="17.0">
      <c r="A24" s="12" t="s">
        <v>68</v>
      </c>
      <c r="B24" s="12">
        <v>856520.0</v>
      </c>
      <c r="C24" s="12" t="s">
        <v>830</v>
      </c>
      <c r="D24" s="12"/>
      <c r="E24" s="12">
        <v>4.0</v>
      </c>
      <c r="F24" s="12" t="s">
        <v>27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36">
        <v>45881</v>
      </c>
      <c r="S24" s="133" t="s">
        <v>845</v>
      </c>
      <c r="T24" s="133" t="s">
        <v>846</v>
      </c>
      <c r="U24" s="1"/>
    </row>
    <row r="25" ht="33.0">
      <c r="A25" s="12" t="s">
        <v>18</v>
      </c>
      <c r="B25" s="17">
        <v>1019428.0</v>
      </c>
      <c r="C25" s="17" t="s">
        <v>19</v>
      </c>
      <c r="D25" s="17" t="s">
        <v>20</v>
      </c>
      <c r="E25" s="12">
        <v>797.0</v>
      </c>
      <c r="F25" s="12" t="s">
        <v>23</v>
      </c>
      <c r="G25" s="1">
        <v>1.0</v>
      </c>
      <c r="H25" s="1"/>
      <c r="I25" s="1" t="s">
        <v>28</v>
      </c>
      <c r="J25" s="1" t="s">
        <v>29</v>
      </c>
      <c r="K25" s="1" t="s">
        <v>29</v>
      </c>
      <c r="L25" s="1" t="s">
        <v>28</v>
      </c>
      <c r="M25" s="1" t="s">
        <v>28</v>
      </c>
      <c r="N25" s="1" t="s">
        <v>64</v>
      </c>
      <c r="O25" s="1"/>
      <c r="P25" s="1"/>
      <c r="Q25" s="1"/>
      <c r="R25" s="133" t="s">
        <v>857</v>
      </c>
      <c r="S25" s="133" t="s">
        <v>860</v>
      </c>
      <c r="T25" s="133" t="s">
        <v>846</v>
      </c>
      <c r="U25" s="1"/>
    </row>
    <row r="26" ht="17.0">
      <c r="A26" s="12" t="s">
        <v>18</v>
      </c>
      <c r="B26" s="12">
        <v>1021816.0</v>
      </c>
      <c r="C26" s="12" t="s">
        <v>861</v>
      </c>
      <c r="D26" s="12" t="s">
        <v>25</v>
      </c>
      <c r="E26" s="12">
        <v>66.0</v>
      </c>
      <c r="F26" s="12" t="s">
        <v>27</v>
      </c>
      <c r="G26" s="1">
        <v>1.0</v>
      </c>
      <c r="H26" s="1" t="s">
        <v>28</v>
      </c>
      <c r="I26" s="1" t="s">
        <v>28</v>
      </c>
      <c r="J26" s="1" t="s">
        <v>29</v>
      </c>
      <c r="K26" s="1" t="s">
        <v>28</v>
      </c>
      <c r="L26" s="1" t="s">
        <v>28</v>
      </c>
      <c r="M26" s="1" t="s">
        <v>30</v>
      </c>
      <c r="N26" s="1"/>
      <c r="O26" s="1"/>
      <c r="P26" s="1"/>
      <c r="Q26" s="1"/>
      <c r="R26" s="136">
        <v>45881</v>
      </c>
      <c r="S26" s="133" t="s">
        <v>845</v>
      </c>
      <c r="T26" s="133" t="s">
        <v>846</v>
      </c>
      <c r="U26" s="1"/>
    </row>
    <row r="27" ht="17.0">
      <c r="A27" s="12" t="s">
        <v>18</v>
      </c>
      <c r="B27" s="17">
        <v>1163014.0</v>
      </c>
      <c r="C27" s="17" t="s">
        <v>40</v>
      </c>
      <c r="D27" s="12" t="s">
        <v>41</v>
      </c>
      <c r="E27" s="12">
        <v>244.0</v>
      </c>
      <c r="F27" s="12" t="s">
        <v>27</v>
      </c>
      <c r="G27" s="1">
        <v>1.0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1"/>
      <c r="N27" s="1"/>
      <c r="O27" s="1"/>
      <c r="P27" s="1"/>
      <c r="Q27" s="1"/>
      <c r="R27" s="133" t="s">
        <v>862</v>
      </c>
      <c r="S27" s="133" t="s">
        <v>863</v>
      </c>
      <c r="T27" s="133" t="s">
        <v>844</v>
      </c>
      <c r="U27" s="1"/>
    </row>
    <row r="28" ht="17.0">
      <c r="A28" s="12" t="s">
        <v>18</v>
      </c>
      <c r="B28" s="17">
        <v>1312595.0</v>
      </c>
      <c r="C28" s="17" t="s">
        <v>49</v>
      </c>
      <c r="D28" s="17" t="s">
        <v>20</v>
      </c>
      <c r="E28" s="12">
        <v>647.0</v>
      </c>
      <c r="F28" s="12" t="s">
        <v>23</v>
      </c>
      <c r="G28" s="1">
        <v>1.0</v>
      </c>
      <c r="H28" s="1"/>
      <c r="I28" s="1" t="s">
        <v>28</v>
      </c>
      <c r="J28" s="1" t="s">
        <v>29</v>
      </c>
      <c r="K28" s="1" t="s">
        <v>29</v>
      </c>
      <c r="L28" s="1" t="s">
        <v>28</v>
      </c>
      <c r="M28" s="1" t="s">
        <v>28</v>
      </c>
      <c r="N28" s="1" t="s">
        <v>64</v>
      </c>
      <c r="O28" s="1"/>
      <c r="P28" s="1"/>
      <c r="Q28" s="1"/>
      <c r="R28" s="133" t="s">
        <v>857</v>
      </c>
      <c r="S28" s="133" t="s">
        <v>858</v>
      </c>
      <c r="T28" s="133" t="s">
        <v>844</v>
      </c>
      <c r="U28" s="1"/>
    </row>
    <row r="29" ht="33.0">
      <c r="A29" s="12" t="s">
        <v>18</v>
      </c>
      <c r="B29" s="17">
        <v>1315210.0</v>
      </c>
      <c r="C29" s="17" t="s">
        <v>864</v>
      </c>
      <c r="D29" s="17" t="s">
        <v>20</v>
      </c>
      <c r="E29" s="12">
        <v>776.0</v>
      </c>
      <c r="F29" s="12" t="s">
        <v>23</v>
      </c>
      <c r="G29" s="1">
        <v>1.0</v>
      </c>
      <c r="H29" s="1"/>
      <c r="I29" s="1" t="s">
        <v>28</v>
      </c>
      <c r="J29" s="1" t="s">
        <v>29</v>
      </c>
      <c r="K29" s="1" t="s">
        <v>29</v>
      </c>
      <c r="L29" s="1" t="s">
        <v>28</v>
      </c>
      <c r="M29" s="1" t="s">
        <v>28</v>
      </c>
      <c r="N29" s="1" t="s">
        <v>64</v>
      </c>
      <c r="O29" s="1"/>
      <c r="P29" s="1"/>
      <c r="Q29" s="1"/>
      <c r="R29" s="133" t="s">
        <v>857</v>
      </c>
      <c r="S29" s="133" t="s">
        <v>858</v>
      </c>
      <c r="T29" s="133" t="s">
        <v>844</v>
      </c>
      <c r="U29" s="1"/>
    </row>
    <row r="30" ht="17.0">
      <c r="A30" s="12" t="s">
        <v>18</v>
      </c>
      <c r="B30" s="17">
        <v>1316481.0</v>
      </c>
      <c r="C30" s="17" t="s">
        <v>865</v>
      </c>
      <c r="D30" s="17" t="s">
        <v>20</v>
      </c>
      <c r="E30" s="12">
        <v>955.0</v>
      </c>
      <c r="F30" s="12" t="s">
        <v>23</v>
      </c>
      <c r="G30" s="1">
        <v>1.0</v>
      </c>
      <c r="H30" s="1"/>
      <c r="I30" s="1" t="s">
        <v>28</v>
      </c>
      <c r="J30" s="1" t="s">
        <v>29</v>
      </c>
      <c r="K30" s="1" t="s">
        <v>29</v>
      </c>
      <c r="L30" s="1" t="s">
        <v>28</v>
      </c>
      <c r="M30" s="1" t="s">
        <v>28</v>
      </c>
      <c r="N30" s="1" t="s">
        <v>64</v>
      </c>
      <c r="O30" s="1"/>
      <c r="P30" s="1"/>
      <c r="Q30" s="1"/>
      <c r="R30" s="133" t="s">
        <v>857</v>
      </c>
      <c r="S30" s="133" t="s">
        <v>858</v>
      </c>
      <c r="T30" s="133" t="s">
        <v>844</v>
      </c>
      <c r="U30" s="1"/>
    </row>
    <row r="31" ht="17.0">
      <c r="A31" s="12" t="s">
        <v>47</v>
      </c>
      <c r="B31" s="12">
        <v>1324480.0</v>
      </c>
      <c r="C31" s="17" t="s">
        <v>52</v>
      </c>
      <c r="D31" s="12" t="s">
        <v>25</v>
      </c>
      <c r="E31" s="12">
        <v>5.0</v>
      </c>
      <c r="F31" s="12" t="s">
        <v>27</v>
      </c>
      <c r="G31" s="1">
        <v>1.0</v>
      </c>
      <c r="H31" s="1" t="s">
        <v>28</v>
      </c>
      <c r="I31" s="1" t="s">
        <v>28</v>
      </c>
      <c r="J31" s="1" t="s">
        <v>29</v>
      </c>
      <c r="K31" s="1" t="s">
        <v>28</v>
      </c>
      <c r="L31" s="1" t="s">
        <v>28</v>
      </c>
      <c r="M31" s="1" t="s">
        <v>28</v>
      </c>
      <c r="N31" s="1"/>
      <c r="O31" s="1"/>
      <c r="P31" s="1"/>
      <c r="Q31" s="1"/>
      <c r="R31" s="136">
        <v>45881</v>
      </c>
      <c r="S31" s="133" t="s">
        <v>845</v>
      </c>
      <c r="T31" s="133" t="s">
        <v>846</v>
      </c>
      <c r="U31" s="1"/>
    </row>
    <row r="32" ht="33.0">
      <c r="A32" s="12" t="s">
        <v>18</v>
      </c>
      <c r="B32" s="17">
        <v>1330320.0</v>
      </c>
      <c r="C32" s="17" t="s">
        <v>53</v>
      </c>
      <c r="D32" s="17" t="s">
        <v>20</v>
      </c>
      <c r="E32" s="12">
        <v>915.0</v>
      </c>
      <c r="F32" s="12" t="s">
        <v>23</v>
      </c>
      <c r="G32" s="1">
        <v>1.0</v>
      </c>
      <c r="H32" s="1"/>
      <c r="I32" s="1" t="s">
        <v>28</v>
      </c>
      <c r="J32" s="1" t="s">
        <v>29</v>
      </c>
      <c r="K32" s="1" t="s">
        <v>29</v>
      </c>
      <c r="L32" s="1" t="s">
        <v>28</v>
      </c>
      <c r="M32" s="1" t="s">
        <v>28</v>
      </c>
      <c r="N32" s="1" t="s">
        <v>64</v>
      </c>
      <c r="O32" s="1"/>
      <c r="P32" s="1"/>
      <c r="Q32" s="1"/>
      <c r="R32" s="133" t="s">
        <v>857</v>
      </c>
      <c r="S32" s="133" t="s">
        <v>858</v>
      </c>
      <c r="T32" s="133" t="s">
        <v>844</v>
      </c>
      <c r="U32" s="1"/>
    </row>
    <row r="33" ht="17.0">
      <c r="A33" s="12" t="s">
        <v>68</v>
      </c>
      <c r="B33" s="17">
        <v>1512812.0</v>
      </c>
      <c r="C33" s="17" t="s">
        <v>426</v>
      </c>
      <c r="D33" s="12" t="s">
        <v>178</v>
      </c>
      <c r="E33" s="12">
        <v>475.0</v>
      </c>
      <c r="F33" s="12" t="s">
        <v>27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33" t="s">
        <v>862</v>
      </c>
      <c r="S33" s="133" t="s">
        <v>863</v>
      </c>
      <c r="T33" s="133" t="s">
        <v>844</v>
      </c>
      <c r="U33" s="1"/>
    </row>
    <row r="34" ht="17.0">
      <c r="A34" s="12" t="s">
        <v>47</v>
      </c>
      <c r="B34" s="12">
        <v>1644219.0</v>
      </c>
      <c r="C34" s="17" t="s">
        <v>739</v>
      </c>
      <c r="D34" s="12" t="s">
        <v>41</v>
      </c>
      <c r="E34" s="12">
        <v>177.0</v>
      </c>
      <c r="F34" s="12" t="s">
        <v>27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36">
        <v>45881</v>
      </c>
      <c r="S34" s="133" t="s">
        <v>845</v>
      </c>
      <c r="T34" s="133" t="s">
        <v>846</v>
      </c>
      <c r="U34" s="1"/>
    </row>
    <row r="35" ht="33.0">
      <c r="A35" s="12" t="s">
        <v>18</v>
      </c>
      <c r="B35" s="12">
        <v>1797713.0</v>
      </c>
      <c r="C35" s="17" t="s">
        <v>450</v>
      </c>
      <c r="D35" s="12" t="s">
        <v>104</v>
      </c>
      <c r="E35" s="12">
        <v>36.0</v>
      </c>
      <c r="F35" s="12" t="s">
        <v>23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36">
        <v>45881</v>
      </c>
      <c r="S35" s="133" t="s">
        <v>845</v>
      </c>
      <c r="T35" s="133" t="s">
        <v>846</v>
      </c>
      <c r="U35" s="1"/>
    </row>
    <row r="36" ht="33.0">
      <c r="A36" s="12" t="s">
        <v>18</v>
      </c>
      <c r="B36" s="17">
        <v>1805376.0</v>
      </c>
      <c r="C36" s="17" t="s">
        <v>866</v>
      </c>
      <c r="D36" s="17" t="s">
        <v>20</v>
      </c>
      <c r="E36" s="12">
        <v>11.0</v>
      </c>
      <c r="F36" s="12" t="s">
        <v>23</v>
      </c>
      <c r="G36" s="1">
        <v>1.0</v>
      </c>
      <c r="H36" s="1"/>
      <c r="I36" s="1" t="s">
        <v>28</v>
      </c>
      <c r="J36" s="1" t="s">
        <v>29</v>
      </c>
      <c r="K36" s="1" t="s">
        <v>29</v>
      </c>
      <c r="L36" s="1" t="s">
        <v>28</v>
      </c>
      <c r="M36" s="1" t="s">
        <v>28</v>
      </c>
      <c r="N36" s="1" t="s">
        <v>64</v>
      </c>
      <c r="O36" s="1"/>
      <c r="P36" s="1"/>
      <c r="Q36" s="1"/>
      <c r="R36" s="133" t="s">
        <v>857</v>
      </c>
      <c r="S36" s="133" t="s">
        <v>858</v>
      </c>
      <c r="T36" s="133" t="s">
        <v>844</v>
      </c>
      <c r="U36" s="1"/>
    </row>
    <row r="37" ht="17.0">
      <c r="A37" s="12" t="s">
        <v>18</v>
      </c>
      <c r="B37" s="12">
        <v>1823562.0</v>
      </c>
      <c r="C37" s="12" t="s">
        <v>745</v>
      </c>
      <c r="D37" s="12" t="s">
        <v>178</v>
      </c>
      <c r="E37" s="12">
        <v>43.0</v>
      </c>
      <c r="F37" s="12" t="s">
        <v>27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36">
        <v>45881</v>
      </c>
      <c r="S37" s="133" t="s">
        <v>845</v>
      </c>
      <c r="T37" s="133" t="s">
        <v>846</v>
      </c>
      <c r="U37" s="1"/>
    </row>
    <row r="38" ht="17.0">
      <c r="A38" s="12" t="s">
        <v>68</v>
      </c>
      <c r="B38" s="17">
        <v>1940242.0</v>
      </c>
      <c r="C38" s="12" t="s">
        <v>65</v>
      </c>
      <c r="D38" s="12" t="s">
        <v>439</v>
      </c>
      <c r="E38" s="12">
        <v>197.0</v>
      </c>
      <c r="F38" s="12" t="s">
        <v>37</v>
      </c>
      <c r="G38" s="1" t="s">
        <v>741</v>
      </c>
      <c r="H38" s="1" t="s">
        <v>29</v>
      </c>
      <c r="I38" s="1" t="s">
        <v>28</v>
      </c>
      <c r="J38" s="1" t="s">
        <v>29</v>
      </c>
      <c r="K38" s="1" t="s">
        <v>28</v>
      </c>
      <c r="L38" s="1" t="s">
        <v>28</v>
      </c>
      <c r="M38" s="1" t="s">
        <v>28</v>
      </c>
      <c r="N38" s="1" t="s">
        <v>28</v>
      </c>
      <c r="O38" s="1"/>
      <c r="P38" s="1"/>
      <c r="Q38" s="1"/>
      <c r="R38" s="133" t="s">
        <v>842</v>
      </c>
      <c r="S38" s="133" t="s">
        <v>843</v>
      </c>
      <c r="T38" s="133" t="s">
        <v>844</v>
      </c>
      <c r="U38" s="1"/>
    </row>
    <row r="39" ht="33.0">
      <c r="A39" s="12" t="s">
        <v>18</v>
      </c>
      <c r="B39" s="17">
        <v>2379270.0</v>
      </c>
      <c r="C39" s="17" t="s">
        <v>867</v>
      </c>
      <c r="D39" s="17" t="s">
        <v>20</v>
      </c>
      <c r="E39" s="12">
        <v>13.0</v>
      </c>
      <c r="F39" s="12" t="s">
        <v>23</v>
      </c>
      <c r="G39" s="1">
        <v>1.0</v>
      </c>
      <c r="H39" s="1"/>
      <c r="I39" s="1" t="s">
        <v>28</v>
      </c>
      <c r="J39" s="1" t="s">
        <v>29</v>
      </c>
      <c r="K39" s="1" t="s">
        <v>29</v>
      </c>
      <c r="L39" s="1" t="s">
        <v>28</v>
      </c>
      <c r="M39" s="1" t="s">
        <v>28</v>
      </c>
      <c r="N39" s="1" t="s">
        <v>64</v>
      </c>
      <c r="O39" s="1"/>
      <c r="P39" s="1"/>
      <c r="Q39" s="1"/>
      <c r="R39" s="133" t="s">
        <v>857</v>
      </c>
      <c r="S39" s="133" t="s">
        <v>858</v>
      </c>
      <c r="T39" s="133" t="s">
        <v>844</v>
      </c>
      <c r="U39" s="1"/>
    </row>
    <row r="40" ht="17.0">
      <c r="A40" s="12" t="s">
        <v>18</v>
      </c>
      <c r="B40" s="12">
        <v>2389545.0</v>
      </c>
      <c r="C40" s="17" t="s">
        <v>121</v>
      </c>
      <c r="D40" s="12" t="s">
        <v>63</v>
      </c>
      <c r="E40" s="12">
        <v>756.0</v>
      </c>
      <c r="F40" s="12" t="s">
        <v>23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33"/>
      <c r="S40" s="133"/>
      <c r="T40" s="133"/>
      <c r="U40" s="1"/>
    </row>
    <row r="41" ht="17.0">
      <c r="A41" s="12" t="s">
        <v>68</v>
      </c>
      <c r="B41" s="12">
        <v>2459310.0</v>
      </c>
      <c r="C41" s="17" t="s">
        <v>752</v>
      </c>
      <c r="D41" s="12" t="s">
        <v>63</v>
      </c>
      <c r="E41" s="12">
        <v>193.0</v>
      </c>
      <c r="F41" s="12" t="s">
        <v>23</v>
      </c>
      <c r="G41" s="1"/>
      <c r="H41" s="1"/>
      <c r="I41" s="1"/>
      <c r="J41" s="1"/>
      <c r="K41" s="10" t="s">
        <v>28</v>
      </c>
      <c r="L41" s="10" t="s">
        <v>28</v>
      </c>
      <c r="M41" s="1"/>
      <c r="N41" s="1"/>
      <c r="O41" s="1"/>
      <c r="P41" s="1"/>
      <c r="Q41" s="1"/>
      <c r="R41" s="136">
        <v>45881</v>
      </c>
      <c r="S41" s="133" t="s">
        <v>845</v>
      </c>
      <c r="T41" s="133" t="s">
        <v>846</v>
      </c>
      <c r="U41" s="1"/>
    </row>
    <row r="42" ht="17.0">
      <c r="A42" s="18" t="s">
        <v>18</v>
      </c>
      <c r="B42" s="18">
        <v>2470596.0</v>
      </c>
      <c r="C42" s="137" t="s">
        <v>126</v>
      </c>
      <c r="D42" s="18" t="s">
        <v>104</v>
      </c>
      <c r="E42" s="18">
        <v>518.0</v>
      </c>
      <c r="F42" s="18" t="s">
        <v>23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36">
        <v>45881</v>
      </c>
      <c r="S42" s="133" t="s">
        <v>845</v>
      </c>
      <c r="T42" s="133" t="s">
        <v>846</v>
      </c>
      <c r="U42" s="1"/>
    </row>
    <row r="43" ht="17.0">
      <c r="A43" s="12" t="s">
        <v>18</v>
      </c>
      <c r="B43" s="12">
        <v>2472480.0</v>
      </c>
      <c r="C43" s="12" t="s">
        <v>129</v>
      </c>
      <c r="D43" s="26" t="s">
        <v>73</v>
      </c>
      <c r="E43" s="133">
        <v>527.0</v>
      </c>
      <c r="F43" s="26" t="s">
        <v>45</v>
      </c>
      <c r="G43" s="13">
        <v>1.0</v>
      </c>
      <c r="H43" s="1" t="s">
        <v>503</v>
      </c>
      <c r="I43" s="1" t="s">
        <v>28</v>
      </c>
      <c r="J43" s="1" t="s">
        <v>29</v>
      </c>
      <c r="K43" s="1" t="s">
        <v>28</v>
      </c>
      <c r="L43" s="1" t="s">
        <v>28</v>
      </c>
      <c r="M43" s="1" t="s">
        <v>28</v>
      </c>
      <c r="N43" s="1" t="s">
        <v>28</v>
      </c>
      <c r="O43" s="1"/>
      <c r="P43" s="1"/>
      <c r="Q43" s="1"/>
      <c r="R43" s="133" t="s">
        <v>852</v>
      </c>
      <c r="S43" s="133" t="s">
        <v>854</v>
      </c>
      <c r="T43" s="133" t="s">
        <v>844</v>
      </c>
      <c r="U43" s="134"/>
      <c r="V43" s="1"/>
    </row>
    <row r="44" ht="17.0">
      <c r="A44" s="8" t="s">
        <v>18</v>
      </c>
      <c r="B44" s="8">
        <v>2497679.0</v>
      </c>
      <c r="C44" s="8" t="s">
        <v>133</v>
      </c>
      <c r="D44" s="8" t="s">
        <v>414</v>
      </c>
      <c r="E44" s="8">
        <v>82.0</v>
      </c>
      <c r="F44" s="8" t="s">
        <v>37</v>
      </c>
      <c r="G44" s="1">
        <v>17.0</v>
      </c>
      <c r="H44" s="1"/>
      <c r="I44" s="1" t="s">
        <v>28</v>
      </c>
      <c r="J44" s="1" t="s">
        <v>29</v>
      </c>
      <c r="K44" s="1" t="s">
        <v>28</v>
      </c>
      <c r="L44" s="1" t="s">
        <v>28</v>
      </c>
      <c r="M44" s="1" t="s">
        <v>28</v>
      </c>
      <c r="N44" s="1" t="s">
        <v>64</v>
      </c>
      <c r="O44" s="1"/>
      <c r="P44" s="1"/>
      <c r="Q44" s="1"/>
      <c r="R44" s="133" t="s">
        <v>868</v>
      </c>
      <c r="S44" s="133" t="s">
        <v>869</v>
      </c>
      <c r="T44" s="133" t="s">
        <v>846</v>
      </c>
      <c r="U44" s="1"/>
    </row>
    <row r="45" ht="17.0">
      <c r="A45" s="12" t="s">
        <v>47</v>
      </c>
      <c r="B45" s="12">
        <v>2503335.0</v>
      </c>
      <c r="C45" s="12" t="s">
        <v>756</v>
      </c>
      <c r="D45" s="12" t="s">
        <v>104</v>
      </c>
      <c r="E45" s="12">
        <v>15.0</v>
      </c>
      <c r="F45" s="12" t="s">
        <v>23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36">
        <v>45881</v>
      </c>
      <c r="S45" s="133" t="s">
        <v>845</v>
      </c>
      <c r="T45" s="133" t="s">
        <v>846</v>
      </c>
      <c r="U45" s="1"/>
    </row>
    <row r="46" ht="33.0">
      <c r="A46" s="12" t="s">
        <v>18</v>
      </c>
      <c r="B46" s="17">
        <v>2509774.0</v>
      </c>
      <c r="C46" s="17" t="s">
        <v>870</v>
      </c>
      <c r="D46" s="17" t="s">
        <v>20</v>
      </c>
      <c r="E46" s="12">
        <v>625.0</v>
      </c>
      <c r="F46" s="12" t="s">
        <v>23</v>
      </c>
      <c r="G46" s="1">
        <v>1.0</v>
      </c>
      <c r="H46" s="1"/>
      <c r="I46" s="1" t="s">
        <v>28</v>
      </c>
      <c r="J46" s="1" t="s">
        <v>29</v>
      </c>
      <c r="K46" s="1" t="s">
        <v>29</v>
      </c>
      <c r="L46" s="1" t="s">
        <v>28</v>
      </c>
      <c r="M46" s="1" t="s">
        <v>28</v>
      </c>
      <c r="N46" s="1" t="s">
        <v>64</v>
      </c>
      <c r="O46" s="1"/>
      <c r="P46" s="1"/>
      <c r="Q46" s="1"/>
      <c r="R46" s="133" t="s">
        <v>857</v>
      </c>
      <c r="S46" s="133" t="s">
        <v>858</v>
      </c>
      <c r="T46" s="133" t="s">
        <v>844</v>
      </c>
      <c r="U46" s="1"/>
    </row>
    <row r="47" ht="17.0">
      <c r="A47" s="18" t="s">
        <v>871</v>
      </c>
      <c r="B47" s="18">
        <v>2520063.0</v>
      </c>
      <c r="C47" s="18" t="s">
        <v>872</v>
      </c>
      <c r="D47" s="18"/>
      <c r="E47" s="18"/>
      <c r="F47" s="18" t="s">
        <v>871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42">
        <v>45881</v>
      </c>
      <c r="S47" s="138" t="s">
        <v>845</v>
      </c>
      <c r="T47" s="138" t="s">
        <v>846</v>
      </c>
      <c r="U47" s="20"/>
    </row>
    <row r="48" ht="17.0">
      <c r="A48" s="12" t="s">
        <v>18</v>
      </c>
      <c r="B48" s="12">
        <v>2528645.0</v>
      </c>
      <c r="C48" s="12" t="s">
        <v>138</v>
      </c>
      <c r="D48" s="26" t="s">
        <v>100</v>
      </c>
      <c r="E48" s="133">
        <v>1444.0</v>
      </c>
      <c r="F48" s="26" t="s">
        <v>45</v>
      </c>
      <c r="G48" s="1" t="s">
        <v>758</v>
      </c>
      <c r="H48" s="1" t="s">
        <v>28</v>
      </c>
      <c r="I48" s="1" t="s">
        <v>28</v>
      </c>
      <c r="J48" s="1" t="s">
        <v>29</v>
      </c>
      <c r="K48" s="1" t="s">
        <v>28</v>
      </c>
      <c r="L48" s="1" t="s">
        <v>28</v>
      </c>
      <c r="M48" s="1" t="s">
        <v>28</v>
      </c>
      <c r="N48" s="1" t="s">
        <v>28</v>
      </c>
      <c r="O48" s="1"/>
      <c r="P48" s="1"/>
      <c r="Q48" s="1"/>
      <c r="R48" s="133" t="s">
        <v>842</v>
      </c>
      <c r="S48" s="133" t="s">
        <v>843</v>
      </c>
      <c r="T48" s="133" t="s">
        <v>844</v>
      </c>
      <c r="U48" s="1"/>
      <c r="V48" s="1"/>
      <c r="W48" s="1"/>
    </row>
    <row r="49" ht="17.0">
      <c r="A49" s="8" t="s">
        <v>47</v>
      </c>
      <c r="B49" s="8">
        <v>2559923.0</v>
      </c>
      <c r="C49" s="8" t="s">
        <v>759</v>
      </c>
      <c r="D49" s="8" t="s">
        <v>104</v>
      </c>
      <c r="E49" s="8">
        <v>17.0</v>
      </c>
      <c r="F49" s="8" t="s">
        <v>23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43">
        <v>45881</v>
      </c>
      <c r="S49" s="140" t="s">
        <v>845</v>
      </c>
      <c r="T49" s="140" t="s">
        <v>846</v>
      </c>
      <c r="U49" s="10"/>
    </row>
    <row r="50" ht="17.0">
      <c r="A50" s="12" t="s">
        <v>871</v>
      </c>
      <c r="B50" s="12">
        <v>3152932.0</v>
      </c>
      <c r="C50" s="12" t="s">
        <v>768</v>
      </c>
      <c r="D50" s="12"/>
      <c r="E50" s="12"/>
      <c r="F50" s="12" t="s">
        <v>871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36">
        <v>45881</v>
      </c>
      <c r="S50" s="133" t="s">
        <v>845</v>
      </c>
      <c r="T50" s="133" t="s">
        <v>846</v>
      </c>
      <c r="U50" s="1"/>
    </row>
    <row r="51" ht="17.0">
      <c r="A51" s="18" t="s">
        <v>871</v>
      </c>
      <c r="B51" s="18">
        <v>3155272.0</v>
      </c>
      <c r="C51" s="18" t="s">
        <v>512</v>
      </c>
      <c r="D51" s="18"/>
      <c r="E51" s="18"/>
      <c r="F51" s="18" t="s">
        <v>871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33" t="s">
        <v>852</v>
      </c>
      <c r="S51" s="133" t="s">
        <v>853</v>
      </c>
      <c r="T51" s="133" t="s">
        <v>844</v>
      </c>
      <c r="U51" s="1"/>
    </row>
    <row r="52" ht="17.0">
      <c r="A52" s="12" t="s">
        <v>47</v>
      </c>
      <c r="B52" s="12">
        <v>3167641.0</v>
      </c>
      <c r="C52" s="12" t="s">
        <v>771</v>
      </c>
      <c r="D52" s="26" t="s">
        <v>73</v>
      </c>
      <c r="E52" s="133">
        <v>58.0</v>
      </c>
      <c r="F52" s="26" t="s">
        <v>45</v>
      </c>
      <c r="G52" s="13">
        <v>1.0</v>
      </c>
      <c r="H52" s="1" t="s">
        <v>503</v>
      </c>
      <c r="I52" s="1" t="s">
        <v>28</v>
      </c>
      <c r="J52" s="1" t="s">
        <v>29</v>
      </c>
      <c r="K52" s="1" t="s">
        <v>28</v>
      </c>
      <c r="L52" s="1" t="s">
        <v>28</v>
      </c>
      <c r="M52" s="1" t="s">
        <v>64</v>
      </c>
      <c r="N52" s="1" t="s">
        <v>64</v>
      </c>
      <c r="O52" s="1"/>
      <c r="P52" s="1"/>
      <c r="Q52" s="1"/>
      <c r="R52" s="133" t="s">
        <v>862</v>
      </c>
      <c r="S52" s="133" t="s">
        <v>863</v>
      </c>
      <c r="T52" s="133" t="s">
        <v>846</v>
      </c>
      <c r="U52" s="134"/>
      <c r="V52" s="1"/>
    </row>
    <row r="53" ht="17.0">
      <c r="A53" s="8" t="s">
        <v>68</v>
      </c>
      <c r="B53" s="8">
        <v>3168781.0</v>
      </c>
      <c r="C53" s="8" t="s">
        <v>159</v>
      </c>
      <c r="D53" s="8" t="s">
        <v>63</v>
      </c>
      <c r="E53" s="8">
        <v>1713.0</v>
      </c>
      <c r="F53" s="8" t="s">
        <v>23</v>
      </c>
      <c r="G53" s="1"/>
      <c r="H53" s="1"/>
      <c r="I53" s="1"/>
      <c r="J53" s="1"/>
      <c r="K53" s="10" t="s">
        <v>28</v>
      </c>
      <c r="L53" s="10" t="s">
        <v>28</v>
      </c>
      <c r="M53" s="1"/>
      <c r="N53" s="1"/>
      <c r="O53" s="1"/>
      <c r="P53" s="1"/>
      <c r="Q53" s="1"/>
      <c r="R53" s="136">
        <v>45881</v>
      </c>
      <c r="S53" s="133" t="s">
        <v>845</v>
      </c>
      <c r="T53" s="133" t="s">
        <v>846</v>
      </c>
      <c r="U53" s="1"/>
    </row>
    <row r="54" ht="17.0">
      <c r="A54" s="12" t="s">
        <v>18</v>
      </c>
      <c r="B54" s="17">
        <v>3284326.0</v>
      </c>
      <c r="C54" s="12" t="s">
        <v>168</v>
      </c>
      <c r="D54" s="12" t="s">
        <v>439</v>
      </c>
      <c r="E54" s="12">
        <v>437.0</v>
      </c>
      <c r="F54" s="12" t="s">
        <v>37</v>
      </c>
      <c r="G54" s="1" t="s">
        <v>741</v>
      </c>
      <c r="H54" s="1"/>
      <c r="I54" s="1" t="s">
        <v>28</v>
      </c>
      <c r="J54" s="1" t="s">
        <v>29</v>
      </c>
      <c r="K54" s="1" t="s">
        <v>28</v>
      </c>
      <c r="L54" s="1" t="s">
        <v>28</v>
      </c>
      <c r="M54" s="1"/>
      <c r="N54" s="1" t="s">
        <v>64</v>
      </c>
      <c r="O54" s="1"/>
      <c r="P54" s="1"/>
      <c r="Q54" s="1"/>
      <c r="R54" s="133" t="s">
        <v>842</v>
      </c>
      <c r="S54" s="133" t="s">
        <v>843</v>
      </c>
      <c r="T54" s="133" t="s">
        <v>844</v>
      </c>
      <c r="U54" s="1"/>
    </row>
    <row r="55" ht="17.0">
      <c r="A55" s="12" t="s">
        <v>18</v>
      </c>
      <c r="B55" s="12">
        <v>3294066.0</v>
      </c>
      <c r="C55" s="12" t="s">
        <v>174</v>
      </c>
      <c r="D55" s="12" t="s">
        <v>71</v>
      </c>
      <c r="E55" s="12">
        <v>546.0</v>
      </c>
      <c r="F55" s="12" t="s">
        <v>23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36">
        <v>45881</v>
      </c>
      <c r="S55" s="133" t="s">
        <v>845</v>
      </c>
      <c r="T55" s="133" t="s">
        <v>846</v>
      </c>
      <c r="U55" s="1"/>
    </row>
    <row r="56" ht="17.0">
      <c r="A56" s="12" t="s">
        <v>871</v>
      </c>
      <c r="B56" s="12">
        <v>3328193.0</v>
      </c>
      <c r="C56" s="12" t="s">
        <v>873</v>
      </c>
      <c r="D56" s="12" t="s">
        <v>405</v>
      </c>
      <c r="E56" s="12"/>
      <c r="F56" s="12" t="s">
        <v>871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33" t="s">
        <v>874</v>
      </c>
      <c r="S56" s="133" t="s">
        <v>843</v>
      </c>
      <c r="T56" s="133" t="s">
        <v>844</v>
      </c>
      <c r="U56" s="1"/>
    </row>
    <row r="57" ht="33.0">
      <c r="A57" s="12" t="s">
        <v>18</v>
      </c>
      <c r="B57" s="17">
        <v>3347570.0</v>
      </c>
      <c r="C57" s="17" t="s">
        <v>184</v>
      </c>
      <c r="D57" s="17" t="s">
        <v>20</v>
      </c>
      <c r="E57" s="12">
        <v>521.0</v>
      </c>
      <c r="F57" s="12" t="s">
        <v>23</v>
      </c>
      <c r="G57" s="1">
        <v>1.0</v>
      </c>
      <c r="H57" s="1"/>
      <c r="I57" s="1" t="s">
        <v>28</v>
      </c>
      <c r="J57" s="1" t="s">
        <v>29</v>
      </c>
      <c r="K57" s="1" t="s">
        <v>29</v>
      </c>
      <c r="L57" s="1" t="s">
        <v>28</v>
      </c>
      <c r="M57" s="1" t="s">
        <v>28</v>
      </c>
      <c r="N57" s="1" t="s">
        <v>64</v>
      </c>
      <c r="O57" s="1"/>
      <c r="P57" s="1"/>
      <c r="Q57" s="1"/>
      <c r="R57" s="133" t="s">
        <v>857</v>
      </c>
      <c r="S57" s="133" t="s">
        <v>858</v>
      </c>
      <c r="T57" s="133" t="s">
        <v>844</v>
      </c>
      <c r="U57" s="1"/>
    </row>
    <row r="58" ht="17.0">
      <c r="A58" s="12" t="s">
        <v>18</v>
      </c>
      <c r="B58" s="17">
        <v>3347647.0</v>
      </c>
      <c r="C58" s="17" t="s">
        <v>875</v>
      </c>
      <c r="D58" s="17" t="s">
        <v>20</v>
      </c>
      <c r="E58" s="12">
        <v>725.0</v>
      </c>
      <c r="F58" s="12" t="s">
        <v>23</v>
      </c>
      <c r="G58" s="1">
        <v>1.0</v>
      </c>
      <c r="H58" s="1"/>
      <c r="I58" s="1" t="s">
        <v>28</v>
      </c>
      <c r="J58" s="1" t="s">
        <v>29</v>
      </c>
      <c r="K58" s="1" t="s">
        <v>29</v>
      </c>
      <c r="L58" s="1" t="s">
        <v>28</v>
      </c>
      <c r="M58" s="1" t="s">
        <v>28</v>
      </c>
      <c r="N58" s="1" t="s">
        <v>64</v>
      </c>
      <c r="O58" s="1"/>
      <c r="P58" s="1"/>
      <c r="Q58" s="1"/>
      <c r="R58" s="133" t="s">
        <v>857</v>
      </c>
      <c r="S58" s="133" t="s">
        <v>858</v>
      </c>
      <c r="T58" s="133" t="s">
        <v>844</v>
      </c>
      <c r="U58" s="1"/>
    </row>
    <row r="59" ht="33.0">
      <c r="A59" s="12" t="s">
        <v>18</v>
      </c>
      <c r="B59" s="17">
        <v>3347753.0</v>
      </c>
      <c r="C59" s="17" t="s">
        <v>876</v>
      </c>
      <c r="D59" s="17" t="s">
        <v>20</v>
      </c>
      <c r="E59" s="12">
        <v>78.0</v>
      </c>
      <c r="F59" s="12" t="s">
        <v>23</v>
      </c>
      <c r="G59" s="1">
        <v>1.0</v>
      </c>
      <c r="H59" s="1"/>
      <c r="I59" s="1" t="s">
        <v>28</v>
      </c>
      <c r="J59" s="1" t="s">
        <v>29</v>
      </c>
      <c r="K59" s="1" t="s">
        <v>29</v>
      </c>
      <c r="L59" s="1" t="s">
        <v>28</v>
      </c>
      <c r="M59" s="1" t="s">
        <v>28</v>
      </c>
      <c r="N59" s="1" t="s">
        <v>64</v>
      </c>
      <c r="O59" s="1"/>
      <c r="P59" s="1"/>
      <c r="Q59" s="1"/>
      <c r="R59" s="133" t="s">
        <v>857</v>
      </c>
      <c r="S59" s="133" t="s">
        <v>858</v>
      </c>
      <c r="T59" s="133" t="s">
        <v>844</v>
      </c>
      <c r="U59" s="1"/>
    </row>
    <row r="60" ht="17.0">
      <c r="A60" s="12" t="s">
        <v>18</v>
      </c>
      <c r="B60" s="17">
        <v>3347883.0</v>
      </c>
      <c r="C60" s="17" t="s">
        <v>877</v>
      </c>
      <c r="D60" s="17" t="s">
        <v>20</v>
      </c>
      <c r="E60" s="12">
        <v>587.0</v>
      </c>
      <c r="F60" s="12" t="s">
        <v>23</v>
      </c>
      <c r="G60" s="1">
        <v>1.0</v>
      </c>
      <c r="H60" s="1"/>
      <c r="I60" s="1" t="s">
        <v>28</v>
      </c>
      <c r="J60" s="1" t="s">
        <v>29</v>
      </c>
      <c r="K60" s="1" t="s">
        <v>29</v>
      </c>
      <c r="L60" s="1" t="s">
        <v>28</v>
      </c>
      <c r="M60" s="1" t="s">
        <v>28</v>
      </c>
      <c r="N60" s="1" t="s">
        <v>64</v>
      </c>
      <c r="O60" s="1"/>
      <c r="P60" s="1"/>
      <c r="Q60" s="1"/>
      <c r="R60" s="133" t="s">
        <v>857</v>
      </c>
      <c r="S60" s="133" t="s">
        <v>858</v>
      </c>
      <c r="T60" s="133" t="s">
        <v>844</v>
      </c>
      <c r="U60" s="1"/>
    </row>
    <row r="61" ht="17.0">
      <c r="A61" s="12" t="s">
        <v>18</v>
      </c>
      <c r="B61" s="12">
        <v>3347997.0</v>
      </c>
      <c r="C61" s="12" t="s">
        <v>773</v>
      </c>
      <c r="D61" s="17" t="s">
        <v>20</v>
      </c>
      <c r="E61" s="12">
        <v>235.0</v>
      </c>
      <c r="F61" s="12" t="s">
        <v>23</v>
      </c>
      <c r="G61" s="1">
        <v>1.0</v>
      </c>
      <c r="H61" s="1"/>
      <c r="I61" s="1" t="s">
        <v>28</v>
      </c>
      <c r="J61" s="1" t="s">
        <v>29</v>
      </c>
      <c r="K61" s="1" t="s">
        <v>29</v>
      </c>
      <c r="L61" s="1" t="s">
        <v>28</v>
      </c>
      <c r="M61" s="1" t="s">
        <v>64</v>
      </c>
      <c r="N61" s="1" t="s">
        <v>64</v>
      </c>
      <c r="O61" s="1"/>
      <c r="P61" s="1"/>
      <c r="Q61" s="1"/>
      <c r="R61" s="136">
        <v>45881</v>
      </c>
      <c r="S61" s="133" t="s">
        <v>845</v>
      </c>
      <c r="T61" s="133" t="s">
        <v>846</v>
      </c>
      <c r="U61" s="1"/>
    </row>
    <row r="62" ht="17.0">
      <c r="A62" s="12" t="s">
        <v>18</v>
      </c>
      <c r="B62" s="12">
        <v>3362563.0</v>
      </c>
      <c r="C62" s="12" t="s">
        <v>188</v>
      </c>
      <c r="D62" s="12" t="s">
        <v>111</v>
      </c>
      <c r="E62" s="12">
        <v>36.0</v>
      </c>
      <c r="F62" s="12" t="s">
        <v>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36">
        <v>45841</v>
      </c>
      <c r="S62" s="136">
        <v>45879</v>
      </c>
      <c r="T62" s="133" t="s">
        <v>844</v>
      </c>
      <c r="U62" s="1"/>
    </row>
    <row r="63" ht="33.0">
      <c r="A63" s="12" t="s">
        <v>18</v>
      </c>
      <c r="B63" s="17">
        <v>3370385.0</v>
      </c>
      <c r="C63" s="17" t="s">
        <v>878</v>
      </c>
      <c r="D63" s="17" t="s">
        <v>20</v>
      </c>
      <c r="E63" s="12">
        <v>754.0</v>
      </c>
      <c r="F63" s="12" t="s">
        <v>23</v>
      </c>
      <c r="G63" s="1">
        <v>1.0</v>
      </c>
      <c r="H63" s="1"/>
      <c r="I63" s="1" t="s">
        <v>28</v>
      </c>
      <c r="J63" s="1" t="s">
        <v>29</v>
      </c>
      <c r="K63" s="1" t="s">
        <v>29</v>
      </c>
      <c r="L63" s="1" t="s">
        <v>28</v>
      </c>
      <c r="M63" s="1" t="s">
        <v>28</v>
      </c>
      <c r="N63" s="1" t="s">
        <v>64</v>
      </c>
      <c r="O63" s="1"/>
      <c r="P63" s="1"/>
      <c r="Q63" s="1"/>
      <c r="R63" s="133" t="s">
        <v>857</v>
      </c>
      <c r="S63" s="133" t="s">
        <v>858</v>
      </c>
      <c r="T63" s="133" t="s">
        <v>844</v>
      </c>
      <c r="U63" s="1"/>
    </row>
    <row r="64" ht="17.0">
      <c r="A64" s="12" t="s">
        <v>871</v>
      </c>
      <c r="B64" s="12">
        <v>3392733.0</v>
      </c>
      <c r="C64" s="12" t="s">
        <v>879</v>
      </c>
      <c r="D64" s="12"/>
      <c r="E64" s="12"/>
      <c r="F64" s="12" t="s">
        <v>871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36">
        <v>45881</v>
      </c>
      <c r="S64" s="133" t="s">
        <v>845</v>
      </c>
      <c r="T64" s="133" t="s">
        <v>846</v>
      </c>
      <c r="U64" s="1"/>
    </row>
    <row r="65" ht="33.0">
      <c r="A65" s="18" t="s">
        <v>18</v>
      </c>
      <c r="B65" s="137">
        <v>3399635.0</v>
      </c>
      <c r="C65" s="137" t="s">
        <v>880</v>
      </c>
      <c r="D65" s="137" t="s">
        <v>20</v>
      </c>
      <c r="E65" s="18">
        <v>134.0</v>
      </c>
      <c r="F65" s="18" t="s">
        <v>23</v>
      </c>
      <c r="G65" s="1">
        <v>1.0</v>
      </c>
      <c r="H65" s="20"/>
      <c r="I65" s="1" t="s">
        <v>28</v>
      </c>
      <c r="J65" s="1" t="s">
        <v>29</v>
      </c>
      <c r="K65" s="1" t="s">
        <v>29</v>
      </c>
      <c r="L65" s="1" t="s">
        <v>28</v>
      </c>
      <c r="M65" s="1" t="s">
        <v>28</v>
      </c>
      <c r="N65" s="1" t="s">
        <v>64</v>
      </c>
      <c r="O65" s="20"/>
      <c r="P65" s="20"/>
      <c r="Q65" s="20"/>
      <c r="R65" s="138" t="s">
        <v>857</v>
      </c>
      <c r="S65" s="138" t="s">
        <v>858</v>
      </c>
      <c r="T65" s="138" t="s">
        <v>844</v>
      </c>
      <c r="U65" s="20"/>
    </row>
    <row r="66" ht="17.0">
      <c r="A66" s="12" t="s">
        <v>18</v>
      </c>
      <c r="B66" s="17">
        <v>3425691.0</v>
      </c>
      <c r="C66" s="17" t="s">
        <v>881</v>
      </c>
      <c r="D66" s="26" t="s">
        <v>100</v>
      </c>
      <c r="E66" s="133">
        <v>1259.0</v>
      </c>
      <c r="F66" s="26" t="s">
        <v>45</v>
      </c>
      <c r="G66" s="1" t="s">
        <v>758</v>
      </c>
      <c r="H66" s="1" t="s">
        <v>28</v>
      </c>
      <c r="I66" s="1" t="s">
        <v>28</v>
      </c>
      <c r="J66" s="1" t="s">
        <v>29</v>
      </c>
      <c r="K66" s="1" t="s">
        <v>28</v>
      </c>
      <c r="L66" s="1" t="s">
        <v>28</v>
      </c>
      <c r="M66" s="1" t="s">
        <v>28</v>
      </c>
      <c r="N66" s="1" t="s">
        <v>28</v>
      </c>
      <c r="O66" s="1"/>
      <c r="P66" s="1"/>
      <c r="Q66" s="1"/>
      <c r="R66" s="133" t="s">
        <v>882</v>
      </c>
      <c r="S66" s="133" t="s">
        <v>849</v>
      </c>
      <c r="T66" s="133" t="s">
        <v>844</v>
      </c>
      <c r="U66" s="1"/>
      <c r="V66" s="1"/>
      <c r="W66" s="1"/>
    </row>
    <row r="67" ht="17.0">
      <c r="A67" s="8" t="s">
        <v>68</v>
      </c>
      <c r="B67" s="36">
        <v>3460346.0</v>
      </c>
      <c r="C67" s="8" t="s">
        <v>778</v>
      </c>
      <c r="D67" s="8" t="s">
        <v>405</v>
      </c>
      <c r="E67" s="8">
        <v>359.0</v>
      </c>
      <c r="F67" s="8" t="s">
        <v>37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40" t="s">
        <v>842</v>
      </c>
      <c r="S67" s="140" t="s">
        <v>843</v>
      </c>
      <c r="T67" s="140" t="s">
        <v>844</v>
      </c>
      <c r="U67" s="10"/>
    </row>
    <row r="68" ht="17.0">
      <c r="A68" s="12" t="s">
        <v>68</v>
      </c>
      <c r="B68" s="12">
        <v>3460346.0</v>
      </c>
      <c r="C68" s="12" t="s">
        <v>778</v>
      </c>
      <c r="D68" s="12"/>
      <c r="E68" s="12">
        <v>359.0</v>
      </c>
      <c r="F68" s="12" t="s">
        <v>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33" t="s">
        <v>842</v>
      </c>
      <c r="S68" s="133" t="s">
        <v>843</v>
      </c>
      <c r="T68" s="133" t="s">
        <v>844</v>
      </c>
      <c r="U68" s="1"/>
    </row>
    <row r="69" ht="17.0">
      <c r="A69" s="12" t="s">
        <v>68</v>
      </c>
      <c r="B69" s="12">
        <v>3583679.0</v>
      </c>
      <c r="C69" s="12" t="s">
        <v>782</v>
      </c>
      <c r="D69" s="12" t="s">
        <v>59</v>
      </c>
      <c r="E69" s="12">
        <v>8.0</v>
      </c>
      <c r="F69" s="12" t="s">
        <v>27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36">
        <v>45881</v>
      </c>
      <c r="S69" s="133" t="s">
        <v>845</v>
      </c>
      <c r="T69" s="133" t="s">
        <v>846</v>
      </c>
      <c r="U69" s="1"/>
    </row>
    <row r="70" ht="17.0">
      <c r="A70" s="12" t="s">
        <v>18</v>
      </c>
      <c r="B70" s="12">
        <v>3591328.0</v>
      </c>
      <c r="C70" s="12" t="s">
        <v>883</v>
      </c>
      <c r="D70" s="12" t="s">
        <v>405</v>
      </c>
      <c r="E70" s="12">
        <v>289.0</v>
      </c>
      <c r="F70" s="12" t="s">
        <v>37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33" t="s">
        <v>884</v>
      </c>
      <c r="S70" s="133" t="s">
        <v>843</v>
      </c>
      <c r="T70" s="133" t="s">
        <v>844</v>
      </c>
      <c r="U70" s="1"/>
    </row>
    <row r="71" ht="17.0">
      <c r="A71" s="12" t="s">
        <v>47</v>
      </c>
      <c r="B71" s="17">
        <v>3626747.0</v>
      </c>
      <c r="C71" s="12" t="s">
        <v>222</v>
      </c>
      <c r="D71" s="12" t="s">
        <v>405</v>
      </c>
      <c r="E71" s="12">
        <v>22.0</v>
      </c>
      <c r="F71" s="12" t="s">
        <v>37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33" t="s">
        <v>842</v>
      </c>
      <c r="S71" s="133" t="s">
        <v>843</v>
      </c>
      <c r="T71" s="133" t="s">
        <v>844</v>
      </c>
      <c r="U71" s="1"/>
    </row>
    <row r="72" ht="17.0">
      <c r="A72" s="12" t="s">
        <v>47</v>
      </c>
      <c r="B72" s="17">
        <v>3626747.0</v>
      </c>
      <c r="C72" s="12" t="s">
        <v>222</v>
      </c>
      <c r="D72" s="12"/>
      <c r="E72" s="12">
        <v>22.0</v>
      </c>
      <c r="F72" s="12" t="s">
        <v>37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33" t="s">
        <v>842</v>
      </c>
      <c r="S72" s="133" t="s">
        <v>843</v>
      </c>
      <c r="T72" s="133" t="s">
        <v>844</v>
      </c>
      <c r="U72" s="1"/>
    </row>
    <row r="73" ht="17.0">
      <c r="A73" s="12" t="s">
        <v>871</v>
      </c>
      <c r="B73" s="12">
        <v>3657656.0</v>
      </c>
      <c r="C73" s="12" t="s">
        <v>885</v>
      </c>
      <c r="D73" s="12"/>
      <c r="E73" s="12"/>
      <c r="F73" s="12" t="s">
        <v>871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36">
        <v>45881</v>
      </c>
      <c r="S73" s="133" t="s">
        <v>845</v>
      </c>
      <c r="T73" s="133" t="s">
        <v>846</v>
      </c>
      <c r="U73" s="1"/>
    </row>
    <row r="74" ht="33.0">
      <c r="A74" s="12" t="s">
        <v>18</v>
      </c>
      <c r="B74" s="17">
        <v>3693693.0</v>
      </c>
      <c r="C74" s="17" t="s">
        <v>225</v>
      </c>
      <c r="D74" s="12" t="s">
        <v>63</v>
      </c>
      <c r="E74" s="12">
        <v>3.0</v>
      </c>
      <c r="F74" s="12" t="s">
        <v>23</v>
      </c>
      <c r="G74" s="1"/>
      <c r="H74" s="1"/>
      <c r="I74" s="1"/>
      <c r="J74" s="1"/>
      <c r="K74" s="10" t="s">
        <v>28</v>
      </c>
      <c r="L74" s="10" t="s">
        <v>28</v>
      </c>
      <c r="M74" s="1"/>
      <c r="N74" s="1"/>
      <c r="O74" s="1"/>
      <c r="P74" s="1"/>
      <c r="Q74" s="1"/>
      <c r="R74" s="133" t="s">
        <v>842</v>
      </c>
      <c r="S74" s="133" t="s">
        <v>843</v>
      </c>
      <c r="T74" s="133" t="s">
        <v>844</v>
      </c>
      <c r="U74" s="1"/>
    </row>
    <row r="75" ht="17.0">
      <c r="A75" s="12" t="s">
        <v>18</v>
      </c>
      <c r="B75" s="12">
        <v>3769775.0</v>
      </c>
      <c r="C75" s="12" t="s">
        <v>232</v>
      </c>
      <c r="D75" s="12" t="s">
        <v>118</v>
      </c>
      <c r="E75" s="12">
        <v>258.0</v>
      </c>
      <c r="F75" s="12" t="s">
        <v>37</v>
      </c>
      <c r="G75" s="1">
        <v>0.0</v>
      </c>
      <c r="H75" s="1" t="s">
        <v>28</v>
      </c>
      <c r="I75" s="1" t="s">
        <v>28</v>
      </c>
      <c r="J75" s="1" t="s">
        <v>29</v>
      </c>
      <c r="K75" s="1" t="s">
        <v>28</v>
      </c>
      <c r="L75" s="1" t="s">
        <v>28</v>
      </c>
      <c r="M75" s="1" t="s">
        <v>28</v>
      </c>
      <c r="N75" s="1"/>
      <c r="O75" s="1"/>
      <c r="P75" s="1"/>
      <c r="Q75" s="1"/>
      <c r="R75" s="133" t="s">
        <v>886</v>
      </c>
      <c r="S75" s="133" t="s">
        <v>843</v>
      </c>
      <c r="T75" s="133" t="s">
        <v>844</v>
      </c>
      <c r="U75" s="1" t="s">
        <v>855</v>
      </c>
    </row>
    <row r="76" ht="17.0">
      <c r="A76" s="18" t="s">
        <v>68</v>
      </c>
      <c r="B76" s="18">
        <v>3795896.0</v>
      </c>
      <c r="C76" s="137" t="s">
        <v>784</v>
      </c>
      <c r="D76" s="18" t="s">
        <v>104</v>
      </c>
      <c r="E76" s="18">
        <v>686.0</v>
      </c>
      <c r="F76" s="18" t="s">
        <v>23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33"/>
      <c r="S76" s="133"/>
      <c r="T76" s="133"/>
      <c r="U76" s="1"/>
    </row>
    <row r="77" ht="17.0">
      <c r="A77" s="12" t="s">
        <v>68</v>
      </c>
      <c r="B77" s="12">
        <v>3825980.0</v>
      </c>
      <c r="C77" s="12" t="s">
        <v>350</v>
      </c>
      <c r="D77" s="26" t="s">
        <v>73</v>
      </c>
      <c r="E77" s="133">
        <v>259.0</v>
      </c>
      <c r="F77" s="26" t="s">
        <v>45</v>
      </c>
      <c r="G77" s="13">
        <v>1.0</v>
      </c>
      <c r="H77" s="1" t="s">
        <v>503</v>
      </c>
      <c r="I77" s="1" t="s">
        <v>28</v>
      </c>
      <c r="J77" s="1" t="s">
        <v>29</v>
      </c>
      <c r="K77" s="1" t="s">
        <v>28</v>
      </c>
      <c r="L77" s="1" t="s">
        <v>28</v>
      </c>
      <c r="M77" s="1" t="s">
        <v>64</v>
      </c>
      <c r="N77" s="1" t="s">
        <v>28</v>
      </c>
      <c r="O77" s="1"/>
      <c r="P77" s="1"/>
      <c r="Q77" s="1"/>
      <c r="R77" s="133" t="s">
        <v>887</v>
      </c>
      <c r="S77" s="133" t="s">
        <v>854</v>
      </c>
      <c r="T77" s="133" t="s">
        <v>844</v>
      </c>
      <c r="U77" s="134"/>
      <c r="V77" s="1"/>
    </row>
    <row r="78" ht="17.0">
      <c r="A78" s="8" t="s">
        <v>18</v>
      </c>
      <c r="B78" s="36">
        <v>3837686.0</v>
      </c>
      <c r="C78" s="36" t="s">
        <v>888</v>
      </c>
      <c r="D78" s="36" t="s">
        <v>20</v>
      </c>
      <c r="E78" s="8">
        <v>5.0</v>
      </c>
      <c r="F78" s="8" t="s">
        <v>23</v>
      </c>
      <c r="G78" s="1">
        <v>1.0</v>
      </c>
      <c r="H78" s="1"/>
      <c r="I78" s="1" t="s">
        <v>28</v>
      </c>
      <c r="J78" s="1" t="s">
        <v>29</v>
      </c>
      <c r="K78" s="1" t="s">
        <v>29</v>
      </c>
      <c r="L78" s="1" t="s">
        <v>28</v>
      </c>
      <c r="M78" s="1" t="s">
        <v>28</v>
      </c>
      <c r="N78" s="1" t="s">
        <v>64</v>
      </c>
      <c r="O78" s="1"/>
      <c r="P78" s="1"/>
      <c r="Q78" s="1"/>
      <c r="R78" s="133" t="s">
        <v>857</v>
      </c>
      <c r="S78" s="133" t="s">
        <v>858</v>
      </c>
      <c r="T78" s="133" t="s">
        <v>844</v>
      </c>
      <c r="U78" s="1"/>
    </row>
    <row r="79" ht="33.0">
      <c r="A79" s="12" t="s">
        <v>18</v>
      </c>
      <c r="B79" s="17">
        <v>3886024.0</v>
      </c>
      <c r="C79" s="17" t="s">
        <v>889</v>
      </c>
      <c r="D79" s="17" t="s">
        <v>20</v>
      </c>
      <c r="E79" s="12">
        <v>26.0</v>
      </c>
      <c r="F79" s="12" t="s">
        <v>23</v>
      </c>
      <c r="G79" s="1">
        <v>1.0</v>
      </c>
      <c r="H79" s="1"/>
      <c r="I79" s="1" t="s">
        <v>28</v>
      </c>
      <c r="J79" s="1" t="s">
        <v>29</v>
      </c>
      <c r="K79" s="1" t="s">
        <v>29</v>
      </c>
      <c r="L79" s="1" t="s">
        <v>28</v>
      </c>
      <c r="M79" s="1" t="s">
        <v>28</v>
      </c>
      <c r="N79" s="1" t="s">
        <v>64</v>
      </c>
      <c r="O79" s="1"/>
      <c r="P79" s="1"/>
      <c r="Q79" s="1"/>
      <c r="R79" s="133" t="s">
        <v>857</v>
      </c>
      <c r="S79" s="133" t="s">
        <v>858</v>
      </c>
      <c r="T79" s="133" t="s">
        <v>844</v>
      </c>
      <c r="U79" s="1"/>
    </row>
    <row r="80" ht="17.0">
      <c r="A80" s="12" t="s">
        <v>18</v>
      </c>
      <c r="B80" s="12">
        <v>3886389.0</v>
      </c>
      <c r="C80" s="12" t="s">
        <v>242</v>
      </c>
      <c r="D80" s="12" t="s">
        <v>111</v>
      </c>
      <c r="E80" s="12">
        <v>112.0</v>
      </c>
      <c r="F80" s="12" t="s">
        <v>27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33" t="s">
        <v>842</v>
      </c>
      <c r="S80" s="133" t="s">
        <v>843</v>
      </c>
      <c r="T80" s="133" t="s">
        <v>844</v>
      </c>
      <c r="U80" s="1"/>
    </row>
    <row r="81" ht="17.0">
      <c r="A81" s="12" t="s">
        <v>871</v>
      </c>
      <c r="B81" s="12">
        <v>3950858.0</v>
      </c>
      <c r="C81" s="12" t="s">
        <v>890</v>
      </c>
      <c r="D81" s="12"/>
      <c r="E81" s="12"/>
      <c r="F81" s="12" t="s">
        <v>871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36">
        <v>45881</v>
      </c>
      <c r="S81" s="133" t="s">
        <v>845</v>
      </c>
      <c r="T81" s="133" t="s">
        <v>846</v>
      </c>
      <c r="U81" s="1"/>
    </row>
    <row r="82" ht="17.0">
      <c r="A82" s="12" t="s">
        <v>47</v>
      </c>
      <c r="B82" s="12">
        <v>3955038.0</v>
      </c>
      <c r="C82" s="17" t="s">
        <v>891</v>
      </c>
      <c r="D82" s="12" t="s">
        <v>81</v>
      </c>
      <c r="E82" s="12">
        <v>2.0</v>
      </c>
      <c r="F82" s="12" t="s">
        <v>27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33" t="s">
        <v>892</v>
      </c>
      <c r="S82" s="133" t="s">
        <v>843</v>
      </c>
      <c r="T82" s="133" t="s">
        <v>844</v>
      </c>
      <c r="U82" s="1"/>
    </row>
    <row r="83" ht="17.0">
      <c r="A83" s="12" t="s">
        <v>68</v>
      </c>
      <c r="B83" s="12">
        <v>3970895.0</v>
      </c>
      <c r="C83" s="12" t="s">
        <v>893</v>
      </c>
      <c r="D83" s="12" t="s">
        <v>178</v>
      </c>
      <c r="E83" s="12">
        <v>785.0</v>
      </c>
      <c r="F83" s="12" t="s">
        <v>27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36">
        <v>45881</v>
      </c>
      <c r="S83" s="133" t="s">
        <v>845</v>
      </c>
      <c r="T83" s="133" t="s">
        <v>846</v>
      </c>
      <c r="U83" s="1"/>
    </row>
    <row r="84" ht="17.0">
      <c r="A84" s="12" t="s">
        <v>871</v>
      </c>
      <c r="B84" s="12">
        <v>3989874.0</v>
      </c>
      <c r="C84" s="12" t="s">
        <v>894</v>
      </c>
      <c r="D84" s="12"/>
      <c r="E84" s="12"/>
      <c r="F84" s="12" t="s">
        <v>871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33" t="s">
        <v>874</v>
      </c>
      <c r="S84" s="133" t="s">
        <v>843</v>
      </c>
      <c r="T84" s="133" t="s">
        <v>844</v>
      </c>
      <c r="U84" s="1"/>
    </row>
    <row r="85" ht="17.0">
      <c r="A85" s="12" t="s">
        <v>18</v>
      </c>
      <c r="B85" s="12">
        <v>3992442.0</v>
      </c>
      <c r="C85" s="12" t="s">
        <v>788</v>
      </c>
      <c r="D85" s="12" t="s">
        <v>33</v>
      </c>
      <c r="E85" s="12">
        <v>261.0</v>
      </c>
      <c r="F85" s="12" t="s">
        <v>27</v>
      </c>
      <c r="G85" s="1">
        <v>2.0</v>
      </c>
      <c r="H85" s="1" t="s">
        <v>28</v>
      </c>
      <c r="I85" s="1" t="s">
        <v>28</v>
      </c>
      <c r="J85" s="1" t="s">
        <v>29</v>
      </c>
      <c r="K85" s="1" t="s">
        <v>28</v>
      </c>
      <c r="L85" s="1" t="s">
        <v>28</v>
      </c>
      <c r="M85" s="1" t="s">
        <v>28</v>
      </c>
      <c r="N85" s="1" t="s">
        <v>28</v>
      </c>
      <c r="O85" s="1" t="s">
        <v>64</v>
      </c>
      <c r="P85" s="1"/>
      <c r="Q85" s="1"/>
      <c r="R85" s="136">
        <v>45881</v>
      </c>
      <c r="S85" s="133" t="s">
        <v>845</v>
      </c>
      <c r="T85" s="133" t="s">
        <v>846</v>
      </c>
      <c r="U85" s="1"/>
    </row>
    <row r="86" ht="17.0">
      <c r="A86" s="18" t="s">
        <v>871</v>
      </c>
      <c r="B86" s="18">
        <v>3992812.0</v>
      </c>
      <c r="C86" s="18" t="s">
        <v>895</v>
      </c>
      <c r="D86" s="18"/>
      <c r="E86" s="18"/>
      <c r="F86" s="18" t="s">
        <v>871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36">
        <v>45881</v>
      </c>
      <c r="S86" s="133" t="s">
        <v>845</v>
      </c>
      <c r="T86" s="133" t="s">
        <v>846</v>
      </c>
      <c r="U86" s="1"/>
    </row>
    <row r="87" ht="17.0">
      <c r="A87" s="12" t="s">
        <v>47</v>
      </c>
      <c r="B87" s="12">
        <v>3992941.0</v>
      </c>
      <c r="C87" s="12" t="s">
        <v>251</v>
      </c>
      <c r="D87" s="26" t="s">
        <v>44</v>
      </c>
      <c r="E87" s="133">
        <v>642.0</v>
      </c>
      <c r="F87" s="26" t="s">
        <v>45</v>
      </c>
      <c r="G87" s="1">
        <v>1.0</v>
      </c>
      <c r="H87" s="1" t="s">
        <v>28</v>
      </c>
      <c r="I87" s="1" t="s">
        <v>28</v>
      </c>
      <c r="J87" s="1" t="s">
        <v>29</v>
      </c>
      <c r="K87" s="1" t="s">
        <v>28</v>
      </c>
      <c r="L87" s="1" t="s">
        <v>28</v>
      </c>
      <c r="M87" s="1" t="s">
        <v>28</v>
      </c>
      <c r="N87" s="1" t="s">
        <v>28</v>
      </c>
      <c r="O87" s="1"/>
      <c r="P87" s="1"/>
      <c r="Q87" s="1"/>
      <c r="R87" s="136">
        <v>45881</v>
      </c>
      <c r="S87" s="133" t="s">
        <v>845</v>
      </c>
      <c r="T87" s="133" t="s">
        <v>846</v>
      </c>
      <c r="U87" s="1"/>
    </row>
    <row r="88" ht="17.0">
      <c r="A88" s="8" t="s">
        <v>47</v>
      </c>
      <c r="B88" s="36">
        <v>3994892.0</v>
      </c>
      <c r="C88" s="8" t="s">
        <v>253</v>
      </c>
      <c r="D88" s="8" t="s">
        <v>414</v>
      </c>
      <c r="E88" s="8">
        <v>272.0</v>
      </c>
      <c r="F88" s="8" t="s">
        <v>37</v>
      </c>
      <c r="G88" s="1">
        <v>0.0</v>
      </c>
      <c r="H88" s="1"/>
      <c r="I88" s="1" t="s">
        <v>28</v>
      </c>
      <c r="J88" s="1" t="s">
        <v>29</v>
      </c>
      <c r="K88" s="1" t="s">
        <v>28</v>
      </c>
      <c r="L88" s="1" t="s">
        <v>34</v>
      </c>
      <c r="M88" s="1" t="s">
        <v>28</v>
      </c>
      <c r="N88" s="144" t="s">
        <v>64</v>
      </c>
      <c r="O88" s="1"/>
      <c r="P88" s="1"/>
      <c r="Q88" s="1"/>
      <c r="R88" s="133" t="s">
        <v>842</v>
      </c>
      <c r="S88" s="133" t="s">
        <v>843</v>
      </c>
      <c r="T88" s="133" t="s">
        <v>844</v>
      </c>
      <c r="U88" s="1"/>
    </row>
    <row r="89" ht="17.0">
      <c r="A89" s="12" t="s">
        <v>18</v>
      </c>
      <c r="B89" s="12">
        <v>4156856.0</v>
      </c>
      <c r="C89" s="12" t="s">
        <v>896</v>
      </c>
      <c r="D89" s="12" t="s">
        <v>111</v>
      </c>
      <c r="E89" s="12">
        <v>42.0</v>
      </c>
      <c r="F89" s="12" t="s">
        <v>27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36">
        <v>45841</v>
      </c>
      <c r="S89" s="136">
        <v>45879</v>
      </c>
      <c r="T89" s="133" t="s">
        <v>844</v>
      </c>
      <c r="U89" s="1"/>
    </row>
    <row r="90" ht="17.0">
      <c r="A90" s="12" t="s">
        <v>871</v>
      </c>
      <c r="B90" s="12">
        <v>4166349.0</v>
      </c>
      <c r="C90" s="12" t="s">
        <v>897</v>
      </c>
      <c r="D90" s="12"/>
      <c r="E90" s="12"/>
      <c r="F90" s="12" t="s">
        <v>871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36">
        <v>45881</v>
      </c>
      <c r="S90" s="133" t="s">
        <v>845</v>
      </c>
      <c r="T90" s="133" t="s">
        <v>846</v>
      </c>
      <c r="U90" s="1"/>
    </row>
    <row r="91" ht="17.0">
      <c r="A91" s="12" t="s">
        <v>18</v>
      </c>
      <c r="B91" s="12">
        <v>4166956.0</v>
      </c>
      <c r="C91" s="12" t="s">
        <v>898</v>
      </c>
      <c r="D91" s="12" t="s">
        <v>405</v>
      </c>
      <c r="E91" s="12">
        <v>171.0</v>
      </c>
      <c r="F91" s="12" t="s">
        <v>37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33" t="s">
        <v>874</v>
      </c>
      <c r="S91" s="133" t="s">
        <v>843</v>
      </c>
      <c r="T91" s="133" t="s">
        <v>844</v>
      </c>
      <c r="U91" s="1"/>
    </row>
    <row r="92" ht="17.0">
      <c r="A92" s="12" t="s">
        <v>871</v>
      </c>
      <c r="B92" s="12">
        <v>5002439.0</v>
      </c>
      <c r="C92" s="12" t="s">
        <v>899</v>
      </c>
      <c r="D92" s="12"/>
      <c r="E92" s="12"/>
      <c r="F92" s="12" t="s">
        <v>871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36">
        <v>45881</v>
      </c>
      <c r="S92" s="133" t="s">
        <v>845</v>
      </c>
      <c r="T92" s="133" t="s">
        <v>846</v>
      </c>
      <c r="U92" s="1"/>
    </row>
    <row r="93" ht="17.0">
      <c r="A93" s="18" t="s">
        <v>871</v>
      </c>
      <c r="B93" s="18">
        <v>5002504.0</v>
      </c>
      <c r="C93" s="137" t="s">
        <v>900</v>
      </c>
      <c r="D93" s="18"/>
      <c r="E93" s="18"/>
      <c r="F93" s="18" t="s">
        <v>871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33" t="s">
        <v>862</v>
      </c>
      <c r="S93" s="133" t="s">
        <v>863</v>
      </c>
      <c r="T93" s="133" t="s">
        <v>844</v>
      </c>
      <c r="U93" s="1"/>
    </row>
    <row r="94" ht="17.0">
      <c r="A94" s="12" t="s">
        <v>68</v>
      </c>
      <c r="B94" s="12">
        <v>5003047.0</v>
      </c>
      <c r="C94" s="12" t="s">
        <v>793</v>
      </c>
      <c r="D94" s="26" t="s">
        <v>85</v>
      </c>
      <c r="E94" s="133">
        <v>13.0</v>
      </c>
      <c r="F94" s="26" t="s">
        <v>45</v>
      </c>
      <c r="G94" s="13"/>
      <c r="H94" s="20" t="s">
        <v>28</v>
      </c>
      <c r="I94" s="20" t="s">
        <v>28</v>
      </c>
      <c r="J94" s="20" t="s">
        <v>29</v>
      </c>
      <c r="K94" s="20" t="s">
        <v>28</v>
      </c>
      <c r="L94" s="20" t="s">
        <v>64</v>
      </c>
      <c r="M94" s="1" t="s">
        <v>64</v>
      </c>
      <c r="N94" s="1" t="s">
        <v>64</v>
      </c>
      <c r="O94" s="1"/>
      <c r="P94" s="1"/>
      <c r="Q94" s="1"/>
      <c r="R94" s="136">
        <v>45881</v>
      </c>
      <c r="S94" s="133" t="s">
        <v>845</v>
      </c>
      <c r="T94" s="133" t="s">
        <v>846</v>
      </c>
      <c r="U94" s="1"/>
    </row>
    <row r="95" ht="17.0">
      <c r="A95" s="8" t="s">
        <v>871</v>
      </c>
      <c r="B95" s="8">
        <v>5004172.0</v>
      </c>
      <c r="C95" s="8" t="s">
        <v>901</v>
      </c>
      <c r="D95" s="8"/>
      <c r="E95" s="8"/>
      <c r="F95" s="8" t="s">
        <v>871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36">
        <v>45881</v>
      </c>
      <c r="S95" s="133" t="s">
        <v>845</v>
      </c>
      <c r="T95" s="133" t="s">
        <v>846</v>
      </c>
      <c r="U95" s="1"/>
    </row>
    <row r="96" ht="17.0">
      <c r="A96" s="12" t="s">
        <v>871</v>
      </c>
      <c r="B96" s="12">
        <v>5006526.0</v>
      </c>
      <c r="C96" s="12"/>
      <c r="D96" s="12"/>
      <c r="E96" s="12"/>
      <c r="F96" s="12" t="s">
        <v>871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36">
        <v>45881</v>
      </c>
      <c r="S96" s="133" t="s">
        <v>845</v>
      </c>
      <c r="T96" s="133" t="s">
        <v>846</v>
      </c>
      <c r="U96" s="1"/>
    </row>
    <row r="97" ht="17.0">
      <c r="A97" s="18" t="s">
        <v>871</v>
      </c>
      <c r="B97" s="18">
        <v>5014602.0</v>
      </c>
      <c r="C97" s="137" t="s">
        <v>902</v>
      </c>
      <c r="D97" s="18"/>
      <c r="E97" s="18"/>
      <c r="F97" s="18" t="s">
        <v>871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36">
        <v>45881</v>
      </c>
      <c r="S97" s="133" t="s">
        <v>845</v>
      </c>
      <c r="T97" s="133" t="s">
        <v>846</v>
      </c>
      <c r="U97" s="1"/>
    </row>
    <row r="98" ht="17.0">
      <c r="A98" s="12" t="s">
        <v>18</v>
      </c>
      <c r="B98" s="12">
        <v>5015734.0</v>
      </c>
      <c r="C98" s="17" t="s">
        <v>275</v>
      </c>
      <c r="D98" s="26" t="s">
        <v>85</v>
      </c>
      <c r="E98" s="133">
        <v>147.0</v>
      </c>
      <c r="F98" s="26" t="s">
        <v>45</v>
      </c>
      <c r="G98" s="13">
        <v>0.0</v>
      </c>
      <c r="H98" s="20" t="s">
        <v>28</v>
      </c>
      <c r="I98" s="20" t="s">
        <v>28</v>
      </c>
      <c r="J98" s="20" t="s">
        <v>29</v>
      </c>
      <c r="K98" s="20" t="s">
        <v>28</v>
      </c>
      <c r="L98" s="20" t="s">
        <v>28</v>
      </c>
      <c r="M98" s="1" t="s">
        <v>28</v>
      </c>
      <c r="N98" s="1" t="s">
        <v>28</v>
      </c>
      <c r="O98" s="1"/>
      <c r="P98" s="1"/>
      <c r="Q98" s="1"/>
      <c r="R98" s="133" t="s">
        <v>903</v>
      </c>
      <c r="S98" s="136">
        <v>45874</v>
      </c>
      <c r="T98" s="133" t="s">
        <v>844</v>
      </c>
      <c r="U98" s="1"/>
    </row>
    <row r="99" ht="17.0">
      <c r="A99" s="8" t="s">
        <v>68</v>
      </c>
      <c r="B99" s="8">
        <v>5016446.0</v>
      </c>
      <c r="C99" s="36" t="s">
        <v>796</v>
      </c>
      <c r="D99" s="8" t="s">
        <v>71</v>
      </c>
      <c r="E99" s="8">
        <v>188.0</v>
      </c>
      <c r="F99" s="8" t="s">
        <v>23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36">
        <v>45881</v>
      </c>
      <c r="S99" s="133" t="s">
        <v>845</v>
      </c>
      <c r="T99" s="133" t="s">
        <v>846</v>
      </c>
      <c r="U99" s="1"/>
    </row>
    <row r="100" ht="17.0">
      <c r="A100" s="12" t="s">
        <v>68</v>
      </c>
      <c r="B100" s="12">
        <v>5016478.0</v>
      </c>
      <c r="C100" s="12" t="s">
        <v>797</v>
      </c>
      <c r="D100" s="12" t="s">
        <v>405</v>
      </c>
      <c r="E100" s="12">
        <v>88.0</v>
      </c>
      <c r="F100" s="12" t="s">
        <v>37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33" t="s">
        <v>842</v>
      </c>
      <c r="S100" s="133" t="s">
        <v>843</v>
      </c>
      <c r="T100" s="133" t="s">
        <v>844</v>
      </c>
      <c r="U100" s="1"/>
    </row>
    <row r="101" ht="17.0">
      <c r="A101" s="12" t="s">
        <v>47</v>
      </c>
      <c r="B101" s="12">
        <v>5017447.0</v>
      </c>
      <c r="C101" s="17" t="s">
        <v>800</v>
      </c>
      <c r="D101" s="12" t="s">
        <v>439</v>
      </c>
      <c r="E101" s="12">
        <v>3.0</v>
      </c>
      <c r="F101" s="12" t="s">
        <v>37</v>
      </c>
      <c r="G101" s="1" t="s">
        <v>741</v>
      </c>
      <c r="H101" s="1"/>
      <c r="I101" s="1" t="s">
        <v>28</v>
      </c>
      <c r="J101" s="1" t="s">
        <v>29</v>
      </c>
      <c r="K101" s="1" t="s">
        <v>28</v>
      </c>
      <c r="L101" s="1" t="s">
        <v>28</v>
      </c>
      <c r="M101" s="1" t="s">
        <v>28</v>
      </c>
      <c r="N101" s="1" t="s">
        <v>28</v>
      </c>
      <c r="O101" s="1"/>
      <c r="P101" s="1"/>
      <c r="Q101" s="1"/>
      <c r="R101" s="133" t="s">
        <v>842</v>
      </c>
      <c r="S101" s="133" t="s">
        <v>843</v>
      </c>
      <c r="T101" s="133" t="s">
        <v>844</v>
      </c>
      <c r="U101" s="1"/>
    </row>
    <row r="102" ht="17.0">
      <c r="A102" s="12" t="s">
        <v>871</v>
      </c>
      <c r="B102" s="12">
        <v>5017468.0</v>
      </c>
      <c r="C102" s="17" t="s">
        <v>904</v>
      </c>
      <c r="D102" s="12"/>
      <c r="E102" s="12"/>
      <c r="F102" s="12" t="s">
        <v>871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36">
        <v>45881</v>
      </c>
      <c r="S102" s="133" t="s">
        <v>845</v>
      </c>
      <c r="T102" s="133" t="s">
        <v>846</v>
      </c>
      <c r="U102" s="1"/>
    </row>
    <row r="103" ht="33.0">
      <c r="A103" s="12" t="s">
        <v>871</v>
      </c>
      <c r="B103" s="12">
        <v>5017469.0</v>
      </c>
      <c r="C103" s="17" t="s">
        <v>905</v>
      </c>
      <c r="D103" s="12"/>
      <c r="E103" s="12"/>
      <c r="F103" s="12" t="s">
        <v>871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36">
        <v>45881</v>
      </c>
      <c r="S103" s="133" t="s">
        <v>845</v>
      </c>
      <c r="T103" s="133" t="s">
        <v>846</v>
      </c>
      <c r="U103" s="1"/>
    </row>
    <row r="104" ht="17.0">
      <c r="A104" s="12" t="s">
        <v>47</v>
      </c>
      <c r="B104" s="12">
        <v>5017708.0</v>
      </c>
      <c r="C104" s="17" t="s">
        <v>653</v>
      </c>
      <c r="D104" s="12" t="s">
        <v>104</v>
      </c>
      <c r="E104" s="12">
        <v>111.0</v>
      </c>
      <c r="F104" s="12" t="s">
        <v>23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36">
        <v>45881</v>
      </c>
      <c r="S104" s="133" t="s">
        <v>845</v>
      </c>
      <c r="T104" s="133" t="s">
        <v>846</v>
      </c>
      <c r="U104" s="1"/>
    </row>
    <row r="105" ht="17.0">
      <c r="A105" s="12" t="s">
        <v>68</v>
      </c>
      <c r="B105" s="12">
        <v>5017808.0</v>
      </c>
      <c r="C105" s="17" t="s">
        <v>803</v>
      </c>
      <c r="D105" s="12" t="s">
        <v>39</v>
      </c>
      <c r="E105" s="12">
        <v>342.0</v>
      </c>
      <c r="F105" s="12" t="s">
        <v>23</v>
      </c>
      <c r="G105" s="1"/>
      <c r="H105" s="1" t="s">
        <v>28</v>
      </c>
      <c r="I105" s="1" t="s">
        <v>28</v>
      </c>
      <c r="J105" s="1" t="s">
        <v>29</v>
      </c>
      <c r="K105" s="1" t="s">
        <v>28</v>
      </c>
      <c r="L105" s="1" t="s">
        <v>28</v>
      </c>
      <c r="M105" s="1"/>
      <c r="N105" s="1"/>
      <c r="O105" s="1"/>
      <c r="P105" s="1"/>
      <c r="Q105" s="1"/>
      <c r="R105" s="136">
        <v>45881</v>
      </c>
      <c r="S105" s="133" t="s">
        <v>845</v>
      </c>
      <c r="T105" s="133" t="s">
        <v>846</v>
      </c>
      <c r="U105" s="1"/>
    </row>
    <row r="106" ht="17.0">
      <c r="A106" s="12" t="s">
        <v>47</v>
      </c>
      <c r="B106" s="12">
        <v>5017812.0</v>
      </c>
      <c r="C106" s="17" t="s">
        <v>291</v>
      </c>
      <c r="D106" s="12" t="s">
        <v>405</v>
      </c>
      <c r="E106" s="12">
        <v>25.0</v>
      </c>
      <c r="F106" s="12" t="s">
        <v>37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33"/>
      <c r="S106" s="133"/>
      <c r="T106" s="133"/>
      <c r="U106" s="1"/>
    </row>
    <row r="107" ht="17.0">
      <c r="A107" s="12" t="s">
        <v>47</v>
      </c>
      <c r="B107" s="12">
        <v>5017915.0</v>
      </c>
      <c r="C107" s="17" t="s">
        <v>805</v>
      </c>
      <c r="D107" s="12" t="s">
        <v>63</v>
      </c>
      <c r="E107" s="12">
        <v>116.0</v>
      </c>
      <c r="F107" s="12" t="s">
        <v>23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36">
        <v>45881</v>
      </c>
      <c r="S107" s="133" t="s">
        <v>845</v>
      </c>
      <c r="T107" s="133" t="s">
        <v>846</v>
      </c>
      <c r="U107" s="1"/>
    </row>
    <row r="108" ht="33.0">
      <c r="A108" s="12" t="s">
        <v>18</v>
      </c>
      <c r="B108" s="12">
        <v>5017918.0</v>
      </c>
      <c r="C108" s="17" t="s">
        <v>657</v>
      </c>
      <c r="D108" s="12" t="s">
        <v>71</v>
      </c>
      <c r="E108" s="12">
        <v>314.0</v>
      </c>
      <c r="F108" s="12" t="s">
        <v>23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33" t="s">
        <v>868</v>
      </c>
      <c r="S108" s="133" t="s">
        <v>862</v>
      </c>
      <c r="T108" s="133" t="s">
        <v>844</v>
      </c>
      <c r="U108" s="1"/>
    </row>
    <row r="109" ht="17.0">
      <c r="A109" s="12" t="s">
        <v>68</v>
      </c>
      <c r="B109" s="12">
        <v>5017985.0</v>
      </c>
      <c r="C109" s="17" t="s">
        <v>806</v>
      </c>
      <c r="D109" s="12" t="s">
        <v>39</v>
      </c>
      <c r="E109" s="12">
        <v>138.0</v>
      </c>
      <c r="F109" s="12" t="s">
        <v>23</v>
      </c>
      <c r="G109" s="1" t="s">
        <v>906</v>
      </c>
      <c r="H109" s="1" t="s">
        <v>28</v>
      </c>
      <c r="I109" s="1" t="s">
        <v>28</v>
      </c>
      <c r="J109" s="1" t="s">
        <v>29</v>
      </c>
      <c r="K109" s="1" t="s">
        <v>28</v>
      </c>
      <c r="L109" s="1" t="s">
        <v>28</v>
      </c>
      <c r="M109" s="1"/>
      <c r="N109" s="1"/>
      <c r="O109" s="1"/>
      <c r="P109" s="1"/>
      <c r="Q109" s="1"/>
      <c r="R109" s="136">
        <v>45881</v>
      </c>
      <c r="S109" s="133" t="s">
        <v>845</v>
      </c>
      <c r="T109" s="133" t="s">
        <v>846</v>
      </c>
      <c r="U109" s="1"/>
    </row>
    <row r="110" ht="17.0">
      <c r="A110" s="12" t="s">
        <v>18</v>
      </c>
      <c r="B110" s="12">
        <v>5018044.0</v>
      </c>
      <c r="C110" s="17" t="s">
        <v>293</v>
      </c>
      <c r="D110" s="12" t="s">
        <v>294</v>
      </c>
      <c r="E110" s="12">
        <v>161.0</v>
      </c>
      <c r="F110" s="12" t="s">
        <v>27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36">
        <v>45881</v>
      </c>
      <c r="S110" s="133" t="s">
        <v>845</v>
      </c>
      <c r="T110" s="133" t="s">
        <v>846</v>
      </c>
      <c r="U110" s="1"/>
    </row>
    <row r="111" ht="17.0">
      <c r="A111" s="12" t="s">
        <v>871</v>
      </c>
      <c r="B111" s="12">
        <v>5018143.0</v>
      </c>
      <c r="C111" s="17" t="s">
        <v>907</v>
      </c>
      <c r="D111" s="12"/>
      <c r="E111" s="12"/>
      <c r="F111" s="12" t="s">
        <v>871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36">
        <v>45881</v>
      </c>
      <c r="S111" s="133" t="s">
        <v>845</v>
      </c>
      <c r="T111" s="133" t="s">
        <v>846</v>
      </c>
      <c r="U111" s="1"/>
    </row>
    <row r="112" ht="17.0">
      <c r="A112" s="12" t="s">
        <v>68</v>
      </c>
      <c r="B112" s="17">
        <v>5018144.0</v>
      </c>
      <c r="C112" s="12" t="s">
        <v>296</v>
      </c>
      <c r="D112" s="12" t="s">
        <v>405</v>
      </c>
      <c r="E112" s="12">
        <v>245.0</v>
      </c>
      <c r="F112" s="12" t="s">
        <v>37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33" t="s">
        <v>842</v>
      </c>
      <c r="S112" s="133" t="s">
        <v>843</v>
      </c>
      <c r="T112" s="133" t="s">
        <v>844</v>
      </c>
      <c r="U112" s="1"/>
    </row>
    <row r="113" ht="17.0">
      <c r="A113" s="12" t="s">
        <v>68</v>
      </c>
      <c r="B113" s="12">
        <v>5018144.0</v>
      </c>
      <c r="C113" s="12" t="s">
        <v>908</v>
      </c>
      <c r="D113" s="12"/>
      <c r="E113" s="12">
        <v>245.0</v>
      </c>
      <c r="F113" s="12" t="s">
        <v>37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33" t="s">
        <v>884</v>
      </c>
      <c r="S113" s="133" t="s">
        <v>843</v>
      </c>
      <c r="T113" s="133" t="s">
        <v>844</v>
      </c>
      <c r="U113" s="1"/>
    </row>
    <row r="114" ht="33.0">
      <c r="A114" s="12" t="s">
        <v>47</v>
      </c>
      <c r="B114" s="12">
        <v>5018164.0</v>
      </c>
      <c r="C114" s="17" t="s">
        <v>298</v>
      </c>
      <c r="D114" s="12" t="s">
        <v>39</v>
      </c>
      <c r="E114" s="12">
        <v>22.0</v>
      </c>
      <c r="F114" s="12" t="s">
        <v>23</v>
      </c>
      <c r="G114" s="1"/>
      <c r="H114" s="1" t="s">
        <v>28</v>
      </c>
      <c r="I114" s="1" t="s">
        <v>28</v>
      </c>
      <c r="J114" s="1" t="s">
        <v>29</v>
      </c>
      <c r="K114" s="1" t="s">
        <v>28</v>
      </c>
      <c r="L114" s="1" t="s">
        <v>28</v>
      </c>
      <c r="M114" s="1"/>
      <c r="N114" s="1"/>
      <c r="O114" s="1"/>
      <c r="P114" s="1"/>
      <c r="Q114" s="1"/>
      <c r="R114" s="136">
        <v>45881</v>
      </c>
      <c r="S114" s="133" t="s">
        <v>845</v>
      </c>
      <c r="T114" s="133" t="s">
        <v>846</v>
      </c>
      <c r="U114" s="1"/>
    </row>
    <row r="115" ht="33.0">
      <c r="A115" s="12" t="s">
        <v>68</v>
      </c>
      <c r="B115" s="12">
        <v>5018453.0</v>
      </c>
      <c r="C115" s="17" t="s">
        <v>670</v>
      </c>
      <c r="D115" s="12" t="s">
        <v>104</v>
      </c>
      <c r="E115" s="12">
        <v>1615.0</v>
      </c>
      <c r="F115" s="12" t="s">
        <v>23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36">
        <v>45881</v>
      </c>
      <c r="S115" s="133" t="s">
        <v>845</v>
      </c>
      <c r="T115" s="133" t="s">
        <v>846</v>
      </c>
      <c r="U115" s="1"/>
    </row>
    <row r="116" ht="33.0">
      <c r="A116" s="12" t="s">
        <v>68</v>
      </c>
      <c r="B116" s="12">
        <v>5018471.0</v>
      </c>
      <c r="C116" s="17" t="s">
        <v>812</v>
      </c>
      <c r="D116" s="12" t="s">
        <v>104</v>
      </c>
      <c r="E116" s="12">
        <v>36.0</v>
      </c>
      <c r="F116" s="12" t="s">
        <v>23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36">
        <v>45881</v>
      </c>
      <c r="S116" s="133" t="s">
        <v>845</v>
      </c>
      <c r="T116" s="133" t="s">
        <v>846</v>
      </c>
      <c r="U116" s="1"/>
    </row>
    <row r="117" ht="17.0">
      <c r="A117" s="12" t="s">
        <v>68</v>
      </c>
      <c r="B117" s="17">
        <v>5018473.0</v>
      </c>
      <c r="C117" s="12" t="s">
        <v>671</v>
      </c>
      <c r="D117" s="12" t="s">
        <v>405</v>
      </c>
      <c r="E117" s="12">
        <v>22.0</v>
      </c>
      <c r="F117" s="12" t="s">
        <v>37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33" t="s">
        <v>842</v>
      </c>
      <c r="S117" s="133" t="s">
        <v>843</v>
      </c>
      <c r="T117" s="133" t="s">
        <v>844</v>
      </c>
      <c r="U117" s="1"/>
    </row>
    <row r="118" ht="17.0">
      <c r="A118" s="12" t="s">
        <v>68</v>
      </c>
      <c r="B118" s="12">
        <v>5018488.0</v>
      </c>
      <c r="C118" s="17" t="s">
        <v>673</v>
      </c>
      <c r="D118" s="12" t="s">
        <v>39</v>
      </c>
      <c r="E118" s="12">
        <v>15.0</v>
      </c>
      <c r="F118" s="12" t="s">
        <v>23</v>
      </c>
      <c r="G118" s="1">
        <v>1.0</v>
      </c>
      <c r="H118" s="1" t="s">
        <v>28</v>
      </c>
      <c r="I118" s="1" t="s">
        <v>28</v>
      </c>
      <c r="J118" s="1" t="s">
        <v>29</v>
      </c>
      <c r="K118" s="1" t="s">
        <v>28</v>
      </c>
      <c r="L118" s="1" t="s">
        <v>28</v>
      </c>
      <c r="M118" s="1"/>
      <c r="N118" s="1"/>
      <c r="O118" s="1"/>
      <c r="P118" s="1"/>
      <c r="Q118" s="1"/>
      <c r="R118" s="133" t="s">
        <v>852</v>
      </c>
      <c r="S118" s="133" t="s">
        <v>854</v>
      </c>
      <c r="T118" s="133" t="s">
        <v>844</v>
      </c>
      <c r="U118" s="1"/>
    </row>
    <row r="119" ht="17.0">
      <c r="A119" s="12" t="s">
        <v>871</v>
      </c>
      <c r="B119" s="12">
        <v>5018513.0</v>
      </c>
      <c r="C119" s="12"/>
      <c r="D119" s="12"/>
      <c r="E119" s="12"/>
      <c r="F119" s="12" t="s">
        <v>871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36">
        <v>45881</v>
      </c>
      <c r="S119" s="133" t="s">
        <v>845</v>
      </c>
      <c r="T119" s="133" t="s">
        <v>846</v>
      </c>
      <c r="U119" s="1"/>
    </row>
    <row r="120" ht="17.0">
      <c r="A120" s="12" t="s">
        <v>68</v>
      </c>
      <c r="B120" s="12">
        <v>5018520.0</v>
      </c>
      <c r="C120" s="17" t="s">
        <v>814</v>
      </c>
      <c r="D120" s="12" t="s">
        <v>59</v>
      </c>
      <c r="E120" s="12">
        <v>7.0</v>
      </c>
      <c r="F120" s="12" t="s">
        <v>27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36">
        <v>45881</v>
      </c>
      <c r="S120" s="133" t="s">
        <v>845</v>
      </c>
      <c r="T120" s="133" t="s">
        <v>846</v>
      </c>
      <c r="U120" s="1"/>
    </row>
    <row r="121" ht="17.0">
      <c r="A121" s="12" t="s">
        <v>68</v>
      </c>
      <c r="B121" s="12">
        <v>5018584.0</v>
      </c>
      <c r="C121" s="17" t="s">
        <v>815</v>
      </c>
      <c r="D121" s="12" t="s">
        <v>118</v>
      </c>
      <c r="E121" s="12">
        <v>17.0</v>
      </c>
      <c r="F121" s="12" t="s">
        <v>37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36">
        <v>45881</v>
      </c>
      <c r="S121" s="133" t="s">
        <v>845</v>
      </c>
      <c r="T121" s="133" t="s">
        <v>846</v>
      </c>
      <c r="U121" s="1" t="s">
        <v>855</v>
      </c>
    </row>
    <row r="122" ht="17.0">
      <c r="A122" s="12" t="s">
        <v>871</v>
      </c>
      <c r="B122" s="12">
        <v>5018599.0</v>
      </c>
      <c r="C122" s="17" t="s">
        <v>909</v>
      </c>
      <c r="D122" s="12"/>
      <c r="E122" s="12"/>
      <c r="F122" s="12" t="s">
        <v>871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33"/>
      <c r="S122" s="133"/>
      <c r="T122" s="133"/>
      <c r="U122" s="1"/>
    </row>
    <row r="123" ht="17.0">
      <c r="A123" s="18" t="s">
        <v>18</v>
      </c>
      <c r="B123" s="137">
        <v>5029152.0</v>
      </c>
      <c r="C123" s="137" t="s">
        <v>307</v>
      </c>
      <c r="D123" s="137" t="s">
        <v>63</v>
      </c>
      <c r="E123" s="18">
        <v>194.0</v>
      </c>
      <c r="F123" s="18" t="s">
        <v>23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33" t="s">
        <v>842</v>
      </c>
      <c r="S123" s="133" t="s">
        <v>843</v>
      </c>
      <c r="T123" s="133" t="s">
        <v>844</v>
      </c>
      <c r="U123" s="1"/>
    </row>
    <row r="124" ht="17.0">
      <c r="A124" s="18" t="s">
        <v>68</v>
      </c>
      <c r="B124" s="18">
        <v>5035523.0</v>
      </c>
      <c r="C124" s="137" t="s">
        <v>818</v>
      </c>
      <c r="D124" s="145" t="s">
        <v>73</v>
      </c>
      <c r="E124" s="138">
        <v>52.0</v>
      </c>
      <c r="F124" s="145" t="s">
        <v>45</v>
      </c>
      <c r="G124" s="21">
        <v>1.0</v>
      </c>
      <c r="H124" s="20" t="s">
        <v>503</v>
      </c>
      <c r="I124" s="20" t="s">
        <v>28</v>
      </c>
      <c r="J124" s="20" t="s">
        <v>29</v>
      </c>
      <c r="K124" s="20" t="s">
        <v>28</v>
      </c>
      <c r="L124" s="20" t="s">
        <v>28</v>
      </c>
      <c r="M124" s="20" t="s">
        <v>64</v>
      </c>
      <c r="N124" s="20" t="s">
        <v>28</v>
      </c>
      <c r="O124" s="20"/>
      <c r="P124" s="20"/>
      <c r="Q124" s="20"/>
      <c r="R124" s="138" t="s">
        <v>887</v>
      </c>
      <c r="S124" s="138" t="s">
        <v>854</v>
      </c>
      <c r="T124" s="138" t="s">
        <v>844</v>
      </c>
      <c r="U124" s="146"/>
      <c r="V124" s="1"/>
    </row>
    <row r="125" ht="17.0">
      <c r="A125" s="12" t="s">
        <v>68</v>
      </c>
      <c r="B125" s="12">
        <v>5040517.0</v>
      </c>
      <c r="C125" s="17" t="s">
        <v>910</v>
      </c>
      <c r="D125" s="26" t="s">
        <v>100</v>
      </c>
      <c r="E125" s="133">
        <v>15.0</v>
      </c>
      <c r="F125" s="26" t="s">
        <v>45</v>
      </c>
      <c r="G125" s="1">
        <v>0.0</v>
      </c>
      <c r="H125" s="1" t="s">
        <v>28</v>
      </c>
      <c r="I125" s="1" t="s">
        <v>28</v>
      </c>
      <c r="J125" s="1" t="s">
        <v>29</v>
      </c>
      <c r="K125" s="1" t="s">
        <v>28</v>
      </c>
      <c r="L125" s="1" t="s">
        <v>28</v>
      </c>
      <c r="M125" s="1" t="s">
        <v>30</v>
      </c>
      <c r="N125" s="1" t="s">
        <v>30</v>
      </c>
      <c r="O125" s="1"/>
      <c r="P125" s="1"/>
      <c r="Q125" s="1"/>
      <c r="R125" s="133" t="s">
        <v>852</v>
      </c>
      <c r="S125" s="133" t="s">
        <v>853</v>
      </c>
      <c r="T125" s="133" t="s">
        <v>844</v>
      </c>
      <c r="U125" s="1"/>
      <c r="V125" s="30"/>
      <c r="W125" s="1"/>
    </row>
    <row r="126" ht="17.0">
      <c r="A126" s="8" t="s">
        <v>68</v>
      </c>
      <c r="B126" s="8">
        <v>5058694.0</v>
      </c>
      <c r="C126" s="36" t="s">
        <v>317</v>
      </c>
      <c r="D126" s="139" t="s">
        <v>73</v>
      </c>
      <c r="E126" s="140">
        <v>293.0</v>
      </c>
      <c r="F126" s="139" t="s">
        <v>45</v>
      </c>
      <c r="G126" s="11">
        <v>1.0</v>
      </c>
      <c r="H126" s="10" t="s">
        <v>503</v>
      </c>
      <c r="I126" s="10" t="s">
        <v>28</v>
      </c>
      <c r="J126" s="10" t="s">
        <v>29</v>
      </c>
      <c r="K126" s="10" t="s">
        <v>28</v>
      </c>
      <c r="L126" s="10" t="s">
        <v>28</v>
      </c>
      <c r="M126" s="10" t="s">
        <v>64</v>
      </c>
      <c r="N126" s="10" t="s">
        <v>64</v>
      </c>
      <c r="O126" s="10"/>
      <c r="P126" s="10"/>
      <c r="Q126" s="10"/>
      <c r="R126" s="140"/>
      <c r="S126" s="140"/>
      <c r="T126" s="140"/>
      <c r="U126" s="141"/>
      <c r="V126" s="1"/>
    </row>
    <row r="127" ht="17.0">
      <c r="A127" s="8" t="s">
        <v>68</v>
      </c>
      <c r="B127" s="8">
        <v>5063250.0</v>
      </c>
      <c r="C127" s="8"/>
      <c r="D127" s="8"/>
      <c r="E127" s="8">
        <v>17.0</v>
      </c>
      <c r="F127" s="8" t="s">
        <v>37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36">
        <v>45881</v>
      </c>
      <c r="S127" s="133" t="s">
        <v>845</v>
      </c>
      <c r="T127" s="133" t="s">
        <v>846</v>
      </c>
      <c r="U127" s="1"/>
    </row>
    <row r="128" ht="17.0">
      <c r="A128" s="18" t="s">
        <v>871</v>
      </c>
      <c r="B128" s="18">
        <v>5017812.0</v>
      </c>
      <c r="C128" s="18" t="s">
        <v>911</v>
      </c>
      <c r="D128" s="18"/>
      <c r="E128" s="18"/>
      <c r="F128" s="18" t="s">
        <v>871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138" t="s">
        <v>884</v>
      </c>
      <c r="S128" s="138" t="s">
        <v>843</v>
      </c>
      <c r="T128" s="138" t="s">
        <v>844</v>
      </c>
      <c r="U128" s="20"/>
    </row>
    <row r="129" ht="27.0">
      <c r="A129" s="44" t="s">
        <v>18</v>
      </c>
      <c r="B129" s="44">
        <v>5014914.0</v>
      </c>
      <c r="C129" s="45" t="s">
        <v>272</v>
      </c>
      <c r="D129" s="55" t="s">
        <v>100</v>
      </c>
      <c r="E129" s="1">
        <v>185.0</v>
      </c>
      <c r="F129" s="55" t="s">
        <v>45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4" t="s">
        <v>912</v>
      </c>
      <c r="W129" s="1"/>
    </row>
    <row r="130" ht="14.0">
      <c r="A130" s="39" t="s">
        <v>47</v>
      </c>
      <c r="B130" s="39">
        <v>3992941.0</v>
      </c>
      <c r="C130" s="41" t="s">
        <v>251</v>
      </c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4.0">
      <c r="A131" s="125" t="s">
        <v>68</v>
      </c>
      <c r="B131" s="125">
        <v>1938047.0</v>
      </c>
      <c r="C131" s="126" t="s">
        <v>832</v>
      </c>
      <c r="E131" s="56">
        <v>258.0</v>
      </c>
      <c r="F131" s="56" t="s">
        <v>27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0">
      <c r="A132" s="125" t="s">
        <v>68</v>
      </c>
      <c r="B132" s="125">
        <v>5063726.0</v>
      </c>
      <c r="C132" s="126" t="s">
        <v>833</v>
      </c>
      <c r="E132" s="56">
        <v>61.0</v>
      </c>
      <c r="F132" s="56" t="s">
        <v>27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0">
      <c r="A133" s="111" t="s">
        <v>47</v>
      </c>
      <c r="B133" s="111">
        <v>3992941.0</v>
      </c>
      <c r="C133" s="112" t="s">
        <v>251</v>
      </c>
      <c r="D133" s="147" t="s">
        <v>913</v>
      </c>
      <c r="E133" s="20">
        <v>552.0</v>
      </c>
      <c r="F133" s="147" t="s">
        <v>45</v>
      </c>
      <c r="G133" s="1">
        <v>1.0</v>
      </c>
      <c r="H133" s="1" t="s">
        <v>28</v>
      </c>
      <c r="I133" s="1" t="s">
        <v>28</v>
      </c>
      <c r="J133" s="1" t="s">
        <v>29</v>
      </c>
      <c r="K133" s="1" t="s">
        <v>28</v>
      </c>
      <c r="L133" s="1" t="s">
        <v>28</v>
      </c>
      <c r="M133" s="1" t="s">
        <v>28</v>
      </c>
      <c r="N133" s="1" t="s">
        <v>28</v>
      </c>
      <c r="O133" s="30"/>
      <c r="P133" s="30"/>
      <c r="Q133" s="30"/>
    </row>
    <row r="134" ht="14.0">
      <c r="A134" s="44" t="s">
        <v>68</v>
      </c>
      <c r="B134" s="44">
        <v>343343.0</v>
      </c>
      <c r="C134" s="45" t="s">
        <v>836</v>
      </c>
      <c r="D134" s="55" t="s">
        <v>100</v>
      </c>
      <c r="E134" s="1">
        <v>440.0</v>
      </c>
      <c r="F134" s="55" t="s">
        <v>45</v>
      </c>
      <c r="G134" s="1">
        <v>1.0</v>
      </c>
      <c r="H134" s="1" t="s">
        <v>28</v>
      </c>
      <c r="I134" s="1" t="s">
        <v>28</v>
      </c>
      <c r="J134" s="1" t="s">
        <v>29</v>
      </c>
      <c r="K134" s="1" t="s">
        <v>28</v>
      </c>
      <c r="L134" s="1" t="s">
        <v>28</v>
      </c>
      <c r="M134" s="1" t="s">
        <v>28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8"/>
      <c r="B135" s="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>
      <c r="A136" s="12"/>
      <c r="B136" s="12"/>
      <c r="C136" s="12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2"/>
      <c r="B137" s="12"/>
      <c r="C137" s="12"/>
      <c r="D137" s="14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2"/>
      <c r="B138" s="12"/>
      <c r="C138" s="12"/>
      <c r="D138" s="14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2"/>
      <c r="B139" s="12"/>
      <c r="C139" s="12"/>
      <c r="D139" s="14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2"/>
      <c r="B140" s="12"/>
      <c r="C140" s="12"/>
      <c r="D140" s="14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2"/>
      <c r="B141" s="12"/>
      <c r="C141" s="12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2"/>
      <c r="B142" s="12"/>
      <c r="C142" s="12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2"/>
      <c r="B143" s="12"/>
      <c r="C143" s="12"/>
      <c r="D143" s="14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2"/>
      <c r="B144" s="12"/>
      <c r="C144" s="12"/>
      <c r="D144" s="14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2"/>
      <c r="B145" s="12"/>
      <c r="C145" s="12"/>
      <c r="D145" s="14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2"/>
      <c r="B146" s="12"/>
      <c r="C146" s="12"/>
      <c r="D146" s="14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2"/>
      <c r="B147" s="12"/>
      <c r="C147" s="12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2"/>
      <c r="B148" s="12"/>
      <c r="C148" s="12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2"/>
      <c r="B149" s="12"/>
      <c r="C149" s="12"/>
      <c r="D149" s="14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2"/>
      <c r="B150" s="12"/>
      <c r="C150" s="12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2"/>
      <c r="B151" s="12"/>
      <c r="C151" s="12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2"/>
      <c r="B152" s="12"/>
      <c r="C152" s="12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2"/>
      <c r="B153" s="12"/>
      <c r="C153" s="12"/>
      <c r="D153" s="14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2"/>
      <c r="B154" s="12"/>
      <c r="C154" s="12"/>
      <c r="D154" s="14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2"/>
      <c r="B155" s="12"/>
      <c r="C155" s="12"/>
      <c r="D155" s="14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2"/>
      <c r="B156" s="12"/>
      <c r="C156" s="12"/>
      <c r="D156" s="14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2"/>
      <c r="B157" s="12"/>
      <c r="C157" s="12"/>
      <c r="D157" s="14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2"/>
      <c r="B158" s="12"/>
      <c r="C158" s="12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2"/>
      <c r="B159" s="12"/>
      <c r="C159" s="12"/>
      <c r="D159" s="14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2"/>
      <c r="B160" s="12"/>
      <c r="C160" s="12"/>
      <c r="D160" s="14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2"/>
      <c r="B161" s="12"/>
      <c r="C161" s="12"/>
      <c r="D161" s="14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2"/>
      <c r="B162" s="12"/>
      <c r="C162" s="12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2"/>
      <c r="B163" s="12"/>
      <c r="C163" s="12"/>
      <c r="D163" s="14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2"/>
      <c r="B164" s="12"/>
      <c r="C164" s="12"/>
      <c r="D164" s="14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2"/>
      <c r="B165" s="12"/>
      <c r="C165" s="12"/>
      <c r="D165" s="14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2"/>
      <c r="B166" s="12"/>
      <c r="C166" s="12"/>
      <c r="D166" s="14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2"/>
      <c r="B167" s="12"/>
      <c r="C167" s="12"/>
      <c r="D167" s="14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2"/>
      <c r="B168" s="12"/>
      <c r="C168" s="12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2"/>
      <c r="B169" s="12"/>
      <c r="C169" s="12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2"/>
      <c r="B170" s="12"/>
      <c r="C170" s="12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2"/>
      <c r="B171" s="12"/>
      <c r="C171" s="12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2"/>
      <c r="B172" s="12"/>
      <c r="C172" s="12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2"/>
      <c r="B173" s="12"/>
      <c r="C173" s="12"/>
      <c r="D173" s="14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2"/>
      <c r="B174" s="12"/>
      <c r="C174" s="12"/>
      <c r="D174" s="14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2"/>
      <c r="B175" s="12"/>
      <c r="C175" s="12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2"/>
      <c r="B176" s="12"/>
      <c r="C176" s="12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2"/>
      <c r="B177" s="12"/>
      <c r="C177" s="12"/>
      <c r="D177" s="14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2"/>
      <c r="B178" s="12"/>
      <c r="C178" s="12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2"/>
      <c r="B179" s="12"/>
      <c r="C179" s="12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2"/>
      <c r="B180" s="12"/>
      <c r="C180" s="12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2"/>
      <c r="B181" s="12"/>
      <c r="C181" s="12"/>
      <c r="D181" s="14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2"/>
      <c r="B182" s="12"/>
      <c r="C182" s="12"/>
      <c r="D182" s="12"/>
      <c r="E182" s="12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2"/>
      <c r="B183" s="12"/>
      <c r="C183" s="12"/>
      <c r="D183" s="12"/>
      <c r="E183" s="12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2"/>
      <c r="B184" s="12"/>
      <c r="C184" s="12"/>
      <c r="D184" s="12"/>
      <c r="E184" s="12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2"/>
      <c r="B185" s="12"/>
      <c r="C185" s="12"/>
      <c r="D185" s="12"/>
      <c r="E185" s="12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2"/>
      <c r="B186" s="12"/>
      <c r="C186" s="12"/>
      <c r="D186" s="12"/>
      <c r="E186" s="12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2"/>
      <c r="B187" s="12"/>
      <c r="C187" s="12"/>
      <c r="D187" s="14"/>
      <c r="E187" s="12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2"/>
      <c r="B188" s="12"/>
      <c r="C188" s="12"/>
      <c r="D188" s="12"/>
      <c r="E188" s="12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2"/>
      <c r="B189" s="12"/>
      <c r="C189" s="12"/>
      <c r="D189" s="12"/>
      <c r="E189" s="12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2"/>
      <c r="B190" s="12"/>
      <c r="C190" s="12"/>
      <c r="D190" s="12"/>
      <c r="E190" s="12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2"/>
      <c r="B191" s="12"/>
      <c r="C191" s="12"/>
      <c r="D191" s="12"/>
      <c r="E191" s="12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2"/>
      <c r="B192" s="12"/>
      <c r="C192" s="12"/>
      <c r="D192" s="12"/>
      <c r="E192" s="12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2"/>
      <c r="B193" s="12"/>
      <c r="C193" s="12"/>
      <c r="D193" s="12"/>
      <c r="E193" s="12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2"/>
      <c r="B194" s="12"/>
      <c r="C194" s="12"/>
      <c r="D194" s="12"/>
      <c r="E194" s="12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2"/>
      <c r="B195" s="12"/>
      <c r="C195" s="12"/>
      <c r="D195" s="12"/>
      <c r="E195" s="12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2"/>
      <c r="B196" s="12"/>
      <c r="C196" s="12"/>
      <c r="D196" s="12"/>
      <c r="E196" s="12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2"/>
      <c r="B197" s="12"/>
      <c r="C197" s="12"/>
      <c r="D197" s="14"/>
      <c r="E197" s="12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2"/>
      <c r="B198" s="12"/>
      <c r="C198" s="12"/>
      <c r="D198" s="12"/>
      <c r="E198" s="12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2"/>
      <c r="B199" s="12"/>
      <c r="C199" s="12"/>
      <c r="D199" s="14"/>
      <c r="E199" s="12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2"/>
      <c r="B200" s="12"/>
      <c r="C200" s="12"/>
      <c r="D200" s="12"/>
      <c r="E200" s="12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2"/>
      <c r="B201" s="12"/>
      <c r="C201" s="12"/>
      <c r="D201" s="12"/>
      <c r="E201" s="12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2"/>
      <c r="B202" s="12"/>
      <c r="C202" s="12"/>
      <c r="D202" s="12"/>
      <c r="E202" s="12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2"/>
      <c r="B203" s="12"/>
      <c r="C203" s="12"/>
      <c r="D203" s="12"/>
      <c r="E203" s="12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2"/>
      <c r="B204" s="12"/>
      <c r="C204" s="12"/>
      <c r="D204" s="14"/>
      <c r="E204" s="12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2"/>
      <c r="B205" s="12"/>
      <c r="C205" s="12"/>
      <c r="D205" s="14"/>
      <c r="E205" s="12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2"/>
      <c r="B206" s="12"/>
      <c r="C206" s="12"/>
      <c r="D206" s="14"/>
      <c r="E206" s="12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2"/>
      <c r="B207" s="12"/>
      <c r="C207" s="12"/>
      <c r="D207" s="14"/>
      <c r="E207" s="12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2"/>
      <c r="B208" s="12"/>
      <c r="C208" s="12"/>
      <c r="D208" s="14"/>
      <c r="E208" s="12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2"/>
      <c r="B209" s="12"/>
      <c r="C209" s="12"/>
      <c r="D209" s="14"/>
      <c r="E209" s="12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2"/>
      <c r="B210" s="12"/>
      <c r="C210" s="12"/>
      <c r="D210" s="12"/>
      <c r="E210" s="12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2"/>
      <c r="B211" s="12"/>
      <c r="C211" s="12"/>
      <c r="D211" s="14"/>
      <c r="E211" s="12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2"/>
      <c r="B212" s="12"/>
      <c r="C212" s="12"/>
      <c r="D212" s="12"/>
      <c r="E212" s="12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2"/>
      <c r="B213" s="12"/>
      <c r="C213" s="12"/>
      <c r="D213" s="12"/>
      <c r="E213" s="12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2"/>
      <c r="B214" s="12"/>
      <c r="C214" s="12"/>
      <c r="D214" s="14"/>
      <c r="E214" s="12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2"/>
      <c r="B215" s="12"/>
      <c r="C215" s="12"/>
      <c r="D215" s="14"/>
      <c r="E215" s="12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2"/>
      <c r="B216" s="12"/>
      <c r="C216" s="12"/>
      <c r="D216" s="12"/>
      <c r="E216" s="12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2"/>
      <c r="B217" s="12"/>
      <c r="C217" s="12"/>
      <c r="D217" s="12"/>
      <c r="E217" s="12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</sheetData>
  <dataValidations count="60">
    <dataValidation allowBlank="1" showErrorMessage="1" error="The entered value violates the data validation rules set on the cell." errorStyle="stop" showInputMessage="1" prompt="Enter an item from the given list." type="list" sqref="L2:L3 L5:L262144">
      <formula1>"Done,Pending,Scheduled,School doesn't want"</formula1>
    </dataValidation>
    <dataValidation allowBlank="1" showErrorMessage="1" error="The entered value violates the data validation rules set on the cell." errorStyle="stop" showInputMessage="1" prompt="Enter an item from the given list." type="list" sqref="I2:I3 K2:K3 I5:I262144 K5:K20 K22:K22 K24:K24 K26:K27 K31:K31 K33:K35 K37:K38 K40:K45 K47:K56 K62:K62 K64:K64 K66:K77 K80:K262144">
      <formula1>"Done,Pending,Details not collected"</formula1>
    </dataValidation>
    <dataValidation allowBlank="1" showErrorMessage="1" error="The entered value violates the data validation rules set on the cell." errorStyle="stop" showInputMessage="1" prompt="Enter an item from the given list." type="list" sqref="M2:Q3 O4:Q4 M5:Q20 M21:M21 O21:Q21 M22:Q22 M23:M23 O23:Q23 M24:Q24 M25:M25 O25:Q25 M26:Q27 M28:M30 O28:Q30 M31:Q31 M32:M32 O32:Q32 M33:Q35 M36:M36 O36:Q36 M37:Q38 M39:M39 O39:Q39 M40:Q45 M46:M46 O46:Q46 M47:Q56 M57:M61 O57:Q61 M62:Q62 M63:M63 O63:Q63 M64:Q64 M65:M65 O65:Q65 M66:Q77 M78:M79 O78:Q79 M80:Q262144">
      <formula1>"Done,Pending,Scheduled"</formula1>
    </dataValidation>
    <dataValidation allowBlank="1" showErrorMessage="1" error="The entered value violates the data validation rules set on the cell." errorStyle="stop" showInputMessage="1" prompt="Enter an item from the given list." type="list" sqref="J2:J3 J5:J262144">
      <formula1>"Yes,No"</formula1>
    </dataValidation>
    <dataValidation allowBlank="1" showErrorMessage="1" error="The entered value violates the data validation rules set on the cell." errorStyle="stop" showInputMessage="1" prompt="Enter an item from the given list." type="list" sqref="U2:U136">
      <formula1>"Complimentary,Paid"</formula1>
    </dataValidation>
  </dataValidations>
  <extLst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R223"/>
  <sheetViews>
    <sheetView workbookViewId="0">
      <pane xSplit="3" topLeftCell="D1" state="frozen"/>
    </sheetView>
  </sheetViews>
  <sheetFormatPr defaultRowHeight="14.0" customHeight="1"/>
  <cols>
    <col min="1" max="1" style="56" width="14.7"/>
    <col min="2" max="2" style="56" width="9.27"/>
    <col min="3" max="3" style="56" width="37.89"/>
    <col min="4" max="4" style="56" width="17.88"/>
    <col min="5" max="5" style="56" width="16.82"/>
    <col min="6" max="6" style="56" width="19.47"/>
    <col min="7" max="8" style="56" width="13.51"/>
    <col min="9" max="9" style="56" width="17.22"/>
    <col min="10" max="10" style="56" width="16.29"/>
    <col min="11" max="11" style="56" width="14.83"/>
    <col min="12" max="12" style="56" width="13.24"/>
    <col min="13" max="13" style="56" width="12.05"/>
    <col min="14" max="14" style="56" width="14.3"/>
    <col min="15" max="17" style="56" width="13.24"/>
    <col min="18" max="18" style="56" width="35.64"/>
    <col min="19" max="1024" style="56" width="13.24"/>
  </cols>
  <sheetData>
    <row r="1" ht="41.0" customFormat="1" s="150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725</v>
      </c>
      <c r="F1" s="116" t="s">
        <v>726</v>
      </c>
      <c r="G1" s="6" t="s">
        <v>727</v>
      </c>
      <c r="H1" s="6" t="s">
        <v>8</v>
      </c>
      <c r="I1" s="117" t="s">
        <v>728</v>
      </c>
      <c r="J1" s="117" t="s">
        <v>729</v>
      </c>
      <c r="K1" s="6" t="s">
        <v>730</v>
      </c>
      <c r="L1" s="6" t="s">
        <v>365</v>
      </c>
      <c r="M1" s="6" t="s">
        <v>731</v>
      </c>
      <c r="N1" s="6" t="s">
        <v>732</v>
      </c>
      <c r="O1" s="6" t="s">
        <v>733</v>
      </c>
      <c r="P1" s="6" t="s">
        <v>734</v>
      </c>
      <c r="Q1" s="6" t="s">
        <v>735</v>
      </c>
      <c r="R1" s="148" t="s">
        <v>17</v>
      </c>
      <c r="S1" s="149"/>
    </row>
    <row r="2" ht="17.0" customFormat="1" s="56">
      <c r="A2" s="8" t="s">
        <v>18</v>
      </c>
      <c r="B2" s="8">
        <v>1019428.0</v>
      </c>
      <c r="C2" s="8" t="s">
        <v>19</v>
      </c>
      <c r="D2" s="9" t="s">
        <v>914</v>
      </c>
      <c r="E2" s="8">
        <v>797.0</v>
      </c>
      <c r="F2" s="8" t="s">
        <v>23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7.0" customFormat="1" s="56">
      <c r="A3" s="12" t="s">
        <v>18</v>
      </c>
      <c r="B3" s="12">
        <v>1021816.0</v>
      </c>
      <c r="C3" s="12" t="s">
        <v>24</v>
      </c>
      <c r="D3" s="12" t="s">
        <v>25</v>
      </c>
      <c r="E3" s="12">
        <v>66.0</v>
      </c>
      <c r="F3" s="12" t="s">
        <v>27</v>
      </c>
      <c r="G3" s="1">
        <v>1.0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30</v>
      </c>
      <c r="N3" s="1" t="s">
        <v>28</v>
      </c>
      <c r="O3" s="1"/>
      <c r="P3" s="1"/>
      <c r="Q3" s="1"/>
    </row>
    <row r="4" ht="17.0" customFormat="1" s="56">
      <c r="A4" s="12" t="s">
        <v>18</v>
      </c>
      <c r="B4" s="12">
        <v>1163014.0</v>
      </c>
      <c r="C4" s="12" t="s">
        <v>40</v>
      </c>
      <c r="D4" s="12" t="s">
        <v>41</v>
      </c>
      <c r="E4" s="12">
        <v>244.0</v>
      </c>
      <c r="F4" s="12" t="s">
        <v>27</v>
      </c>
      <c r="G4" s="1">
        <v>1.0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/>
      <c r="N4" s="1"/>
      <c r="O4" s="1"/>
      <c r="P4" s="1"/>
      <c r="Q4" s="1"/>
    </row>
    <row r="5" ht="17.0" customFormat="1" s="56">
      <c r="A5" s="18" t="s">
        <v>68</v>
      </c>
      <c r="B5" s="18">
        <v>119874.0</v>
      </c>
      <c r="C5" s="18" t="s">
        <v>736</v>
      </c>
      <c r="D5" s="18">
        <v>0.0</v>
      </c>
      <c r="E5" s="18">
        <v>250.0</v>
      </c>
      <c r="F5" s="18" t="s">
        <v>37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ht="41.0">
      <c r="A6" s="12" t="s">
        <v>18</v>
      </c>
      <c r="B6" s="12">
        <v>1204891.0</v>
      </c>
      <c r="C6" s="12" t="s">
        <v>43</v>
      </c>
      <c r="D6" s="12" t="s">
        <v>44</v>
      </c>
      <c r="E6" s="12">
        <v>277.0</v>
      </c>
      <c r="F6" s="12" t="s">
        <v>45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51" t="s">
        <v>915</v>
      </c>
    </row>
    <row r="7" ht="17.0" customFormat="1" s="56">
      <c r="A7" s="8" t="s">
        <v>18</v>
      </c>
      <c r="B7" s="8">
        <v>12539.0</v>
      </c>
      <c r="C7" s="8" t="s">
        <v>418</v>
      </c>
      <c r="D7" s="9"/>
      <c r="E7" s="8">
        <v>1205.0</v>
      </c>
      <c r="F7" s="8" t="s">
        <v>37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7.0" customFormat="1" s="56">
      <c r="A8" s="12" t="s">
        <v>47</v>
      </c>
      <c r="B8" s="12">
        <v>1271232.0</v>
      </c>
      <c r="C8" s="12" t="s">
        <v>48</v>
      </c>
      <c r="D8" s="12" t="s">
        <v>41</v>
      </c>
      <c r="E8" s="12">
        <v>200.0</v>
      </c>
      <c r="F8" s="12" t="s">
        <v>27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ht="17.0" customFormat="1" s="56">
      <c r="A9" s="12" t="s">
        <v>18</v>
      </c>
      <c r="B9" s="12">
        <v>1312595.0</v>
      </c>
      <c r="C9" s="12" t="s">
        <v>49</v>
      </c>
      <c r="D9" s="14" t="s">
        <v>914</v>
      </c>
      <c r="E9" s="12">
        <v>647.0</v>
      </c>
      <c r="F9" s="12" t="s">
        <v>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ht="17.0" customFormat="1" s="56">
      <c r="A10" s="12" t="s">
        <v>18</v>
      </c>
      <c r="B10" s="12">
        <v>1315210.0</v>
      </c>
      <c r="C10" s="12" t="s">
        <v>50</v>
      </c>
      <c r="D10" s="14" t="s">
        <v>914</v>
      </c>
      <c r="E10" s="12">
        <v>776.0</v>
      </c>
      <c r="F10" s="12" t="s">
        <v>23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7.0" customFormat="1" s="56">
      <c r="A11" s="12" t="s">
        <v>18</v>
      </c>
      <c r="B11" s="12">
        <v>1316481.0</v>
      </c>
      <c r="C11" s="12" t="s">
        <v>51</v>
      </c>
      <c r="D11" s="14" t="s">
        <v>914</v>
      </c>
      <c r="E11" s="12">
        <v>955.0</v>
      </c>
      <c r="F11" s="12" t="s">
        <v>23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7.0" customFormat="1" s="56">
      <c r="A12" s="12" t="s">
        <v>47</v>
      </c>
      <c r="B12" s="12">
        <v>1324480.0</v>
      </c>
      <c r="C12" s="12" t="s">
        <v>52</v>
      </c>
      <c r="D12" s="12" t="s">
        <v>25</v>
      </c>
      <c r="E12" s="12">
        <v>500.0</v>
      </c>
      <c r="F12" s="12" t="s">
        <v>27</v>
      </c>
      <c r="G12" s="1">
        <v>1.0</v>
      </c>
      <c r="H12" s="1" t="s">
        <v>28</v>
      </c>
      <c r="I12" s="1" t="s">
        <v>28</v>
      </c>
      <c r="J12" s="1" t="s">
        <v>29</v>
      </c>
      <c r="K12" s="1" t="s">
        <v>28</v>
      </c>
      <c r="L12" s="1" t="s">
        <v>28</v>
      </c>
      <c r="M12" s="1" t="s">
        <v>28</v>
      </c>
      <c r="N12" s="1" t="s">
        <v>28</v>
      </c>
      <c r="O12" s="1"/>
      <c r="P12" s="1"/>
      <c r="Q12" s="1"/>
    </row>
    <row r="13" ht="17.0" customFormat="1" s="56">
      <c r="A13" s="12" t="s">
        <v>18</v>
      </c>
      <c r="B13" s="12">
        <v>1330320.0</v>
      </c>
      <c r="C13" s="12" t="s">
        <v>53</v>
      </c>
      <c r="D13" s="14" t="s">
        <v>914</v>
      </c>
      <c r="E13" s="12">
        <v>915.0</v>
      </c>
      <c r="F13" s="12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7.0" customFormat="1" s="56">
      <c r="A14" s="12" t="s">
        <v>18</v>
      </c>
      <c r="B14" s="12">
        <v>1337248.0</v>
      </c>
      <c r="C14" s="12" t="s">
        <v>737</v>
      </c>
      <c r="D14" s="14" t="s">
        <v>914</v>
      </c>
      <c r="E14" s="12">
        <v>412.0</v>
      </c>
      <c r="F14" s="12" t="s">
        <v>23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7.0" customFormat="1" s="56">
      <c r="A15" s="12" t="s">
        <v>68</v>
      </c>
      <c r="B15" s="12">
        <v>1512812.0</v>
      </c>
      <c r="C15" s="12" t="s">
        <v>426</v>
      </c>
      <c r="D15" s="12" t="s">
        <v>178</v>
      </c>
      <c r="E15" s="12">
        <v>475.0</v>
      </c>
      <c r="F15" s="12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7.0" customFormat="1" s="56">
      <c r="A16" s="12" t="s">
        <v>18</v>
      </c>
      <c r="B16" s="12">
        <v>1524162.0</v>
      </c>
      <c r="C16" s="12" t="s">
        <v>54</v>
      </c>
      <c r="D16" s="14"/>
      <c r="E16" s="12">
        <v>500.0</v>
      </c>
      <c r="F16" s="12" t="s">
        <v>37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7.0" customFormat="1" s="56">
      <c r="A17" s="12" t="s">
        <v>18</v>
      </c>
      <c r="B17" s="12">
        <v>153271.0</v>
      </c>
      <c r="C17" s="12" t="s">
        <v>58</v>
      </c>
      <c r="D17" s="12" t="s">
        <v>59</v>
      </c>
      <c r="E17" s="12">
        <v>1890.0</v>
      </c>
      <c r="F17" s="12" t="s">
        <v>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7.0" customFormat="1" s="56">
      <c r="A18" s="18" t="s">
        <v>18</v>
      </c>
      <c r="B18" s="18">
        <v>1558722.0</v>
      </c>
      <c r="C18" s="18" t="s">
        <v>61</v>
      </c>
      <c r="D18" s="19"/>
      <c r="E18" s="18">
        <v>168.0</v>
      </c>
      <c r="F18" s="18" t="s">
        <v>27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ht="41.0" customFormat="1" s="1">
      <c r="A19" s="12" t="s">
        <v>18</v>
      </c>
      <c r="B19" s="12">
        <v>1581683.0</v>
      </c>
      <c r="C19" s="12" t="s">
        <v>431</v>
      </c>
      <c r="D19" s="12" t="s">
        <v>120</v>
      </c>
      <c r="E19" s="12">
        <v>160.0</v>
      </c>
      <c r="F19" s="12" t="s">
        <v>45</v>
      </c>
      <c r="R19" s="151" t="s">
        <v>915</v>
      </c>
      <c r="S19" s="13"/>
    </row>
    <row r="20" ht="41.0" customFormat="1" s="56">
      <c r="A20" s="12" t="s">
        <v>18</v>
      </c>
      <c r="B20" s="12">
        <v>159527.0</v>
      </c>
      <c r="C20" s="12" t="s">
        <v>435</v>
      </c>
      <c r="D20" s="12" t="s">
        <v>44</v>
      </c>
      <c r="E20" s="12">
        <v>223.0</v>
      </c>
      <c r="F20" s="12" t="s">
        <v>45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1" t="s">
        <v>915</v>
      </c>
    </row>
    <row r="21" ht="17.0" customFormat="1" s="56">
      <c r="A21" s="8" t="s">
        <v>47</v>
      </c>
      <c r="B21" s="8">
        <v>1644219.0</v>
      </c>
      <c r="C21" s="8" t="s">
        <v>739</v>
      </c>
      <c r="D21" s="8" t="s">
        <v>41</v>
      </c>
      <c r="E21" s="8">
        <v>177.0</v>
      </c>
      <c r="F21" s="8" t="s">
        <v>27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17.0" customFormat="1" s="56">
      <c r="A22" s="12" t="s">
        <v>18</v>
      </c>
      <c r="B22" s="12">
        <v>165035.0</v>
      </c>
      <c r="C22" s="12" t="s">
        <v>740</v>
      </c>
      <c r="D22" s="12" t="s">
        <v>178</v>
      </c>
      <c r="E22" s="12">
        <v>173.0</v>
      </c>
      <c r="F22" s="12" t="s">
        <v>27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17.0" customFormat="1" s="56">
      <c r="A23" s="12" t="s">
        <v>18</v>
      </c>
      <c r="B23" s="12">
        <v>168210.0</v>
      </c>
      <c r="C23" s="12" t="s">
        <v>65</v>
      </c>
      <c r="D23" s="14"/>
      <c r="E23" s="12">
        <v>908.0</v>
      </c>
      <c r="F23" s="12" t="s">
        <v>37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17.0" customFormat="1" s="56">
      <c r="A24" s="12" t="s">
        <v>18</v>
      </c>
      <c r="B24" s="12">
        <v>17080.0</v>
      </c>
      <c r="C24" s="12" t="s">
        <v>445</v>
      </c>
      <c r="D24" s="14" t="s">
        <v>71</v>
      </c>
      <c r="E24" s="12">
        <v>1358.0</v>
      </c>
      <c r="F24" s="12" t="s">
        <v>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7.0" customFormat="1" s="56">
      <c r="A25" s="12" t="s">
        <v>47</v>
      </c>
      <c r="B25" s="12">
        <v>1720050.0</v>
      </c>
      <c r="C25" s="12" t="s">
        <v>742</v>
      </c>
      <c r="D25" s="14" t="s">
        <v>104</v>
      </c>
      <c r="E25" s="12">
        <v>761.0</v>
      </c>
      <c r="F25" s="12" t="s">
        <v>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7.0" customFormat="1" s="56">
      <c r="A26" s="18" t="s">
        <v>18</v>
      </c>
      <c r="B26" s="18">
        <v>173767.0</v>
      </c>
      <c r="C26" s="18" t="s">
        <v>743</v>
      </c>
      <c r="D26" s="19"/>
      <c r="E26" s="18">
        <v>815.0</v>
      </c>
      <c r="F26" s="18" t="s">
        <v>37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ht="17.0">
      <c r="A27" s="12" t="s">
        <v>18</v>
      </c>
      <c r="B27" s="12">
        <v>1752.0</v>
      </c>
      <c r="C27" s="12" t="s">
        <v>72</v>
      </c>
      <c r="D27" s="12" t="s">
        <v>73</v>
      </c>
      <c r="E27" s="12">
        <v>4365.0</v>
      </c>
      <c r="F27" s="12" t="s">
        <v>45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55" t="s">
        <v>916</v>
      </c>
    </row>
    <row r="28" ht="17.0" customFormat="1" s="56">
      <c r="A28" s="8" t="s">
        <v>18</v>
      </c>
      <c r="B28" s="8">
        <v>175250.0</v>
      </c>
      <c r="C28" s="8" t="s">
        <v>74</v>
      </c>
      <c r="D28" s="9" t="s">
        <v>914</v>
      </c>
      <c r="E28" s="8">
        <v>2277.0</v>
      </c>
      <c r="F28" s="8" t="s">
        <v>23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ht="17.0" customFormat="1" s="56">
      <c r="A29" s="12" t="s">
        <v>18</v>
      </c>
      <c r="B29" s="12">
        <v>1797713.0</v>
      </c>
      <c r="C29" s="12" t="s">
        <v>450</v>
      </c>
      <c r="D29" s="14" t="s">
        <v>104</v>
      </c>
      <c r="E29" s="12">
        <v>360.0</v>
      </c>
      <c r="F29" s="12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7.0" customFormat="1" s="56">
      <c r="A30" s="12" t="s">
        <v>18</v>
      </c>
      <c r="B30" s="12">
        <v>1805376.0</v>
      </c>
      <c r="C30" s="12" t="s">
        <v>78</v>
      </c>
      <c r="D30" s="12" t="s">
        <v>744</v>
      </c>
      <c r="E30" s="12">
        <v>1010.0</v>
      </c>
      <c r="F30" s="12" t="s">
        <v>45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7.0" customFormat="1" s="56">
      <c r="A31" s="12" t="s">
        <v>18</v>
      </c>
      <c r="B31" s="12">
        <v>1823562.0</v>
      </c>
      <c r="C31" s="12" t="s">
        <v>745</v>
      </c>
      <c r="D31" s="12" t="s">
        <v>178</v>
      </c>
      <c r="E31" s="12">
        <v>430.0</v>
      </c>
      <c r="F31" s="12" t="s">
        <v>27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7.0" customFormat="1" s="56">
      <c r="A32" s="12" t="s">
        <v>18</v>
      </c>
      <c r="B32" s="12">
        <v>18460.0</v>
      </c>
      <c r="C32" s="12" t="s">
        <v>746</v>
      </c>
      <c r="D32" s="14"/>
      <c r="E32" s="12">
        <v>358.0</v>
      </c>
      <c r="F32" s="12" t="s">
        <v>37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7.0" customFormat="1" s="56">
      <c r="A33" s="12" t="s">
        <v>18</v>
      </c>
      <c r="B33" s="12">
        <v>18922.0</v>
      </c>
      <c r="C33" s="12" t="s">
        <v>90</v>
      </c>
      <c r="D33" s="14" t="s">
        <v>914</v>
      </c>
      <c r="E33" s="12">
        <v>465.0</v>
      </c>
      <c r="F33" s="12" t="s">
        <v>23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7.0" customFormat="1" s="56">
      <c r="A34" s="12" t="s">
        <v>18</v>
      </c>
      <c r="B34" s="12">
        <v>19282.0</v>
      </c>
      <c r="C34" s="12" t="s">
        <v>91</v>
      </c>
      <c r="D34" s="14" t="s">
        <v>914</v>
      </c>
      <c r="E34" s="12">
        <v>142.0</v>
      </c>
      <c r="F34" s="12" t="s">
        <v>23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7.0" customFormat="1" s="56">
      <c r="A35" s="12" t="s">
        <v>68</v>
      </c>
      <c r="B35" s="12">
        <v>1940242.0</v>
      </c>
      <c r="C35" s="12" t="s">
        <v>65</v>
      </c>
      <c r="D35" s="12">
        <v>0.0</v>
      </c>
      <c r="E35" s="12">
        <v>197.0</v>
      </c>
      <c r="F35" s="12" t="s">
        <v>37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7.0" customFormat="1" s="56">
      <c r="A36" s="12" t="s">
        <v>68</v>
      </c>
      <c r="B36" s="12">
        <v>201355.0</v>
      </c>
      <c r="C36" s="12" t="s">
        <v>94</v>
      </c>
      <c r="D36" s="12" t="s">
        <v>914</v>
      </c>
      <c r="E36" s="12">
        <v>252.0</v>
      </c>
      <c r="F36" s="12" t="s">
        <v>27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7.0" customFormat="1" s="56">
      <c r="A37" s="12" t="s">
        <v>18</v>
      </c>
      <c r="B37" s="12">
        <v>20191.0</v>
      </c>
      <c r="C37" s="12" t="s">
        <v>95</v>
      </c>
      <c r="D37" s="14" t="s">
        <v>63</v>
      </c>
      <c r="E37" s="12">
        <v>774.0</v>
      </c>
      <c r="F37" s="12" t="s">
        <v>23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7.0" customFormat="1" s="56">
      <c r="A38" s="12" t="s">
        <v>47</v>
      </c>
      <c r="B38" s="12">
        <v>202033.0</v>
      </c>
      <c r="C38" s="12" t="s">
        <v>96</v>
      </c>
      <c r="D38" s="14" t="s">
        <v>63</v>
      </c>
      <c r="E38" s="12">
        <v>60.0</v>
      </c>
      <c r="F38" s="12" t="s">
        <v>23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7.0" customFormat="1" s="56">
      <c r="A39" s="18" t="s">
        <v>18</v>
      </c>
      <c r="B39" s="18">
        <v>20238.0</v>
      </c>
      <c r="C39" s="18" t="s">
        <v>97</v>
      </c>
      <c r="D39" s="18" t="s">
        <v>59</v>
      </c>
      <c r="E39" s="18">
        <v>972.0</v>
      </c>
      <c r="F39" s="18" t="s">
        <v>27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ht="17.0">
      <c r="A40" s="12" t="s">
        <v>18</v>
      </c>
      <c r="B40" s="12">
        <v>205449.0</v>
      </c>
      <c r="C40" s="12" t="s">
        <v>99</v>
      </c>
      <c r="D40" s="12" t="s">
        <v>100</v>
      </c>
      <c r="E40" s="12">
        <v>120.0</v>
      </c>
      <c r="F40" s="12" t="s">
        <v>45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2" t="s">
        <v>917</v>
      </c>
    </row>
    <row r="41" ht="17.0">
      <c r="A41" s="12" t="s">
        <v>47</v>
      </c>
      <c r="B41" s="12">
        <v>20577.0</v>
      </c>
      <c r="C41" s="12" t="s">
        <v>749</v>
      </c>
      <c r="D41" s="12" t="s">
        <v>73</v>
      </c>
      <c r="E41" s="12">
        <v>508.0</v>
      </c>
      <c r="F41" s="12" t="s">
        <v>45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55" t="s">
        <v>916</v>
      </c>
    </row>
    <row r="42" ht="17.0" customFormat="1" s="56">
      <c r="A42" s="8" t="s">
        <v>18</v>
      </c>
      <c r="B42" s="8">
        <v>210666.0</v>
      </c>
      <c r="C42" s="8" t="s">
        <v>105</v>
      </c>
      <c r="D42" s="9" t="s">
        <v>914</v>
      </c>
      <c r="E42" s="8">
        <v>185.0</v>
      </c>
      <c r="F42" s="8" t="s"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17.0" customFormat="1" s="56">
      <c r="A43" s="12" t="s">
        <v>18</v>
      </c>
      <c r="B43" s="12">
        <v>226552.0</v>
      </c>
      <c r="C43" s="12" t="s">
        <v>110</v>
      </c>
      <c r="D43" s="12" t="s">
        <v>111</v>
      </c>
      <c r="E43" s="12">
        <v>118.0</v>
      </c>
      <c r="F43" s="12" t="s">
        <v>27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7.0" customFormat="1" s="56">
      <c r="A44" s="12" t="s">
        <v>18</v>
      </c>
      <c r="B44" s="12">
        <v>23246.0</v>
      </c>
      <c r="C44" s="12" t="s">
        <v>113</v>
      </c>
      <c r="D44" s="14" t="s">
        <v>914</v>
      </c>
      <c r="E44" s="12">
        <v>921.0</v>
      </c>
      <c r="F44" s="12" t="s">
        <v>23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7.0" customFormat="1" s="56">
      <c r="A45" s="12" t="s">
        <v>18</v>
      </c>
      <c r="B45" s="12">
        <v>2379270.0</v>
      </c>
      <c r="C45" s="12" t="s">
        <v>115</v>
      </c>
      <c r="D45" s="14" t="s">
        <v>914</v>
      </c>
      <c r="E45" s="12">
        <v>1003.0</v>
      </c>
      <c r="F45" s="12" t="s">
        <v>23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7.0" customFormat="1" s="56">
      <c r="A46" s="18" t="s">
        <v>18</v>
      </c>
      <c r="B46" s="18">
        <v>2385289.0</v>
      </c>
      <c r="C46" s="18" t="s">
        <v>750</v>
      </c>
      <c r="D46" s="19"/>
      <c r="E46" s="18">
        <v>634.0</v>
      </c>
      <c r="F46" s="18" t="s">
        <v>37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ht="41.0" customFormat="1" s="1">
      <c r="A47" s="12" t="s">
        <v>18</v>
      </c>
      <c r="B47" s="12">
        <v>2388998.0</v>
      </c>
      <c r="C47" s="12" t="s">
        <v>119</v>
      </c>
      <c r="D47" s="12" t="s">
        <v>120</v>
      </c>
      <c r="E47" s="12">
        <v>360.0</v>
      </c>
      <c r="F47" s="12" t="s">
        <v>45</v>
      </c>
      <c r="R47" s="151" t="s">
        <v>915</v>
      </c>
      <c r="S47" s="13"/>
    </row>
    <row r="48" ht="17.0" customFormat="1" s="56">
      <c r="A48" s="28" t="s">
        <v>18</v>
      </c>
      <c r="B48" s="28">
        <v>2389545.0</v>
      </c>
      <c r="C48" s="28" t="s">
        <v>121</v>
      </c>
      <c r="D48" s="33" t="s">
        <v>914</v>
      </c>
      <c r="E48" s="28">
        <v>756.0</v>
      </c>
      <c r="F48" s="28" t="s">
        <v>23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ht="17.0">
      <c r="A49" s="12" t="s">
        <v>68</v>
      </c>
      <c r="B49" s="12">
        <v>241346.0</v>
      </c>
      <c r="C49" s="12" t="s">
        <v>511</v>
      </c>
      <c r="D49" s="12" t="s">
        <v>100</v>
      </c>
      <c r="E49" s="12">
        <v>160.0</v>
      </c>
      <c r="F49" s="12" t="s">
        <v>45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2" t="s">
        <v>917</v>
      </c>
    </row>
    <row r="50" ht="17.0" customFormat="1" s="56">
      <c r="A50" s="8" t="s">
        <v>18</v>
      </c>
      <c r="B50" s="8">
        <v>24374.0</v>
      </c>
      <c r="C50" s="8" t="s">
        <v>751</v>
      </c>
      <c r="D50" s="9" t="s">
        <v>914</v>
      </c>
      <c r="E50" s="8">
        <v>783.0</v>
      </c>
      <c r="F50" s="8" t="s">
        <v>23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ht="17.0" customFormat="1" s="56">
      <c r="A51" s="12" t="s">
        <v>68</v>
      </c>
      <c r="B51" s="12">
        <v>2459310.0</v>
      </c>
      <c r="C51" s="12" t="s">
        <v>752</v>
      </c>
      <c r="D51" s="12" t="s">
        <v>63</v>
      </c>
      <c r="E51" s="12">
        <v>193.0</v>
      </c>
      <c r="F51" s="12" t="s">
        <v>23</v>
      </c>
      <c r="G51" s="1"/>
      <c r="H51" s="1"/>
      <c r="I51" s="1"/>
      <c r="J51" s="1"/>
      <c r="K51" s="10" t="s">
        <v>28</v>
      </c>
      <c r="L51" s="10" t="s">
        <v>28</v>
      </c>
      <c r="M51" s="1"/>
      <c r="N51" s="1"/>
      <c r="O51" s="1"/>
      <c r="P51" s="1"/>
      <c r="Q51" s="1"/>
    </row>
    <row r="52" ht="17.0" customFormat="1" s="56">
      <c r="A52" s="12" t="s">
        <v>68</v>
      </c>
      <c r="B52" s="12">
        <v>2470230.0</v>
      </c>
      <c r="C52" s="12" t="s">
        <v>753</v>
      </c>
      <c r="D52" s="12" t="s">
        <v>914</v>
      </c>
      <c r="E52" s="12">
        <v>560.0</v>
      </c>
      <c r="F52" s="12" t="s">
        <v>23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7.0" customFormat="1" s="56">
      <c r="A53" s="18" t="s">
        <v>18</v>
      </c>
      <c r="B53" s="18">
        <v>2470596.0</v>
      </c>
      <c r="C53" s="18" t="s">
        <v>126</v>
      </c>
      <c r="D53" s="19" t="s">
        <v>104</v>
      </c>
      <c r="E53" s="18">
        <v>518.0</v>
      </c>
      <c r="F53" s="18" t="s">
        <v>23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ht="17.0">
      <c r="A54" s="12" t="s">
        <v>18</v>
      </c>
      <c r="B54" s="12">
        <v>2470921.0</v>
      </c>
      <c r="C54" s="12" t="s">
        <v>127</v>
      </c>
      <c r="D54" s="12" t="s">
        <v>73</v>
      </c>
      <c r="E54" s="12">
        <v>568.0</v>
      </c>
      <c r="F54" s="12" t="s">
        <v>45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55" t="s">
        <v>916</v>
      </c>
    </row>
    <row r="55" ht="17.0">
      <c r="A55" s="12" t="s">
        <v>18</v>
      </c>
      <c r="B55" s="12">
        <v>2472480.0</v>
      </c>
      <c r="C55" s="12" t="s">
        <v>129</v>
      </c>
      <c r="D55" s="12" t="s">
        <v>73</v>
      </c>
      <c r="E55" s="12">
        <v>527.0</v>
      </c>
      <c r="F55" s="12" t="s">
        <v>45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55" t="s">
        <v>916</v>
      </c>
    </row>
    <row r="56" ht="17.0" customFormat="1" s="56">
      <c r="A56" s="8" t="s">
        <v>18</v>
      </c>
      <c r="B56" s="8">
        <v>2473015.0</v>
      </c>
      <c r="C56" s="8" t="s">
        <v>754</v>
      </c>
      <c r="D56" s="8" t="s">
        <v>111</v>
      </c>
      <c r="E56" s="8">
        <v>390.0</v>
      </c>
      <c r="F56" s="8" t="s">
        <v>27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ht="17.0" customFormat="1" s="56">
      <c r="A57" s="12" t="s">
        <v>47</v>
      </c>
      <c r="B57" s="12">
        <v>2475745.0</v>
      </c>
      <c r="C57" s="12" t="s">
        <v>755</v>
      </c>
      <c r="D57" s="14" t="s">
        <v>914</v>
      </c>
      <c r="E57" s="12">
        <v>256.0</v>
      </c>
      <c r="F57" s="12" t="s">
        <v>23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7.0" customFormat="1" s="56">
      <c r="A58" s="12" t="s">
        <v>18</v>
      </c>
      <c r="B58" s="12">
        <v>2497679.0</v>
      </c>
      <c r="C58" s="12" t="s">
        <v>133</v>
      </c>
      <c r="D58" s="14" t="s">
        <v>414</v>
      </c>
      <c r="E58" s="12">
        <v>802.0</v>
      </c>
      <c r="F58" s="12" t="s">
        <v>37</v>
      </c>
      <c r="G58" s="1">
        <v>9.0</v>
      </c>
      <c r="H58" s="1"/>
      <c r="I58" s="1" t="s">
        <v>28</v>
      </c>
      <c r="J58" s="1" t="s">
        <v>29</v>
      </c>
      <c r="K58" s="1" t="s">
        <v>28</v>
      </c>
      <c r="L58" s="1" t="s">
        <v>28</v>
      </c>
      <c r="M58" s="1" t="s">
        <v>28</v>
      </c>
      <c r="N58" s="1" t="s">
        <v>64</v>
      </c>
      <c r="O58" s="1"/>
      <c r="P58" s="1"/>
      <c r="Q58" s="1"/>
    </row>
    <row r="59" ht="17.0" customFormat="1" s="56">
      <c r="A59" s="12" t="s">
        <v>47</v>
      </c>
      <c r="B59" s="12">
        <v>2503335.0</v>
      </c>
      <c r="C59" s="12" t="s">
        <v>756</v>
      </c>
      <c r="D59" s="14" t="s">
        <v>104</v>
      </c>
      <c r="E59" s="12">
        <v>150.0</v>
      </c>
      <c r="F59" s="12" t="s">
        <v>23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7.0" customFormat="1" s="56">
      <c r="A60" s="12" t="s">
        <v>68</v>
      </c>
      <c r="B60" s="12">
        <v>2508220.0</v>
      </c>
      <c r="C60" s="12" t="s">
        <v>757</v>
      </c>
      <c r="D60" s="12" t="s">
        <v>585</v>
      </c>
      <c r="E60" s="12">
        <v>120.0</v>
      </c>
      <c r="F60" s="12" t="s">
        <v>23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7.0" customFormat="1" s="56">
      <c r="A61" s="18" t="s">
        <v>18</v>
      </c>
      <c r="B61" s="18">
        <v>2509774.0</v>
      </c>
      <c r="C61" s="18" t="s">
        <v>136</v>
      </c>
      <c r="D61" s="19" t="s">
        <v>914</v>
      </c>
      <c r="E61" s="18">
        <v>625.0</v>
      </c>
      <c r="F61" s="18" t="s">
        <v>23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ht="17.0">
      <c r="A62" s="12" t="s">
        <v>18</v>
      </c>
      <c r="B62" s="12">
        <v>2528645.0</v>
      </c>
      <c r="C62" s="12" t="s">
        <v>138</v>
      </c>
      <c r="D62" s="12" t="s">
        <v>100</v>
      </c>
      <c r="E62" s="12">
        <v>1444.0</v>
      </c>
      <c r="F62" s="12" t="s">
        <v>45</v>
      </c>
      <c r="G62" s="1" t="s">
        <v>758</v>
      </c>
      <c r="H62" s="1" t="s">
        <v>28</v>
      </c>
      <c r="I62" s="1" t="s">
        <v>28</v>
      </c>
      <c r="J62" s="1" t="s">
        <v>29</v>
      </c>
      <c r="K62" s="1" t="s">
        <v>28</v>
      </c>
      <c r="L62" s="1" t="s">
        <v>28</v>
      </c>
      <c r="M62" s="1" t="s">
        <v>28</v>
      </c>
      <c r="N62" s="1" t="s">
        <v>28</v>
      </c>
      <c r="O62" s="1"/>
      <c r="P62" s="1"/>
      <c r="Q62" s="1"/>
      <c r="R62" s="1"/>
    </row>
    <row r="63" ht="17.0" customFormat="1" s="56">
      <c r="A63" s="28" t="s">
        <v>47</v>
      </c>
      <c r="B63" s="28">
        <v>2559923.0</v>
      </c>
      <c r="C63" s="28" t="s">
        <v>759</v>
      </c>
      <c r="D63" s="33" t="s">
        <v>914</v>
      </c>
      <c r="E63" s="28">
        <v>170.0</v>
      </c>
      <c r="F63" s="28" t="s">
        <v>23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ht="17.0" customFormat="1" s="56">
      <c r="A64" s="12" t="s">
        <v>18</v>
      </c>
      <c r="B64" s="12">
        <v>2561674.0</v>
      </c>
      <c r="C64" s="12" t="s">
        <v>760</v>
      </c>
      <c r="D64" s="12" t="s">
        <v>73</v>
      </c>
      <c r="E64" s="12">
        <v>210.0</v>
      </c>
      <c r="F64" s="12" t="s">
        <v>45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55" t="s">
        <v>916</v>
      </c>
    </row>
    <row r="65" ht="41.0" customFormat="1" s="1">
      <c r="A65" s="12" t="s">
        <v>18</v>
      </c>
      <c r="B65" s="12">
        <v>2562124.0</v>
      </c>
      <c r="C65" s="12" t="s">
        <v>142</v>
      </c>
      <c r="D65" s="12" t="s">
        <v>120</v>
      </c>
      <c r="E65" s="12">
        <v>534.0</v>
      </c>
      <c r="F65" s="12" t="s">
        <v>45</v>
      </c>
      <c r="R65" s="151" t="s">
        <v>915</v>
      </c>
      <c r="S65" s="13"/>
    </row>
    <row r="66" ht="17.0" customFormat="1" s="56">
      <c r="A66" s="12" t="s">
        <v>47</v>
      </c>
      <c r="B66" s="12">
        <v>27245.0</v>
      </c>
      <c r="C66" s="12" t="s">
        <v>146</v>
      </c>
      <c r="D66" s="12" t="s">
        <v>147</v>
      </c>
      <c r="E66" s="12">
        <v>213.0</v>
      </c>
      <c r="F66" s="12" t="s">
        <v>45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7.0" customFormat="1" s="56">
      <c r="A67" s="28" t="s">
        <v>18</v>
      </c>
      <c r="B67" s="28">
        <v>2821214.0</v>
      </c>
      <c r="C67" s="28" t="s">
        <v>761</v>
      </c>
      <c r="D67" s="33" t="s">
        <v>914</v>
      </c>
      <c r="E67" s="28">
        <v>271.0</v>
      </c>
      <c r="F67" s="28" t="s">
        <v>23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ht="17.0">
      <c r="A68" s="12" t="s">
        <v>47</v>
      </c>
      <c r="B68" s="12">
        <v>282495.0</v>
      </c>
      <c r="C68" s="12" t="s">
        <v>762</v>
      </c>
      <c r="D68" s="12" t="s">
        <v>73</v>
      </c>
      <c r="E68" s="12">
        <v>472.0</v>
      </c>
      <c r="F68" s="12" t="s">
        <v>45</v>
      </c>
      <c r="G68" s="11">
        <v>1.0</v>
      </c>
      <c r="H68" s="10" t="s">
        <v>503</v>
      </c>
      <c r="I68" s="10" t="s">
        <v>28</v>
      </c>
      <c r="J68" s="10" t="s">
        <v>29</v>
      </c>
      <c r="K68" s="10" t="s">
        <v>28</v>
      </c>
      <c r="L68" s="10" t="s">
        <v>28</v>
      </c>
      <c r="M68" s="10" t="s">
        <v>64</v>
      </c>
      <c r="N68" s="10" t="s">
        <v>28</v>
      </c>
      <c r="O68" s="1"/>
      <c r="P68" s="1"/>
      <c r="Q68" s="1"/>
      <c r="R68" s="1"/>
    </row>
    <row r="69" ht="17.0">
      <c r="A69" s="12" t="s">
        <v>18</v>
      </c>
      <c r="B69" s="12">
        <v>2984015.0</v>
      </c>
      <c r="C69" s="12" t="s">
        <v>763</v>
      </c>
      <c r="D69" s="12" t="s">
        <v>100</v>
      </c>
      <c r="E69" s="12">
        <v>280.0</v>
      </c>
      <c r="F69" s="12" t="s">
        <v>45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2" t="s">
        <v>917</v>
      </c>
    </row>
    <row r="70" ht="17.0" customFormat="1" s="56">
      <c r="A70" s="28" t="s">
        <v>18</v>
      </c>
      <c r="B70" s="47">
        <v>3072629.0</v>
      </c>
      <c r="C70" s="28" t="s">
        <v>764</v>
      </c>
      <c r="D70" s="28" t="s">
        <v>118</v>
      </c>
      <c r="E70" s="28">
        <v>1625.0</v>
      </c>
      <c r="F70" s="28" t="s">
        <v>27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ht="17.0">
      <c r="A71" s="12" t="s">
        <v>18</v>
      </c>
      <c r="B71" s="14">
        <v>3106413.0</v>
      </c>
      <c r="C71" s="12" t="s">
        <v>155</v>
      </c>
      <c r="D71" s="12" t="s">
        <v>100</v>
      </c>
      <c r="E71" s="12">
        <v>499.0</v>
      </c>
      <c r="F71" s="12" t="s">
        <v>45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2" t="s">
        <v>917</v>
      </c>
    </row>
    <row r="72" ht="17.0" customFormat="1" s="56">
      <c r="A72" s="8" t="s">
        <v>18</v>
      </c>
      <c r="B72" s="47">
        <v>3139.0</v>
      </c>
      <c r="C72" s="8" t="s">
        <v>156</v>
      </c>
      <c r="D72" s="8" t="s">
        <v>81</v>
      </c>
      <c r="E72" s="8">
        <v>615.0</v>
      </c>
      <c r="F72" s="8" t="s">
        <v>27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ht="17.0" customFormat="1" s="56">
      <c r="A73" s="12" t="s">
        <v>18</v>
      </c>
      <c r="B73" s="153">
        <v>3147476.0</v>
      </c>
      <c r="C73" s="12" t="s">
        <v>157</v>
      </c>
      <c r="D73" s="14" t="s">
        <v>914</v>
      </c>
      <c r="E73" s="12">
        <v>233.0</v>
      </c>
      <c r="F73" s="12" t="s">
        <v>23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7.0" customFormat="1" s="56">
      <c r="A74" s="18" t="s">
        <v>47</v>
      </c>
      <c r="B74" s="47">
        <v>3152932.0</v>
      </c>
      <c r="C74" s="18" t="s">
        <v>768</v>
      </c>
      <c r="D74" s="18" t="s">
        <v>81</v>
      </c>
      <c r="E74" s="18">
        <v>1186.0</v>
      </c>
      <c r="F74" s="18" t="s">
        <v>27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ht="17.0">
      <c r="A75" s="12" t="s">
        <v>47</v>
      </c>
      <c r="B75" s="14">
        <v>3155272.0</v>
      </c>
      <c r="C75" s="12" t="s">
        <v>512</v>
      </c>
      <c r="D75" s="12" t="s">
        <v>100</v>
      </c>
      <c r="E75" s="12">
        <v>847.0</v>
      </c>
      <c r="F75" s="12" t="s">
        <v>45</v>
      </c>
      <c r="G75" s="1">
        <v>0.0</v>
      </c>
      <c r="H75" s="1" t="s">
        <v>28</v>
      </c>
      <c r="I75" s="1" t="s">
        <v>28</v>
      </c>
      <c r="J75" s="1" t="s">
        <v>29</v>
      </c>
      <c r="K75" s="1" t="s">
        <v>28</v>
      </c>
      <c r="L75" s="1" t="s">
        <v>28</v>
      </c>
      <c r="M75" s="1" t="s">
        <v>28</v>
      </c>
      <c r="N75" s="1" t="s">
        <v>64</v>
      </c>
      <c r="O75" s="1"/>
      <c r="P75" s="1"/>
      <c r="Q75" s="1"/>
      <c r="R75" s="1"/>
    </row>
    <row r="76" ht="17.0" customFormat="1" s="56">
      <c r="A76" s="28" t="s">
        <v>47</v>
      </c>
      <c r="B76" s="28">
        <v>3155338.0</v>
      </c>
      <c r="C76" s="28" t="s">
        <v>770</v>
      </c>
      <c r="D76" s="28" t="s">
        <v>41</v>
      </c>
      <c r="E76" s="28">
        <v>1108.0</v>
      </c>
      <c r="F76" s="28" t="s">
        <v>27</v>
      </c>
      <c r="G76" s="30" t="s">
        <v>758</v>
      </c>
      <c r="H76" s="30" t="s">
        <v>28</v>
      </c>
      <c r="I76" s="30" t="s">
        <v>28</v>
      </c>
      <c r="J76" s="30" t="s">
        <v>29</v>
      </c>
      <c r="K76" s="30" t="s">
        <v>28</v>
      </c>
      <c r="L76" s="30" t="s">
        <v>28</v>
      </c>
      <c r="M76" s="30" t="s">
        <v>28</v>
      </c>
      <c r="N76" s="30" t="s">
        <v>28</v>
      </c>
      <c r="O76" s="30"/>
      <c r="P76" s="30"/>
      <c r="Q76" s="30"/>
    </row>
    <row r="77" ht="17.0">
      <c r="A77" s="12" t="s">
        <v>47</v>
      </c>
      <c r="B77" s="12">
        <v>3167641.0</v>
      </c>
      <c r="C77" s="12" t="s">
        <v>771</v>
      </c>
      <c r="D77" s="12" t="s">
        <v>73</v>
      </c>
      <c r="E77" s="12">
        <v>580.0</v>
      </c>
      <c r="F77" s="12" t="s">
        <v>45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55" t="s">
        <v>916</v>
      </c>
    </row>
    <row r="78" ht="17.0" customFormat="1" s="56">
      <c r="A78" s="8" t="s">
        <v>68</v>
      </c>
      <c r="B78" s="8">
        <v>3168781.0</v>
      </c>
      <c r="C78" s="8" t="s">
        <v>159</v>
      </c>
      <c r="D78" s="8" t="s">
        <v>63</v>
      </c>
      <c r="E78" s="8">
        <v>1713.0</v>
      </c>
      <c r="F78" s="8" t="s">
        <v>23</v>
      </c>
      <c r="G78" s="10"/>
      <c r="H78" s="10"/>
      <c r="I78" s="10"/>
      <c r="J78" s="10"/>
      <c r="K78" s="10" t="s">
        <v>28</v>
      </c>
      <c r="L78" s="10" t="s">
        <v>28</v>
      </c>
      <c r="M78" s="10"/>
      <c r="N78" s="10"/>
      <c r="O78" s="10"/>
      <c r="P78" s="10"/>
      <c r="Q78" s="10"/>
    </row>
    <row r="79" ht="17.0" customFormat="1" s="56">
      <c r="A79" s="12" t="s">
        <v>68</v>
      </c>
      <c r="B79" s="12">
        <v>3187344.0</v>
      </c>
      <c r="C79" s="12" t="s">
        <v>772</v>
      </c>
      <c r="D79" s="12" t="s">
        <v>104</v>
      </c>
      <c r="E79" s="12">
        <v>159.0</v>
      </c>
      <c r="F79" s="12" t="s">
        <v>23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7.0" customFormat="1" s="56">
      <c r="A80" s="12" t="s">
        <v>18</v>
      </c>
      <c r="B80" s="12">
        <v>3284326.0</v>
      </c>
      <c r="C80" s="12" t="s">
        <v>168</v>
      </c>
      <c r="D80" s="14" t="s">
        <v>439</v>
      </c>
      <c r="E80" s="12">
        <v>437.0</v>
      </c>
      <c r="F80" s="12" t="s">
        <v>37</v>
      </c>
      <c r="G80" s="1" t="s">
        <v>741</v>
      </c>
      <c r="H80" s="1"/>
      <c r="I80" s="1" t="s">
        <v>28</v>
      </c>
      <c r="J80" s="1" t="s">
        <v>29</v>
      </c>
      <c r="K80" s="1" t="s">
        <v>28</v>
      </c>
      <c r="L80" s="1" t="s">
        <v>28</v>
      </c>
      <c r="M80" s="1" t="s">
        <v>64</v>
      </c>
      <c r="N80" s="1" t="s">
        <v>64</v>
      </c>
      <c r="O80" s="1"/>
      <c r="P80" s="1"/>
      <c r="Q80" s="1"/>
    </row>
    <row r="81" ht="17.0" customFormat="1" s="56">
      <c r="A81" s="12" t="s">
        <v>18</v>
      </c>
      <c r="B81" s="12">
        <v>3286324.0</v>
      </c>
      <c r="C81" s="12" t="s">
        <v>172</v>
      </c>
      <c r="D81" s="14" t="s">
        <v>914</v>
      </c>
      <c r="E81" s="12">
        <v>882.0</v>
      </c>
      <c r="F81" s="12" t="s">
        <v>23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7.0" customFormat="1" s="56">
      <c r="A82" s="12" t="s">
        <v>18</v>
      </c>
      <c r="B82" s="12">
        <v>3294066.0</v>
      </c>
      <c r="C82" s="12" t="s">
        <v>174</v>
      </c>
      <c r="D82" s="14" t="s">
        <v>71</v>
      </c>
      <c r="E82" s="12">
        <v>546.0</v>
      </c>
      <c r="F82" s="12" t="s">
        <v>23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7.0" customFormat="1" s="56">
      <c r="A83" s="12" t="s">
        <v>18</v>
      </c>
      <c r="B83" s="12">
        <v>3347570.0</v>
      </c>
      <c r="C83" s="12" t="s">
        <v>184</v>
      </c>
      <c r="D83" s="14" t="s">
        <v>914</v>
      </c>
      <c r="E83" s="12">
        <v>521.0</v>
      </c>
      <c r="F83" s="12" t="s">
        <v>23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7.0" customFormat="1" s="56">
      <c r="A84" s="12" t="s">
        <v>18</v>
      </c>
      <c r="B84" s="12">
        <v>3347647.0</v>
      </c>
      <c r="C84" s="12" t="s">
        <v>185</v>
      </c>
      <c r="D84" s="14" t="s">
        <v>914</v>
      </c>
      <c r="E84" s="12">
        <v>725.0</v>
      </c>
      <c r="F84" s="12" t="s">
        <v>23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7.0" customFormat="1" s="56">
      <c r="A85" s="12" t="s">
        <v>18</v>
      </c>
      <c r="B85" s="12">
        <v>3347753.0</v>
      </c>
      <c r="C85" s="12" t="s">
        <v>186</v>
      </c>
      <c r="D85" s="14" t="s">
        <v>914</v>
      </c>
      <c r="E85" s="12">
        <v>780.0</v>
      </c>
      <c r="F85" s="12" t="s">
        <v>23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7.0" customFormat="1" s="56">
      <c r="A86" s="12" t="s">
        <v>18</v>
      </c>
      <c r="B86" s="12">
        <v>3347883.0</v>
      </c>
      <c r="C86" s="12" t="s">
        <v>187</v>
      </c>
      <c r="D86" s="14" t="s">
        <v>914</v>
      </c>
      <c r="E86" s="12">
        <v>587.0</v>
      </c>
      <c r="F86" s="12" t="s">
        <v>23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7.0" customFormat="1" s="56">
      <c r="A87" s="12" t="s">
        <v>18</v>
      </c>
      <c r="B87" s="12">
        <v>3347997.0</v>
      </c>
      <c r="C87" s="12" t="s">
        <v>773</v>
      </c>
      <c r="D87" s="14" t="s">
        <v>914</v>
      </c>
      <c r="E87" s="12">
        <v>235.0</v>
      </c>
      <c r="F87" s="12" t="s">
        <v>23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7.0" customFormat="1" s="56">
      <c r="A88" s="12" t="s">
        <v>18</v>
      </c>
      <c r="B88" s="12">
        <v>3362563.0</v>
      </c>
      <c r="C88" s="12" t="s">
        <v>188</v>
      </c>
      <c r="D88" s="12" t="s">
        <v>111</v>
      </c>
      <c r="E88" s="12">
        <v>36.0</v>
      </c>
      <c r="F88" s="12" t="s">
        <v>27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7.0" customFormat="1" s="56">
      <c r="A89" s="12" t="s">
        <v>18</v>
      </c>
      <c r="B89" s="12">
        <v>3370385.0</v>
      </c>
      <c r="C89" s="12" t="s">
        <v>190</v>
      </c>
      <c r="D89" s="14" t="s">
        <v>914</v>
      </c>
      <c r="E89" s="12">
        <v>754.0</v>
      </c>
      <c r="F89" s="12" t="s">
        <v>23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7.0" customFormat="1" s="56">
      <c r="A90" s="12" t="s">
        <v>18</v>
      </c>
      <c r="B90" s="12">
        <v>3394135.0</v>
      </c>
      <c r="C90" s="12" t="s">
        <v>193</v>
      </c>
      <c r="D90" s="14" t="s">
        <v>914</v>
      </c>
      <c r="E90" s="12">
        <v>1630.0</v>
      </c>
      <c r="F90" s="12" t="s">
        <v>23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7.0" customFormat="1" s="56">
      <c r="A91" s="12" t="s">
        <v>18</v>
      </c>
      <c r="B91" s="12">
        <v>3399635.0</v>
      </c>
      <c r="C91" s="12" t="s">
        <v>194</v>
      </c>
      <c r="D91" s="14" t="s">
        <v>914</v>
      </c>
      <c r="E91" s="12">
        <v>1034.0</v>
      </c>
      <c r="F91" s="12" t="s">
        <v>23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7.0" customFormat="1" s="56">
      <c r="A92" s="12" t="s">
        <v>18</v>
      </c>
      <c r="B92" s="12">
        <v>3407332.0</v>
      </c>
      <c r="C92" s="12" t="s">
        <v>774</v>
      </c>
      <c r="D92" s="12" t="s">
        <v>118</v>
      </c>
      <c r="E92" s="12">
        <v>537.0</v>
      </c>
      <c r="F92" s="12" t="s">
        <v>27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7.0" customFormat="1" s="56">
      <c r="A93" s="18" t="s">
        <v>18</v>
      </c>
      <c r="B93" s="18">
        <v>34097.0</v>
      </c>
      <c r="C93" s="18" t="s">
        <v>775</v>
      </c>
      <c r="D93" s="18" t="s">
        <v>111</v>
      </c>
      <c r="E93" s="18">
        <v>234.0</v>
      </c>
      <c r="F93" s="18" t="s">
        <v>27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ht="17.0">
      <c r="A94" s="12" t="s">
        <v>18</v>
      </c>
      <c r="B94" s="12">
        <v>3425691.0</v>
      </c>
      <c r="C94" s="12" t="s">
        <v>195</v>
      </c>
      <c r="D94" s="12" t="s">
        <v>100</v>
      </c>
      <c r="E94" s="12">
        <v>1259.0</v>
      </c>
      <c r="F94" s="12" t="s">
        <v>45</v>
      </c>
      <c r="G94" s="1" t="s">
        <v>758</v>
      </c>
      <c r="H94" s="1" t="s">
        <v>28</v>
      </c>
      <c r="I94" s="1" t="s">
        <v>28</v>
      </c>
      <c r="J94" s="1" t="s">
        <v>29</v>
      </c>
      <c r="K94" s="1" t="s">
        <v>28</v>
      </c>
      <c r="L94" s="1" t="s">
        <v>28</v>
      </c>
      <c r="M94" s="1" t="s">
        <v>28</v>
      </c>
      <c r="N94" s="1" t="s">
        <v>28</v>
      </c>
      <c r="O94" s="1"/>
      <c r="P94" s="1"/>
      <c r="Q94" s="1"/>
      <c r="R94" s="1"/>
    </row>
    <row r="95" ht="17.0" customFormat="1" s="56">
      <c r="A95" s="8" t="s">
        <v>18</v>
      </c>
      <c r="B95" s="8">
        <v>343881.0</v>
      </c>
      <c r="C95" s="8" t="s">
        <v>196</v>
      </c>
      <c r="D95" s="8" t="s">
        <v>33</v>
      </c>
      <c r="E95" s="8">
        <v>800.0</v>
      </c>
      <c r="F95" s="8" t="s">
        <v>27</v>
      </c>
      <c r="G95" s="10" t="s">
        <v>31</v>
      </c>
      <c r="H95" s="10" t="s">
        <v>31</v>
      </c>
      <c r="I95" s="10" t="s">
        <v>31</v>
      </c>
      <c r="J95" s="10" t="s">
        <v>31</v>
      </c>
      <c r="K95" s="10" t="s">
        <v>31</v>
      </c>
      <c r="L95" s="10" t="s">
        <v>31</v>
      </c>
      <c r="M95" s="10" t="s">
        <v>31</v>
      </c>
      <c r="N95" s="10" t="s">
        <v>31</v>
      </c>
      <c r="O95" s="10" t="s">
        <v>31</v>
      </c>
      <c r="P95" s="10" t="s">
        <v>31</v>
      </c>
      <c r="Q95" s="10" t="s">
        <v>31</v>
      </c>
    </row>
    <row r="96" ht="17.0" customFormat="1" s="56">
      <c r="A96" s="12" t="s">
        <v>68</v>
      </c>
      <c r="B96" s="12">
        <v>3442227.0</v>
      </c>
      <c r="C96" s="12" t="s">
        <v>776</v>
      </c>
      <c r="D96" s="12">
        <v>0.0</v>
      </c>
      <c r="E96" s="12">
        <v>224.0</v>
      </c>
      <c r="F96" s="12" t="s">
        <v>37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7.0" customFormat="1" s="56">
      <c r="A97" s="12" t="s">
        <v>18</v>
      </c>
      <c r="B97" s="12">
        <v>3443832.0</v>
      </c>
      <c r="C97" s="12" t="s">
        <v>777</v>
      </c>
      <c r="D97" s="12" t="s">
        <v>81</v>
      </c>
      <c r="E97" s="12">
        <v>784.0</v>
      </c>
      <c r="F97" s="12" t="s">
        <v>27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7.0" customFormat="1" s="56">
      <c r="A98" s="12" t="s">
        <v>68</v>
      </c>
      <c r="B98" s="12">
        <v>3460346.0</v>
      </c>
      <c r="C98" s="12" t="s">
        <v>778</v>
      </c>
      <c r="D98" s="12">
        <v>0.0</v>
      </c>
      <c r="E98" s="12">
        <v>359.0</v>
      </c>
      <c r="F98" s="12" t="s">
        <v>37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7.0" customFormat="1" s="56">
      <c r="A99" s="18" t="s">
        <v>18</v>
      </c>
      <c r="B99" s="18">
        <v>34736.0</v>
      </c>
      <c r="C99" s="18" t="s">
        <v>779</v>
      </c>
      <c r="D99" s="19" t="s">
        <v>914</v>
      </c>
      <c r="E99" s="18">
        <v>188.0</v>
      </c>
      <c r="F99" s="18" t="s">
        <v>23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ht="41.0" customFormat="1" s="1">
      <c r="A100" s="12" t="s">
        <v>47</v>
      </c>
      <c r="B100" s="12">
        <v>3475635.0</v>
      </c>
      <c r="C100" s="12" t="s">
        <v>205</v>
      </c>
      <c r="D100" s="12" t="s">
        <v>120</v>
      </c>
      <c r="E100" s="12">
        <v>172.0</v>
      </c>
      <c r="F100" s="12" t="s">
        <v>45</v>
      </c>
      <c r="R100" s="151" t="s">
        <v>915</v>
      </c>
      <c r="S100" s="13"/>
    </row>
    <row r="101" ht="17.0" customFormat="1" s="56">
      <c r="A101" s="12" t="s">
        <v>47</v>
      </c>
      <c r="B101" s="12">
        <v>347614.0</v>
      </c>
      <c r="C101" s="12" t="s">
        <v>552</v>
      </c>
      <c r="D101" s="12" t="s">
        <v>73</v>
      </c>
      <c r="E101" s="12">
        <v>728.0</v>
      </c>
      <c r="F101" s="12" t="s">
        <v>45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55" t="s">
        <v>916</v>
      </c>
    </row>
    <row r="102" ht="17.0">
      <c r="A102" s="12" t="s">
        <v>47</v>
      </c>
      <c r="B102" s="12">
        <v>3492029.0</v>
      </c>
      <c r="C102" s="12" t="s">
        <v>781</v>
      </c>
      <c r="D102" s="12" t="s">
        <v>73</v>
      </c>
      <c r="E102" s="12">
        <v>334.0</v>
      </c>
      <c r="F102" s="12" t="s">
        <v>45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55" t="s">
        <v>916</v>
      </c>
    </row>
    <row r="103" ht="17.0" customFormat="1" s="56">
      <c r="A103" s="8" t="s">
        <v>18</v>
      </c>
      <c r="B103" s="8">
        <v>3495131.0</v>
      </c>
      <c r="C103" s="8" t="s">
        <v>206</v>
      </c>
      <c r="D103" s="9" t="s">
        <v>39</v>
      </c>
      <c r="E103" s="8">
        <v>840.0</v>
      </c>
      <c r="F103" s="8" t="s">
        <v>23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ht="17.0" customFormat="1" s="56">
      <c r="A104" s="12" t="s">
        <v>18</v>
      </c>
      <c r="B104" s="12">
        <v>3505875.0</v>
      </c>
      <c r="C104" s="12" t="s">
        <v>207</v>
      </c>
      <c r="D104" s="12" t="s">
        <v>111</v>
      </c>
      <c r="E104" s="12">
        <v>179.0</v>
      </c>
      <c r="F104" s="12" t="s">
        <v>27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7.0" customFormat="1" s="56">
      <c r="A105" s="12" t="s">
        <v>18</v>
      </c>
      <c r="B105" s="12">
        <v>3534332.0</v>
      </c>
      <c r="C105" s="12" t="s">
        <v>212</v>
      </c>
      <c r="D105" s="14" t="s">
        <v>914</v>
      </c>
      <c r="E105" s="12">
        <v>35.0</v>
      </c>
      <c r="F105" s="12" t="s">
        <v>23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7.0" customFormat="1" s="56">
      <c r="A106" s="12" t="s">
        <v>18</v>
      </c>
      <c r="B106" s="12">
        <v>3557796.0</v>
      </c>
      <c r="C106" s="12" t="s">
        <v>212</v>
      </c>
      <c r="D106" s="14" t="s">
        <v>914</v>
      </c>
      <c r="E106" s="12">
        <v>59.0</v>
      </c>
      <c r="F106" s="12" t="s">
        <v>23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7.0" customFormat="1" s="56">
      <c r="A107" s="12" t="s">
        <v>68</v>
      </c>
      <c r="B107" s="12">
        <v>3583679.0</v>
      </c>
      <c r="C107" s="12" t="s">
        <v>782</v>
      </c>
      <c r="D107" s="12" t="s">
        <v>59</v>
      </c>
      <c r="E107" s="12">
        <v>80.0</v>
      </c>
      <c r="F107" s="12" t="s">
        <v>27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7.0" customFormat="1" s="56">
      <c r="A108" s="18" t="s">
        <v>18</v>
      </c>
      <c r="B108" s="18">
        <v>3591328.0</v>
      </c>
      <c r="C108" s="18" t="s">
        <v>218</v>
      </c>
      <c r="D108" s="19"/>
      <c r="E108" s="18">
        <v>289.0</v>
      </c>
      <c r="F108" s="18" t="s">
        <v>37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ht="17.0">
      <c r="A109" s="12" t="s">
        <v>18</v>
      </c>
      <c r="B109" s="12">
        <v>359413.0</v>
      </c>
      <c r="C109" s="12" t="s">
        <v>219</v>
      </c>
      <c r="D109" s="12" t="s">
        <v>73</v>
      </c>
      <c r="E109" s="12">
        <v>750.0</v>
      </c>
      <c r="F109" s="12" t="s">
        <v>45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55" t="s">
        <v>916</v>
      </c>
    </row>
    <row r="110" ht="17.0" customFormat="1" s="56">
      <c r="A110" s="8" t="s">
        <v>18</v>
      </c>
      <c r="B110" s="8">
        <v>3594140.0</v>
      </c>
      <c r="C110" s="8" t="s">
        <v>220</v>
      </c>
      <c r="D110" s="9" t="s">
        <v>39</v>
      </c>
      <c r="E110" s="8">
        <v>379.0</v>
      </c>
      <c r="F110" s="8" t="s">
        <v>23</v>
      </c>
      <c r="G110" s="10">
        <v>1.0</v>
      </c>
      <c r="H110" s="10" t="s">
        <v>28</v>
      </c>
      <c r="I110" s="10" t="s">
        <v>28</v>
      </c>
      <c r="J110" s="10" t="s">
        <v>29</v>
      </c>
      <c r="K110" s="10" t="s">
        <v>28</v>
      </c>
      <c r="L110" s="10" t="s">
        <v>28</v>
      </c>
      <c r="M110" s="10"/>
      <c r="N110" s="10"/>
      <c r="O110" s="10"/>
      <c r="P110" s="10"/>
      <c r="Q110" s="10"/>
    </row>
    <row r="111" ht="17.0" customFormat="1" s="56">
      <c r="A111" s="12" t="s">
        <v>18</v>
      </c>
      <c r="B111" s="12">
        <v>3605584.0</v>
      </c>
      <c r="C111" s="12" t="s">
        <v>221</v>
      </c>
      <c r="D111" s="14"/>
      <c r="E111" s="12">
        <v>210.0</v>
      </c>
      <c r="F111" s="12" t="s">
        <v>37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7.0" customFormat="1" s="56">
      <c r="A112" s="12" t="s">
        <v>47</v>
      </c>
      <c r="B112" s="12">
        <v>3626747.0</v>
      </c>
      <c r="C112" s="12" t="s">
        <v>222</v>
      </c>
      <c r="D112" s="14"/>
      <c r="E112" s="12">
        <v>202.0</v>
      </c>
      <c r="F112" s="12" t="s">
        <v>37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7.0" customFormat="1" s="56">
      <c r="A113" s="12" t="s">
        <v>18</v>
      </c>
      <c r="B113" s="12">
        <v>364480.0</v>
      </c>
      <c r="C113" s="12" t="s">
        <v>223</v>
      </c>
      <c r="D113" s="12" t="s">
        <v>111</v>
      </c>
      <c r="E113" s="12">
        <v>180.0</v>
      </c>
      <c r="F113" s="12" t="s">
        <v>27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7.0" customFormat="1" s="56">
      <c r="A114" s="12" t="s">
        <v>18</v>
      </c>
      <c r="B114" s="12">
        <v>3693693.0</v>
      </c>
      <c r="C114" s="12" t="s">
        <v>225</v>
      </c>
      <c r="D114" s="14" t="s">
        <v>63</v>
      </c>
      <c r="E114" s="12">
        <v>30.0</v>
      </c>
      <c r="F114" s="12" t="s">
        <v>23</v>
      </c>
      <c r="G114" s="1"/>
      <c r="H114" s="1"/>
      <c r="I114" s="1"/>
      <c r="J114" s="1"/>
      <c r="K114" s="10" t="s">
        <v>28</v>
      </c>
      <c r="L114" s="10" t="s">
        <v>28</v>
      </c>
      <c r="M114" s="1"/>
      <c r="N114" s="1"/>
      <c r="O114" s="1"/>
      <c r="P114" s="1"/>
      <c r="Q114" s="1"/>
    </row>
    <row r="115" ht="17.0" customFormat="1" s="56">
      <c r="A115" s="18" t="s">
        <v>18</v>
      </c>
      <c r="B115" s="18">
        <v>370457.0</v>
      </c>
      <c r="C115" s="18" t="s">
        <v>227</v>
      </c>
      <c r="D115" s="19" t="s">
        <v>914</v>
      </c>
      <c r="E115" s="18">
        <v>232.0</v>
      </c>
      <c r="F115" s="18" t="s">
        <v>23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ht="17.0">
      <c r="A116" s="12" t="s">
        <v>18</v>
      </c>
      <c r="B116" s="12">
        <v>3745576.0</v>
      </c>
      <c r="C116" s="12" t="s">
        <v>783</v>
      </c>
      <c r="D116" s="12" t="s">
        <v>100</v>
      </c>
      <c r="E116" s="12">
        <v>682.0</v>
      </c>
      <c r="F116" s="12" t="s">
        <v>45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52" t="s">
        <v>917</v>
      </c>
    </row>
    <row r="117" ht="17.0" customFormat="1" s="56">
      <c r="A117" s="8" t="s">
        <v>18</v>
      </c>
      <c r="B117" s="8">
        <v>374785.0</v>
      </c>
      <c r="C117" s="8" t="s">
        <v>229</v>
      </c>
      <c r="D117" s="9" t="s">
        <v>914</v>
      </c>
      <c r="E117" s="8">
        <v>264.0</v>
      </c>
      <c r="F117" s="8" t="s">
        <v>23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ht="17.0" customFormat="1" s="56">
      <c r="A118" s="12" t="s">
        <v>18</v>
      </c>
      <c r="B118" s="12">
        <v>376207.0</v>
      </c>
      <c r="C118" s="12" t="s">
        <v>231</v>
      </c>
      <c r="D118" s="14" t="s">
        <v>914</v>
      </c>
      <c r="E118" s="12">
        <v>696.0</v>
      </c>
      <c r="F118" s="12" t="s">
        <v>23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7.0" customFormat="1" s="56">
      <c r="A119" s="12" t="s">
        <v>18</v>
      </c>
      <c r="B119" s="12">
        <v>3769775.0</v>
      </c>
      <c r="C119" s="12" t="s">
        <v>232</v>
      </c>
      <c r="D119" s="14"/>
      <c r="E119" s="12">
        <v>258.0</v>
      </c>
      <c r="F119" s="12" t="s">
        <v>37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7.0" customFormat="1" s="56">
      <c r="A120" s="12" t="s">
        <v>47</v>
      </c>
      <c r="B120" s="12">
        <v>3780526.0</v>
      </c>
      <c r="C120" s="12" t="s">
        <v>580</v>
      </c>
      <c r="D120" s="14"/>
      <c r="E120" s="12">
        <v>168.0</v>
      </c>
      <c r="F120" s="12" t="s">
        <v>37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7.0" customFormat="1" s="56">
      <c r="A121" s="12" t="s">
        <v>68</v>
      </c>
      <c r="B121" s="12">
        <v>3795896.0</v>
      </c>
      <c r="C121" s="12" t="s">
        <v>784</v>
      </c>
      <c r="D121" s="12" t="s">
        <v>104</v>
      </c>
      <c r="E121" s="12">
        <v>686.0</v>
      </c>
      <c r="F121" s="12" t="s">
        <v>23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7.0" customFormat="1" s="56">
      <c r="A122" s="18" t="s">
        <v>18</v>
      </c>
      <c r="B122" s="18">
        <v>381519.0</v>
      </c>
      <c r="C122" s="18" t="s">
        <v>785</v>
      </c>
      <c r="D122" s="19"/>
      <c r="E122" s="18">
        <v>720.0</v>
      </c>
      <c r="F122" s="18" t="s">
        <v>37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ht="17.0">
      <c r="A123" s="12" t="s">
        <v>68</v>
      </c>
      <c r="B123" s="12">
        <v>3825980.0</v>
      </c>
      <c r="C123" s="12" t="s">
        <v>350</v>
      </c>
      <c r="D123" s="12" t="s">
        <v>73</v>
      </c>
      <c r="E123" s="12">
        <v>259.0</v>
      </c>
      <c r="F123" s="12" t="s">
        <v>45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55" t="s">
        <v>916</v>
      </c>
    </row>
    <row r="124" ht="17.0" customFormat="1" s="56">
      <c r="A124" s="28" t="s">
        <v>18</v>
      </c>
      <c r="B124" s="28">
        <v>3837686.0</v>
      </c>
      <c r="C124" s="28" t="s">
        <v>236</v>
      </c>
      <c r="D124" s="33" t="s">
        <v>914</v>
      </c>
      <c r="E124" s="28">
        <v>500.0</v>
      </c>
      <c r="F124" s="28" t="s">
        <v>23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ht="41.0">
      <c r="A125" s="12" t="s">
        <v>18</v>
      </c>
      <c r="B125" s="12">
        <v>384445.0</v>
      </c>
      <c r="C125" s="12" t="s">
        <v>237</v>
      </c>
      <c r="D125" s="12" t="s">
        <v>44</v>
      </c>
      <c r="E125" s="12">
        <v>400.0</v>
      </c>
      <c r="F125" s="12" t="s">
        <v>45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1" t="s">
        <v>915</v>
      </c>
    </row>
    <row r="126" ht="17.0" customFormat="1" s="56">
      <c r="A126" s="8" t="s">
        <v>68</v>
      </c>
      <c r="B126" s="8">
        <v>3856532.0</v>
      </c>
      <c r="C126" s="8" t="s">
        <v>786</v>
      </c>
      <c r="D126" s="8" t="s">
        <v>104</v>
      </c>
      <c r="E126" s="8">
        <v>353.0</v>
      </c>
      <c r="F126" s="8" t="s">
        <v>23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ht="17.0" customFormat="1" s="56">
      <c r="A127" s="12" t="s">
        <v>18</v>
      </c>
      <c r="B127" s="12">
        <v>3886024.0</v>
      </c>
      <c r="C127" s="12" t="s">
        <v>241</v>
      </c>
      <c r="D127" s="14" t="s">
        <v>914</v>
      </c>
      <c r="E127" s="12">
        <v>260.0</v>
      </c>
      <c r="F127" s="12" t="s">
        <v>23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7.0" customFormat="1" s="56">
      <c r="A128" s="18" t="s">
        <v>18</v>
      </c>
      <c r="B128" s="18">
        <v>3886389.0</v>
      </c>
      <c r="C128" s="18" t="s">
        <v>242</v>
      </c>
      <c r="D128" s="18" t="s">
        <v>111</v>
      </c>
      <c r="E128" s="18">
        <v>112.0</v>
      </c>
      <c r="F128" s="18" t="s">
        <v>27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ht="17.0">
      <c r="A129" s="12" t="s">
        <v>18</v>
      </c>
      <c r="B129" s="12">
        <v>3896752.0</v>
      </c>
      <c r="C129" s="12" t="s">
        <v>243</v>
      </c>
      <c r="D129" s="12" t="s">
        <v>73</v>
      </c>
      <c r="E129" s="12">
        <v>180.0</v>
      </c>
      <c r="F129" s="12" t="s">
        <v>45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55" t="s">
        <v>916</v>
      </c>
    </row>
    <row r="130" ht="17.0" customFormat="1" s="56">
      <c r="A130" s="8" t="s">
        <v>18</v>
      </c>
      <c r="B130" s="8">
        <v>391739.0</v>
      </c>
      <c r="C130" s="8" t="s">
        <v>592</v>
      </c>
      <c r="D130" s="8" t="s">
        <v>41</v>
      </c>
      <c r="E130" s="8">
        <v>313.0</v>
      </c>
      <c r="F130" s="8" t="s">
        <v>27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7.0" customFormat="1" s="56">
      <c r="A131" s="12" t="s">
        <v>18</v>
      </c>
      <c r="B131" s="12">
        <v>395483.0</v>
      </c>
      <c r="C131" s="12" t="s">
        <v>248</v>
      </c>
      <c r="D131" s="12" t="s">
        <v>111</v>
      </c>
      <c r="E131" s="12">
        <v>430.0</v>
      </c>
      <c r="F131" s="12" t="s">
        <v>27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7.0" customFormat="1" s="56">
      <c r="A132" s="12" t="s">
        <v>47</v>
      </c>
      <c r="B132" s="12">
        <v>3955038.0</v>
      </c>
      <c r="C132" s="12" t="s">
        <v>594</v>
      </c>
      <c r="D132" s="12" t="s">
        <v>81</v>
      </c>
      <c r="E132" s="12">
        <v>200.0</v>
      </c>
      <c r="F132" s="12" t="s">
        <v>27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7.0" customFormat="1" s="56">
      <c r="A133" s="12" t="s">
        <v>68</v>
      </c>
      <c r="B133" s="12">
        <v>3970895.0</v>
      </c>
      <c r="C133" s="12" t="s">
        <v>787</v>
      </c>
      <c r="D133" s="12" t="s">
        <v>178</v>
      </c>
      <c r="E133" s="12">
        <v>785.0</v>
      </c>
      <c r="F133" s="12" t="s">
        <v>27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7.0" customFormat="1" s="56">
      <c r="A134" s="12" t="s">
        <v>18</v>
      </c>
      <c r="B134" s="12">
        <v>3992442.0</v>
      </c>
      <c r="C134" s="12" t="s">
        <v>788</v>
      </c>
      <c r="D134" s="12" t="s">
        <v>33</v>
      </c>
      <c r="E134" s="12">
        <v>261.0</v>
      </c>
      <c r="F134" s="12" t="s">
        <v>27</v>
      </c>
      <c r="G134" s="1">
        <v>2.0</v>
      </c>
      <c r="H134" s="1" t="s">
        <v>28</v>
      </c>
      <c r="I134" s="1" t="s">
        <v>28</v>
      </c>
      <c r="J134" s="1" t="s">
        <v>29</v>
      </c>
      <c r="K134" s="1" t="s">
        <v>28</v>
      </c>
      <c r="L134" s="1" t="s">
        <v>28</v>
      </c>
      <c r="M134" s="1" t="s">
        <v>28</v>
      </c>
      <c r="N134" s="1" t="s">
        <v>28</v>
      </c>
      <c r="O134" s="1" t="s">
        <v>64</v>
      </c>
      <c r="P134" s="1"/>
      <c r="Q134" s="1"/>
    </row>
    <row r="135" ht="17.0" customFormat="1" s="56">
      <c r="A135" s="18" t="s">
        <v>68</v>
      </c>
      <c r="B135" s="18">
        <v>3992445.0</v>
      </c>
      <c r="C135" s="18" t="s">
        <v>789</v>
      </c>
      <c r="D135" s="18" t="s">
        <v>71</v>
      </c>
      <c r="E135" s="18">
        <v>317.0</v>
      </c>
      <c r="F135" s="18" t="s">
        <v>23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ht="17.0">
      <c r="A136" s="12" t="s">
        <v>47</v>
      </c>
      <c r="B136" s="12">
        <v>3992941.0</v>
      </c>
      <c r="C136" s="12" t="s">
        <v>251</v>
      </c>
      <c r="D136" s="12" t="s">
        <v>44</v>
      </c>
      <c r="E136" s="12">
        <v>642.0</v>
      </c>
      <c r="F136" s="12" t="s">
        <v>45</v>
      </c>
      <c r="G136" s="1">
        <v>1.0</v>
      </c>
      <c r="H136" s="1" t="s">
        <v>28</v>
      </c>
      <c r="I136" s="1" t="s">
        <v>28</v>
      </c>
      <c r="J136" s="1" t="s">
        <v>29</v>
      </c>
      <c r="K136" s="1" t="s">
        <v>28</v>
      </c>
      <c r="L136" s="1" t="s">
        <v>28</v>
      </c>
      <c r="M136" s="1" t="s">
        <v>28</v>
      </c>
      <c r="N136" s="1" t="s">
        <v>28</v>
      </c>
      <c r="O136" s="1"/>
      <c r="P136" s="1"/>
      <c r="Q136" s="1"/>
      <c r="R136" s="1"/>
    </row>
    <row r="137" ht="17.0" customFormat="1" s="56">
      <c r="A137" s="8" t="s">
        <v>18</v>
      </c>
      <c r="B137" s="8">
        <v>399475.0</v>
      </c>
      <c r="C137" s="8" t="s">
        <v>607</v>
      </c>
      <c r="D137" s="9"/>
      <c r="E137" s="8">
        <v>1656.0</v>
      </c>
      <c r="F137" s="8" t="s">
        <v>37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ht="17.0" customFormat="1" s="56">
      <c r="A138" s="12" t="s">
        <v>47</v>
      </c>
      <c r="B138" s="12">
        <v>3994892.0</v>
      </c>
      <c r="C138" s="12" t="s">
        <v>253</v>
      </c>
      <c r="D138" s="14" t="s">
        <v>414</v>
      </c>
      <c r="E138" s="12">
        <v>272.0</v>
      </c>
      <c r="F138" s="12" t="s">
        <v>37</v>
      </c>
      <c r="G138" s="1">
        <v>8.0</v>
      </c>
      <c r="H138" s="1"/>
      <c r="I138" s="1" t="s">
        <v>28</v>
      </c>
      <c r="J138" s="1" t="s">
        <v>29</v>
      </c>
      <c r="K138" s="1" t="s">
        <v>28</v>
      </c>
      <c r="L138" s="1" t="s">
        <v>34</v>
      </c>
      <c r="M138" s="1" t="s">
        <v>28</v>
      </c>
      <c r="N138" s="1" t="s">
        <v>64</v>
      </c>
      <c r="O138" s="1"/>
      <c r="P138" s="1"/>
      <c r="Q138" s="1"/>
    </row>
    <row r="139" ht="17.0" customFormat="1" s="56">
      <c r="A139" s="12" t="s">
        <v>18</v>
      </c>
      <c r="B139" s="12">
        <v>3998876.0</v>
      </c>
      <c r="C139" s="12" t="s">
        <v>613</v>
      </c>
      <c r="D139" s="14" t="s">
        <v>914</v>
      </c>
      <c r="E139" s="12">
        <v>440.0</v>
      </c>
      <c r="F139" s="12" t="s">
        <v>23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7.0" customFormat="1" s="56">
      <c r="A140" s="12" t="s">
        <v>18</v>
      </c>
      <c r="B140" s="12">
        <v>411876.0</v>
      </c>
      <c r="C140" s="12" t="s">
        <v>790</v>
      </c>
      <c r="D140" s="14" t="s">
        <v>914</v>
      </c>
      <c r="E140" s="12">
        <v>326.0</v>
      </c>
      <c r="F140" s="12" t="s">
        <v>23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7.0" customFormat="1" s="56">
      <c r="A141" s="12" t="s">
        <v>18</v>
      </c>
      <c r="B141" s="12">
        <v>4156856.0</v>
      </c>
      <c r="C141" s="12" t="s">
        <v>261</v>
      </c>
      <c r="D141" s="12" t="s">
        <v>111</v>
      </c>
      <c r="E141" s="12">
        <v>42.0</v>
      </c>
      <c r="F141" s="12" t="s">
        <v>27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7.0" customFormat="1" s="56">
      <c r="A142" s="12" t="s">
        <v>68</v>
      </c>
      <c r="B142" s="12">
        <v>4164567.0</v>
      </c>
      <c r="C142" s="12" t="s">
        <v>791</v>
      </c>
      <c r="D142" s="12" t="s">
        <v>39</v>
      </c>
      <c r="E142" s="12">
        <v>370.0</v>
      </c>
      <c r="F142" s="12" t="s">
        <v>23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7.0" customFormat="1" s="56">
      <c r="A143" s="12" t="s">
        <v>18</v>
      </c>
      <c r="B143" s="12">
        <v>4166956.0</v>
      </c>
      <c r="C143" s="12" t="s">
        <v>792</v>
      </c>
      <c r="D143" s="14"/>
      <c r="E143" s="12">
        <v>171.0</v>
      </c>
      <c r="F143" s="12" t="s">
        <v>37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7.0" customFormat="1" s="56">
      <c r="A144" s="12" t="s">
        <v>18</v>
      </c>
      <c r="B144" s="12">
        <v>420525.0</v>
      </c>
      <c r="C144" s="12" t="s">
        <v>263</v>
      </c>
      <c r="D144" s="14" t="s">
        <v>914</v>
      </c>
      <c r="E144" s="12">
        <v>2236.0</v>
      </c>
      <c r="F144" s="12" t="s">
        <v>23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7.0" customFormat="1" s="56">
      <c r="A145" s="12" t="s">
        <v>18</v>
      </c>
      <c r="B145" s="12">
        <v>440751.0</v>
      </c>
      <c r="C145" s="12" t="s">
        <v>640</v>
      </c>
      <c r="D145" s="14"/>
      <c r="E145" s="12">
        <v>319.0</v>
      </c>
      <c r="F145" s="12" t="s">
        <v>37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7.0" customFormat="1" s="56">
      <c r="A146" s="18" t="s">
        <v>18</v>
      </c>
      <c r="B146" s="18">
        <v>4930.0</v>
      </c>
      <c r="C146" s="18" t="s">
        <v>265</v>
      </c>
      <c r="D146" s="19" t="s">
        <v>63</v>
      </c>
      <c r="E146" s="18">
        <v>666.0</v>
      </c>
      <c r="F146" s="18" t="s">
        <v>23</v>
      </c>
      <c r="G146" s="20"/>
      <c r="H146" s="20"/>
      <c r="I146" s="20"/>
      <c r="J146" s="20"/>
      <c r="K146" s="10" t="s">
        <v>28</v>
      </c>
      <c r="L146" s="10" t="s">
        <v>28</v>
      </c>
      <c r="M146" s="20"/>
      <c r="N146" s="20"/>
      <c r="O146" s="20"/>
      <c r="P146" s="20"/>
      <c r="Q146" s="20"/>
    </row>
    <row r="147" ht="17.0">
      <c r="A147" s="12" t="s">
        <v>68</v>
      </c>
      <c r="B147" s="12">
        <v>5003047.0</v>
      </c>
      <c r="C147" s="12" t="s">
        <v>793</v>
      </c>
      <c r="D147" s="12" t="s">
        <v>85</v>
      </c>
      <c r="E147" s="12">
        <v>130.0</v>
      </c>
      <c r="F147" s="12" t="s">
        <v>45</v>
      </c>
      <c r="G147" s="1"/>
      <c r="H147" s="20" t="s">
        <v>28</v>
      </c>
      <c r="I147" s="20" t="s">
        <v>28</v>
      </c>
      <c r="J147" s="20" t="s">
        <v>29</v>
      </c>
      <c r="K147" s="20" t="s">
        <v>28</v>
      </c>
      <c r="L147" s="20" t="s">
        <v>64</v>
      </c>
      <c r="M147" s="20"/>
      <c r="N147" s="20"/>
      <c r="O147" s="1"/>
      <c r="P147" s="1"/>
      <c r="Q147" s="1"/>
      <c r="R147" s="1"/>
    </row>
    <row r="148" ht="17.0">
      <c r="A148" s="12" t="s">
        <v>18</v>
      </c>
      <c r="B148" s="12">
        <v>5014915.0</v>
      </c>
      <c r="C148" s="12" t="s">
        <v>795</v>
      </c>
      <c r="D148" s="12" t="s">
        <v>100</v>
      </c>
      <c r="E148" s="12">
        <v>281.0</v>
      </c>
      <c r="F148" s="12" t="s">
        <v>45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52" t="s">
        <v>917</v>
      </c>
    </row>
    <row r="149" ht="17.0" customFormat="1" s="56">
      <c r="A149" s="28" t="s">
        <v>47</v>
      </c>
      <c r="B149" s="28">
        <v>5015049.0</v>
      </c>
      <c r="C149" s="28" t="s">
        <v>274</v>
      </c>
      <c r="D149" s="33" t="s">
        <v>63</v>
      </c>
      <c r="E149" s="28">
        <v>395.0</v>
      </c>
      <c r="F149" s="28" t="s">
        <v>23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ht="17.0">
      <c r="A150" s="12" t="s">
        <v>18</v>
      </c>
      <c r="B150" s="12">
        <v>5015734.0</v>
      </c>
      <c r="C150" s="12" t="s">
        <v>275</v>
      </c>
      <c r="D150" s="12" t="s">
        <v>85</v>
      </c>
      <c r="E150" s="12">
        <v>147.0</v>
      </c>
      <c r="F150" s="12" t="s">
        <v>45</v>
      </c>
      <c r="G150" s="1">
        <v>0.0</v>
      </c>
      <c r="H150" s="20" t="s">
        <v>28</v>
      </c>
      <c r="I150" s="20" t="s">
        <v>28</v>
      </c>
      <c r="J150" s="20" t="s">
        <v>29</v>
      </c>
      <c r="K150" s="20" t="s">
        <v>28</v>
      </c>
      <c r="L150" s="20" t="s">
        <v>28</v>
      </c>
      <c r="M150" s="1" t="s">
        <v>28</v>
      </c>
      <c r="N150" s="1" t="s">
        <v>28</v>
      </c>
      <c r="O150" s="1"/>
      <c r="P150" s="1"/>
      <c r="Q150" s="1"/>
      <c r="R150" s="1"/>
    </row>
    <row r="151" ht="17.0" customFormat="1" s="56">
      <c r="A151" s="8" t="s">
        <v>68</v>
      </c>
      <c r="B151" s="8">
        <v>5016446.0</v>
      </c>
      <c r="C151" s="8" t="s">
        <v>796</v>
      </c>
      <c r="D151" s="8" t="s">
        <v>71</v>
      </c>
      <c r="E151" s="8">
        <v>188.0</v>
      </c>
      <c r="F151" s="8" t="s">
        <v>23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ht="17.0" customFormat="1" s="56">
      <c r="A152" s="12" t="s">
        <v>68</v>
      </c>
      <c r="B152" s="12">
        <v>5016478.0</v>
      </c>
      <c r="C152" s="12" t="s">
        <v>797</v>
      </c>
      <c r="D152" s="12">
        <v>0.0</v>
      </c>
      <c r="E152" s="12">
        <v>88.0</v>
      </c>
      <c r="F152" s="12" t="s">
        <v>37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7.0" customFormat="1" s="56">
      <c r="A153" s="12" t="s">
        <v>18</v>
      </c>
      <c r="B153" s="12">
        <v>5016613.0</v>
      </c>
      <c r="C153" s="12" t="s">
        <v>798</v>
      </c>
      <c r="D153" s="14" t="s">
        <v>39</v>
      </c>
      <c r="E153" s="12">
        <v>819.0</v>
      </c>
      <c r="F153" s="12" t="s">
        <v>23</v>
      </c>
      <c r="G153" s="1">
        <v>1.0</v>
      </c>
      <c r="H153" s="1" t="s">
        <v>28</v>
      </c>
      <c r="I153" s="1" t="s">
        <v>28</v>
      </c>
      <c r="J153" s="1" t="s">
        <v>29</v>
      </c>
      <c r="K153" s="1" t="s">
        <v>28</v>
      </c>
      <c r="L153" s="1" t="s">
        <v>28</v>
      </c>
      <c r="M153" s="1"/>
      <c r="N153" s="1"/>
      <c r="O153" s="1"/>
      <c r="P153" s="1"/>
      <c r="Q153" s="1"/>
    </row>
    <row r="154" ht="17.0" customFormat="1" s="56">
      <c r="A154" s="12" t="s">
        <v>18</v>
      </c>
      <c r="B154" s="12">
        <v>5016893.0</v>
      </c>
      <c r="C154" s="12" t="s">
        <v>285</v>
      </c>
      <c r="D154" s="14" t="s">
        <v>39</v>
      </c>
      <c r="E154" s="12">
        <v>190.0</v>
      </c>
      <c r="F154" s="12" t="s">
        <v>23</v>
      </c>
      <c r="G154" s="1">
        <v>1.0</v>
      </c>
      <c r="H154" s="1" t="s">
        <v>28</v>
      </c>
      <c r="I154" s="1" t="s">
        <v>28</v>
      </c>
      <c r="J154" s="1" t="s">
        <v>29</v>
      </c>
      <c r="K154" s="1" t="s">
        <v>28</v>
      </c>
      <c r="L154" s="1" t="s">
        <v>28</v>
      </c>
      <c r="M154" s="1"/>
      <c r="N154" s="1"/>
      <c r="O154" s="1"/>
      <c r="P154" s="1"/>
      <c r="Q154" s="1"/>
    </row>
    <row r="155" ht="17.0" customFormat="1" s="56">
      <c r="A155" s="12" t="s">
        <v>18</v>
      </c>
      <c r="B155" s="12">
        <v>5017215.0</v>
      </c>
      <c r="C155" s="12" t="s">
        <v>799</v>
      </c>
      <c r="D155" s="14" t="s">
        <v>914</v>
      </c>
      <c r="E155" s="12">
        <v>95.0</v>
      </c>
      <c r="F155" s="12" t="s">
        <v>23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7.0" customFormat="1" s="56">
      <c r="A156" s="12" t="s">
        <v>47</v>
      </c>
      <c r="B156" s="12">
        <v>5017447.0</v>
      </c>
      <c r="C156" s="12" t="s">
        <v>800</v>
      </c>
      <c r="D156" s="14"/>
      <c r="E156" s="12">
        <v>300.0</v>
      </c>
      <c r="F156" s="12" t="s">
        <v>37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7.0" customFormat="1" s="56">
      <c r="A157" s="18" t="s">
        <v>47</v>
      </c>
      <c r="B157" s="18">
        <v>5017529.0</v>
      </c>
      <c r="C157" s="18" t="s">
        <v>652</v>
      </c>
      <c r="D157" s="19"/>
      <c r="E157" s="18">
        <v>129.0</v>
      </c>
      <c r="F157" s="18" t="s">
        <v>37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ht="17.0">
      <c r="A158" s="12" t="s">
        <v>47</v>
      </c>
      <c r="B158" s="12">
        <v>5017533.0</v>
      </c>
      <c r="C158" s="12" t="s">
        <v>288</v>
      </c>
      <c r="D158" s="12" t="s">
        <v>100</v>
      </c>
      <c r="E158" s="12">
        <v>75.0</v>
      </c>
      <c r="F158" s="12" t="s">
        <v>45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2" t="s">
        <v>917</v>
      </c>
    </row>
    <row r="159" ht="17.0" customFormat="1" s="56">
      <c r="A159" s="8" t="s">
        <v>47</v>
      </c>
      <c r="B159" s="8">
        <v>5017598.0</v>
      </c>
      <c r="C159" s="8" t="s">
        <v>801</v>
      </c>
      <c r="D159" s="9" t="s">
        <v>914</v>
      </c>
      <c r="E159" s="8">
        <v>196.0</v>
      </c>
      <c r="F159" s="8" t="s">
        <v>23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ht="17.0" customFormat="1" s="56">
      <c r="A160" s="12" t="s">
        <v>47</v>
      </c>
      <c r="B160" s="12">
        <v>5017708.0</v>
      </c>
      <c r="C160" s="12" t="s">
        <v>653</v>
      </c>
      <c r="D160" s="14" t="s">
        <v>104</v>
      </c>
      <c r="E160" s="12">
        <v>111.0</v>
      </c>
      <c r="F160" s="12" t="s">
        <v>23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7.0" customFormat="1" s="56">
      <c r="A161" s="12" t="s">
        <v>47</v>
      </c>
      <c r="B161" s="12">
        <v>5017780.0</v>
      </c>
      <c r="C161" s="12" t="s">
        <v>802</v>
      </c>
      <c r="D161" s="14" t="s">
        <v>914</v>
      </c>
      <c r="E161" s="12">
        <v>202.0</v>
      </c>
      <c r="F161" s="12" t="s">
        <v>23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7.0" customFormat="1" s="56">
      <c r="A162" s="12" t="s">
        <v>68</v>
      </c>
      <c r="B162" s="12">
        <v>5017808.0</v>
      </c>
      <c r="C162" s="12" t="s">
        <v>803</v>
      </c>
      <c r="D162" s="12" t="s">
        <v>918</v>
      </c>
      <c r="E162" s="12">
        <v>342.0</v>
      </c>
      <c r="F162" s="12" t="s">
        <v>23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7.0" customFormat="1" s="56">
      <c r="A163" s="12" t="s">
        <v>47</v>
      </c>
      <c r="B163" s="12">
        <v>5017812.0</v>
      </c>
      <c r="C163" s="12" t="s">
        <v>291</v>
      </c>
      <c r="D163" s="14"/>
      <c r="E163" s="12">
        <v>250.0</v>
      </c>
      <c r="F163" s="12" t="s">
        <v>37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7.0" customFormat="1" s="56">
      <c r="A164" s="12" t="s">
        <v>47</v>
      </c>
      <c r="B164" s="12">
        <v>5017818.0</v>
      </c>
      <c r="C164" s="12" t="s">
        <v>804</v>
      </c>
      <c r="D164" s="14" t="s">
        <v>918</v>
      </c>
      <c r="E164" s="12">
        <v>557.0</v>
      </c>
      <c r="F164" s="12" t="s">
        <v>23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7.0" customFormat="1" s="56">
      <c r="A165" s="12" t="s">
        <v>47</v>
      </c>
      <c r="B165" s="12">
        <v>5017915.0</v>
      </c>
      <c r="C165" s="12" t="s">
        <v>805</v>
      </c>
      <c r="D165" s="14" t="s">
        <v>914</v>
      </c>
      <c r="E165" s="12">
        <v>116.0</v>
      </c>
      <c r="F165" s="12" t="s">
        <v>23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7.0" customFormat="1" s="56">
      <c r="A166" s="12" t="s">
        <v>18</v>
      </c>
      <c r="B166" s="12">
        <v>5017918.0</v>
      </c>
      <c r="C166" s="12" t="s">
        <v>657</v>
      </c>
      <c r="D166" s="14" t="s">
        <v>71</v>
      </c>
      <c r="E166" s="12">
        <v>314.0</v>
      </c>
      <c r="F166" s="12" t="s">
        <v>23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7.0" customFormat="1" s="56">
      <c r="A167" s="18" t="s">
        <v>68</v>
      </c>
      <c r="B167" s="18">
        <v>5017985.0</v>
      </c>
      <c r="C167" s="18" t="s">
        <v>806</v>
      </c>
      <c r="D167" s="19" t="s">
        <v>39</v>
      </c>
      <c r="E167" s="18">
        <v>138.0</v>
      </c>
      <c r="F167" s="18" t="s">
        <v>23</v>
      </c>
      <c r="G167" s="20" t="s">
        <v>919</v>
      </c>
      <c r="H167" s="20" t="s">
        <v>28</v>
      </c>
      <c r="I167" s="20" t="s">
        <v>28</v>
      </c>
      <c r="J167" s="20" t="s">
        <v>29</v>
      </c>
      <c r="K167" s="20" t="s">
        <v>28</v>
      </c>
      <c r="L167" s="20" t="s">
        <v>28</v>
      </c>
      <c r="M167" s="20"/>
      <c r="N167" s="20"/>
      <c r="O167" s="20"/>
      <c r="P167" s="20"/>
      <c r="Q167" s="20"/>
    </row>
    <row r="168" ht="17.0">
      <c r="A168" s="12" t="s">
        <v>47</v>
      </c>
      <c r="B168" s="12">
        <v>5017989.0</v>
      </c>
      <c r="C168" s="12" t="s">
        <v>808</v>
      </c>
      <c r="D168" s="12" t="s">
        <v>73</v>
      </c>
      <c r="E168" s="12">
        <v>100.0</v>
      </c>
      <c r="F168" s="12" t="s">
        <v>45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55" t="s">
        <v>916</v>
      </c>
    </row>
    <row r="169" ht="17.0">
      <c r="A169" s="12" t="s">
        <v>47</v>
      </c>
      <c r="B169" s="12">
        <v>5017990.0</v>
      </c>
      <c r="C169" s="12" t="s">
        <v>809</v>
      </c>
      <c r="D169" s="12" t="s">
        <v>73</v>
      </c>
      <c r="E169" s="12">
        <v>58.0</v>
      </c>
      <c r="F169" s="12" t="s">
        <v>45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55" t="s">
        <v>916</v>
      </c>
    </row>
    <row r="170" ht="17.0">
      <c r="A170" s="12" t="s">
        <v>47</v>
      </c>
      <c r="B170" s="12">
        <v>5017993.0</v>
      </c>
      <c r="C170" s="12" t="s">
        <v>810</v>
      </c>
      <c r="D170" s="12" t="s">
        <v>73</v>
      </c>
      <c r="E170" s="12">
        <v>90.0</v>
      </c>
      <c r="F170" s="12" t="s">
        <v>45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55" t="s">
        <v>916</v>
      </c>
    </row>
    <row r="171" ht="17.0" customFormat="1" s="56">
      <c r="A171" s="8" t="s">
        <v>18</v>
      </c>
      <c r="B171" s="8">
        <v>5018044.0</v>
      </c>
      <c r="C171" s="8" t="s">
        <v>293</v>
      </c>
      <c r="D171" s="8" t="s">
        <v>294</v>
      </c>
      <c r="E171" s="8">
        <v>1061.0</v>
      </c>
      <c r="F171" s="8" t="s">
        <v>27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ht="17.0" customFormat="1" s="56">
      <c r="A172" s="12" t="s">
        <v>68</v>
      </c>
      <c r="B172" s="12">
        <v>5018144.0</v>
      </c>
      <c r="C172" s="12" t="s">
        <v>296</v>
      </c>
      <c r="D172" s="12">
        <v>0.0</v>
      </c>
      <c r="E172" s="12">
        <v>245.0</v>
      </c>
      <c r="F172" s="12" t="s">
        <v>37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7.0" customFormat="1" s="56">
      <c r="A173" s="12" t="s">
        <v>47</v>
      </c>
      <c r="B173" s="12">
        <v>5018164.0</v>
      </c>
      <c r="C173" s="12" t="s">
        <v>298</v>
      </c>
      <c r="D173" s="14" t="s">
        <v>39</v>
      </c>
      <c r="E173" s="12">
        <v>202.0</v>
      </c>
      <c r="F173" s="12" t="s">
        <v>23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7.0" customFormat="1" s="56">
      <c r="A174" s="12" t="s">
        <v>47</v>
      </c>
      <c r="B174" s="12">
        <v>5018350.0</v>
      </c>
      <c r="C174" s="12" t="s">
        <v>303</v>
      </c>
      <c r="D174" s="14"/>
      <c r="E174" s="12">
        <v>20.0</v>
      </c>
      <c r="F174" s="12" t="s">
        <v>45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7.0" customFormat="1" s="56">
      <c r="A175" s="12" t="s">
        <v>68</v>
      </c>
      <c r="B175" s="12">
        <v>5018430.0</v>
      </c>
      <c r="C175" s="12" t="s">
        <v>811</v>
      </c>
      <c r="D175" s="12" t="s">
        <v>914</v>
      </c>
      <c r="E175" s="12">
        <v>519.0</v>
      </c>
      <c r="F175" s="12" t="s">
        <v>23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7.0" customFormat="1" s="56">
      <c r="A176" s="12" t="s">
        <v>68</v>
      </c>
      <c r="B176" s="12">
        <v>5018453.0</v>
      </c>
      <c r="C176" s="12" t="s">
        <v>670</v>
      </c>
      <c r="D176" s="12" t="s">
        <v>104</v>
      </c>
      <c r="E176" s="12">
        <v>1615.0</v>
      </c>
      <c r="F176" s="12" t="s">
        <v>23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7.0" customFormat="1" s="56">
      <c r="A177" s="12" t="s">
        <v>68</v>
      </c>
      <c r="B177" s="12">
        <v>5018471.0</v>
      </c>
      <c r="C177" s="12" t="s">
        <v>812</v>
      </c>
      <c r="D177" s="14" t="s">
        <v>914</v>
      </c>
      <c r="E177" s="12">
        <v>36.0</v>
      </c>
      <c r="F177" s="12" t="s">
        <v>23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7.0" customFormat="1" s="56">
      <c r="A178" s="12" t="s">
        <v>68</v>
      </c>
      <c r="B178" s="12">
        <v>5018473.0</v>
      </c>
      <c r="C178" s="12" t="s">
        <v>671</v>
      </c>
      <c r="D178" s="12">
        <v>0.0</v>
      </c>
      <c r="E178" s="12">
        <v>220.0</v>
      </c>
      <c r="F178" s="12" t="s">
        <v>37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7.0" customFormat="1" s="56">
      <c r="A179" s="12" t="s">
        <v>68</v>
      </c>
      <c r="B179" s="12">
        <v>5018488.0</v>
      </c>
      <c r="C179" s="12" t="s">
        <v>673</v>
      </c>
      <c r="D179" s="12" t="s">
        <v>39</v>
      </c>
      <c r="E179" s="12">
        <v>150.0</v>
      </c>
      <c r="F179" s="12" t="s">
        <v>23</v>
      </c>
      <c r="G179" s="1"/>
      <c r="H179" s="1" t="s">
        <v>28</v>
      </c>
      <c r="I179" s="1" t="s">
        <v>28</v>
      </c>
      <c r="J179" s="1" t="s">
        <v>29</v>
      </c>
      <c r="K179" s="1" t="s">
        <v>28</v>
      </c>
      <c r="L179" s="1"/>
      <c r="M179" s="1"/>
      <c r="N179" s="1"/>
      <c r="O179" s="1"/>
      <c r="P179" s="1"/>
      <c r="Q179" s="1"/>
    </row>
    <row r="180" ht="17.0" customFormat="1" s="56">
      <c r="A180" s="12" t="s">
        <v>68</v>
      </c>
      <c r="B180" s="12">
        <v>5018501.0</v>
      </c>
      <c r="C180" s="12" t="s">
        <v>813</v>
      </c>
      <c r="D180" s="12" t="s">
        <v>486</v>
      </c>
      <c r="E180" s="12">
        <v>100.0</v>
      </c>
      <c r="F180" s="12" t="s">
        <v>23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7.0" customFormat="1" s="56">
      <c r="A181" s="12" t="s">
        <v>68</v>
      </c>
      <c r="B181" s="12">
        <v>5018506.0</v>
      </c>
      <c r="C181" s="12" t="s">
        <v>679</v>
      </c>
      <c r="D181" s="14" t="s">
        <v>914</v>
      </c>
      <c r="E181" s="12">
        <v>160.0</v>
      </c>
      <c r="F181" s="12" t="s">
        <v>23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7.0" customFormat="1" s="56">
      <c r="A182" s="12" t="s">
        <v>68</v>
      </c>
      <c r="B182" s="12">
        <v>5018520.0</v>
      </c>
      <c r="C182" s="12" t="s">
        <v>814</v>
      </c>
      <c r="D182" s="12" t="s">
        <v>59</v>
      </c>
      <c r="E182" s="12">
        <v>70.0</v>
      </c>
      <c r="F182" s="12" t="s">
        <v>27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7.0" customFormat="1" s="56">
      <c r="A183" s="12" t="s">
        <v>68</v>
      </c>
      <c r="B183" s="12">
        <v>5018584.0</v>
      </c>
      <c r="C183" s="12" t="s">
        <v>815</v>
      </c>
      <c r="D183" s="12">
        <v>0.0</v>
      </c>
      <c r="E183" s="12">
        <v>107.0</v>
      </c>
      <c r="F183" s="12" t="s">
        <v>37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7.0" customFormat="1" s="56">
      <c r="A184" s="12" t="s">
        <v>68</v>
      </c>
      <c r="B184" s="12">
        <v>5018607.0</v>
      </c>
      <c r="C184" s="12" t="s">
        <v>816</v>
      </c>
      <c r="D184" s="12" t="s">
        <v>914</v>
      </c>
      <c r="E184" s="12">
        <v>320.0</v>
      </c>
      <c r="F184" s="12" t="s">
        <v>23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7.0" customFormat="1" s="56">
      <c r="A185" s="18" t="s">
        <v>68</v>
      </c>
      <c r="B185" s="18">
        <v>5018668.0</v>
      </c>
      <c r="C185" s="18" t="s">
        <v>685</v>
      </c>
      <c r="D185" s="18" t="s">
        <v>914</v>
      </c>
      <c r="E185" s="18">
        <v>434.0</v>
      </c>
      <c r="F185" s="18" t="s">
        <v>23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ht="41.0">
      <c r="A186" s="12" t="s">
        <v>68</v>
      </c>
      <c r="B186" s="12">
        <v>5026233.0</v>
      </c>
      <c r="C186" s="12" t="s">
        <v>817</v>
      </c>
      <c r="D186" s="12" t="s">
        <v>44</v>
      </c>
      <c r="E186" s="12">
        <v>45.0</v>
      </c>
      <c r="F186" s="12" t="s">
        <v>45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51" t="s">
        <v>915</v>
      </c>
    </row>
    <row r="187" ht="17.0" customFormat="1" s="56">
      <c r="A187" s="28" t="s">
        <v>18</v>
      </c>
      <c r="B187" s="28">
        <v>5029152.0</v>
      </c>
      <c r="C187" s="28" t="s">
        <v>307</v>
      </c>
      <c r="D187" s="33" t="s">
        <v>63</v>
      </c>
      <c r="E187" s="28">
        <v>194.0</v>
      </c>
      <c r="F187" s="28" t="s">
        <v>23</v>
      </c>
      <c r="G187" s="30">
        <v>0.0</v>
      </c>
      <c r="H187" s="30"/>
      <c r="I187" s="30" t="s">
        <v>28</v>
      </c>
      <c r="J187" s="30" t="s">
        <v>29</v>
      </c>
      <c r="K187" s="30" t="s">
        <v>28</v>
      </c>
      <c r="L187" s="30"/>
      <c r="M187" s="30"/>
      <c r="N187" s="30"/>
      <c r="O187" s="30"/>
      <c r="P187" s="30"/>
      <c r="Q187" s="30"/>
    </row>
    <row r="188" ht="17.0">
      <c r="A188" s="12" t="s">
        <v>68</v>
      </c>
      <c r="B188" s="12">
        <v>5035523.0</v>
      </c>
      <c r="C188" s="12" t="s">
        <v>818</v>
      </c>
      <c r="D188" s="12" t="s">
        <v>73</v>
      </c>
      <c r="E188" s="12">
        <v>52.0</v>
      </c>
      <c r="F188" s="12" t="s">
        <v>45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55" t="s">
        <v>916</v>
      </c>
    </row>
    <row r="189" ht="17.0">
      <c r="A189" s="12" t="s">
        <v>68</v>
      </c>
      <c r="B189" s="12">
        <v>5037530.0</v>
      </c>
      <c r="C189" s="12" t="s">
        <v>819</v>
      </c>
      <c r="D189" s="12" t="s">
        <v>73</v>
      </c>
      <c r="E189" s="12">
        <v>254.0</v>
      </c>
      <c r="F189" s="12" t="s">
        <v>45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55" t="s">
        <v>916</v>
      </c>
    </row>
    <row r="190" ht="17.0" customFormat="1" s="56">
      <c r="A190" s="28" t="s">
        <v>68</v>
      </c>
      <c r="B190" s="28">
        <v>5039845.0</v>
      </c>
      <c r="C190" s="28" t="s">
        <v>308</v>
      </c>
      <c r="D190" s="28" t="s">
        <v>41</v>
      </c>
      <c r="E190" s="28">
        <v>186.0</v>
      </c>
      <c r="F190" s="28" t="s">
        <v>27</v>
      </c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ht="17.0">
      <c r="A191" s="12" t="s">
        <v>68</v>
      </c>
      <c r="B191" s="12">
        <v>5040517.0</v>
      </c>
      <c r="C191" s="12" t="s">
        <v>820</v>
      </c>
      <c r="D191" s="12" t="s">
        <v>100</v>
      </c>
      <c r="E191" s="12">
        <v>105.0</v>
      </c>
      <c r="F191" s="12" t="s">
        <v>45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52" t="s">
        <v>917</v>
      </c>
    </row>
    <row r="192" ht="17.0" customFormat="1" s="56">
      <c r="A192" s="8" t="s">
        <v>68</v>
      </c>
      <c r="B192" s="8">
        <v>5044289.0</v>
      </c>
      <c r="C192" s="8" t="s">
        <v>822</v>
      </c>
      <c r="D192" s="8" t="s">
        <v>71</v>
      </c>
      <c r="E192" s="8">
        <v>160.0</v>
      </c>
      <c r="F192" s="8" t="s">
        <v>23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ht="17.0" customFormat="1" s="56">
      <c r="A193" s="18" t="s">
        <v>18</v>
      </c>
      <c r="B193" s="18">
        <v>504488.0</v>
      </c>
      <c r="C193" s="18" t="s">
        <v>823</v>
      </c>
      <c r="D193" s="18" t="s">
        <v>178</v>
      </c>
      <c r="E193" s="18">
        <v>1440.0</v>
      </c>
      <c r="F193" s="18" t="s">
        <v>27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ht="17.0">
      <c r="A194" s="12" t="s">
        <v>68</v>
      </c>
      <c r="B194" s="12">
        <v>5051627.0</v>
      </c>
      <c r="C194" s="12" t="s">
        <v>315</v>
      </c>
      <c r="D194" s="12" t="s">
        <v>73</v>
      </c>
      <c r="E194" s="12">
        <v>9.0</v>
      </c>
      <c r="F194" s="12" t="s">
        <v>45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55" t="s">
        <v>916</v>
      </c>
    </row>
    <row r="195" ht="17.0" customFormat="1" s="56">
      <c r="A195" s="28" t="s">
        <v>68</v>
      </c>
      <c r="B195" s="28">
        <v>5053374.0</v>
      </c>
      <c r="C195" s="28" t="s">
        <v>697</v>
      </c>
      <c r="D195" s="28" t="s">
        <v>914</v>
      </c>
      <c r="E195" s="28">
        <v>220.0</v>
      </c>
      <c r="F195" s="28" t="s">
        <v>23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ht="17.0">
      <c r="A196" s="12" t="s">
        <v>68</v>
      </c>
      <c r="B196" s="12">
        <v>5058694.0</v>
      </c>
      <c r="C196" s="12" t="s">
        <v>317</v>
      </c>
      <c r="D196" s="12" t="s">
        <v>73</v>
      </c>
      <c r="E196" s="12">
        <v>293.0</v>
      </c>
      <c r="F196" s="12" t="s">
        <v>45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55" t="s">
        <v>916</v>
      </c>
    </row>
    <row r="197" ht="17.0" customFormat="1" s="56">
      <c r="A197" s="8" t="s">
        <v>68</v>
      </c>
      <c r="B197" s="8">
        <v>5063250.0</v>
      </c>
      <c r="C197" s="8" t="s">
        <v>318</v>
      </c>
      <c r="D197" s="9"/>
      <c r="E197" s="8">
        <v>17.0</v>
      </c>
      <c r="F197" s="8" t="s">
        <v>37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ht="17.0" customFormat="1" s="56">
      <c r="A198" s="12" t="s">
        <v>47</v>
      </c>
      <c r="B198" s="12">
        <v>507154.0</v>
      </c>
      <c r="C198" s="12" t="s">
        <v>824</v>
      </c>
      <c r="D198" s="12" t="s">
        <v>111</v>
      </c>
      <c r="E198" s="12">
        <v>1108.0</v>
      </c>
      <c r="F198" s="12" t="s">
        <v>27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7.0" customFormat="1" s="56">
      <c r="A199" s="18" t="s">
        <v>18</v>
      </c>
      <c r="B199" s="18">
        <v>5184.0</v>
      </c>
      <c r="C199" s="18" t="s">
        <v>321</v>
      </c>
      <c r="D199" s="19" t="s">
        <v>20</v>
      </c>
      <c r="E199" s="18">
        <v>614.0</v>
      </c>
      <c r="F199" s="18" t="s">
        <v>23</v>
      </c>
      <c r="G199" s="20">
        <v>1.0</v>
      </c>
      <c r="H199" s="20"/>
      <c r="I199" s="20" t="s">
        <v>28</v>
      </c>
      <c r="J199" s="20" t="s">
        <v>29</v>
      </c>
      <c r="K199" s="20" t="s">
        <v>28</v>
      </c>
      <c r="L199" s="20" t="s">
        <v>28</v>
      </c>
      <c r="M199" s="20" t="s">
        <v>64</v>
      </c>
      <c r="N199" s="20" t="s">
        <v>64</v>
      </c>
      <c r="O199" s="20"/>
      <c r="P199" s="20"/>
      <c r="Q199" s="20"/>
    </row>
    <row r="200" ht="17.0">
      <c r="A200" s="12" t="s">
        <v>18</v>
      </c>
      <c r="B200" s="12">
        <v>522044.0</v>
      </c>
      <c r="C200" s="12" t="s">
        <v>706</v>
      </c>
      <c r="D200" s="12" t="s">
        <v>85</v>
      </c>
      <c r="E200" s="12">
        <v>471.0</v>
      </c>
      <c r="F200" s="12" t="s">
        <v>45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 t="s">
        <v>920</v>
      </c>
    </row>
    <row r="201" ht="17.0" customFormat="1" s="56">
      <c r="A201" s="8" t="s">
        <v>18</v>
      </c>
      <c r="B201" s="8">
        <v>559045.0</v>
      </c>
      <c r="C201" s="8" t="s">
        <v>328</v>
      </c>
      <c r="D201" s="8" t="s">
        <v>111</v>
      </c>
      <c r="E201" s="8">
        <v>154.0</v>
      </c>
      <c r="F201" s="8" t="s">
        <v>27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ht="17.0" customFormat="1" s="56">
      <c r="A202" s="18" t="s">
        <v>18</v>
      </c>
      <c r="B202" s="18">
        <v>562911.0</v>
      </c>
      <c r="C202" s="18" t="s">
        <v>332</v>
      </c>
      <c r="D202" s="18" t="s">
        <v>81</v>
      </c>
      <c r="E202" s="18">
        <v>579.0</v>
      </c>
      <c r="F202" s="18" t="s">
        <v>27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ht="41.0" customFormat="1" s="1">
      <c r="A203" s="12" t="s">
        <v>47</v>
      </c>
      <c r="B203" s="12">
        <v>579462.0</v>
      </c>
      <c r="C203" s="12" t="s">
        <v>333</v>
      </c>
      <c r="D203" s="12" t="s">
        <v>120</v>
      </c>
      <c r="E203" s="12">
        <v>63.0</v>
      </c>
      <c r="F203" s="12" t="s">
        <v>45</v>
      </c>
      <c r="R203" s="151" t="s">
        <v>915</v>
      </c>
      <c r="S203" s="13"/>
    </row>
    <row r="204" ht="17.0" customFormat="1" s="56">
      <c r="A204" s="28" t="s">
        <v>18</v>
      </c>
      <c r="B204" s="28">
        <v>598546.0</v>
      </c>
      <c r="C204" s="28" t="s">
        <v>334</v>
      </c>
      <c r="D204" s="33"/>
      <c r="E204" s="28">
        <v>280.0</v>
      </c>
      <c r="F204" s="28" t="s">
        <v>37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ht="17.0">
      <c r="A205" s="12" t="s">
        <v>18</v>
      </c>
      <c r="B205" s="12">
        <v>617089.0</v>
      </c>
      <c r="C205" s="12" t="s">
        <v>825</v>
      </c>
      <c r="D205" s="14" t="s">
        <v>85</v>
      </c>
      <c r="E205" s="12">
        <v>49.0</v>
      </c>
      <c r="F205" s="12" t="s">
        <v>45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 t="s">
        <v>920</v>
      </c>
    </row>
    <row r="206" ht="17.0" customFormat="1" s="56">
      <c r="A206" s="8" t="s">
        <v>18</v>
      </c>
      <c r="B206" s="8">
        <v>628551.0</v>
      </c>
      <c r="C206" s="8" t="s">
        <v>342</v>
      </c>
      <c r="D206" s="9"/>
      <c r="E206" s="8">
        <v>434.0</v>
      </c>
      <c r="F206" s="8" t="s">
        <v>37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ht="17.0" customFormat="1" s="56">
      <c r="A207" s="12" t="s">
        <v>18</v>
      </c>
      <c r="B207" s="12">
        <v>632896.0</v>
      </c>
      <c r="C207" s="12" t="s">
        <v>344</v>
      </c>
      <c r="D207" s="14" t="s">
        <v>914</v>
      </c>
      <c r="E207" s="12">
        <v>1177.0</v>
      </c>
      <c r="F207" s="12" t="s">
        <v>23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7.0" customFormat="1" s="56">
      <c r="A208" s="12" t="s">
        <v>18</v>
      </c>
      <c r="B208" s="12">
        <v>650967.0</v>
      </c>
      <c r="C208" s="12" t="s">
        <v>345</v>
      </c>
      <c r="D208" s="14" t="s">
        <v>914</v>
      </c>
      <c r="E208" s="12">
        <v>897.0</v>
      </c>
      <c r="F208" s="12" t="s">
        <v>23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7.0" customFormat="1" s="56">
      <c r="A209" s="12" t="s">
        <v>18</v>
      </c>
      <c r="B209" s="12">
        <v>6662.0</v>
      </c>
      <c r="C209" s="12" t="s">
        <v>827</v>
      </c>
      <c r="D209" s="14"/>
      <c r="E209" s="12">
        <v>220.0</v>
      </c>
      <c r="F209" s="12" t="s">
        <v>37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7.0" customFormat="1" s="56">
      <c r="A210" s="12" t="s">
        <v>68</v>
      </c>
      <c r="B210" s="12">
        <v>700517.0</v>
      </c>
      <c r="C210" s="12" t="s">
        <v>716</v>
      </c>
      <c r="D210" s="12">
        <v>0.0</v>
      </c>
      <c r="E210" s="12">
        <v>170.0</v>
      </c>
      <c r="F210" s="12" t="s">
        <v>37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7.0" customFormat="1" s="56">
      <c r="A211" s="12" t="s">
        <v>18</v>
      </c>
      <c r="B211" s="12">
        <v>771752.0</v>
      </c>
      <c r="C211" s="12" t="s">
        <v>348</v>
      </c>
      <c r="D211" s="14" t="s">
        <v>914</v>
      </c>
      <c r="E211" s="12">
        <v>802.0</v>
      </c>
      <c r="F211" s="12" t="s">
        <v>23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7.0" customFormat="1" s="56">
      <c r="A212" s="12" t="s">
        <v>18</v>
      </c>
      <c r="B212" s="12">
        <v>810125.0</v>
      </c>
      <c r="C212" s="12" t="s">
        <v>828</v>
      </c>
      <c r="D212" s="12" t="s">
        <v>111</v>
      </c>
      <c r="E212" s="12">
        <v>136.0</v>
      </c>
      <c r="F212" s="12" t="s">
        <v>27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7.0" customFormat="1" s="56">
      <c r="A213" s="12" t="s">
        <v>18</v>
      </c>
      <c r="B213" s="12">
        <v>810367.0</v>
      </c>
      <c r="C213" s="12" t="s">
        <v>829</v>
      </c>
      <c r="D213" s="12" t="s">
        <v>111</v>
      </c>
      <c r="E213" s="12">
        <v>77.0</v>
      </c>
      <c r="F213" s="12" t="s">
        <v>27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7.0" customFormat="1" s="56">
      <c r="A214" s="12" t="s">
        <v>68</v>
      </c>
      <c r="B214" s="12">
        <v>856520.0</v>
      </c>
      <c r="C214" s="12" t="s">
        <v>830</v>
      </c>
      <c r="D214" s="14"/>
      <c r="E214" s="12">
        <v>400.0</v>
      </c>
      <c r="F214" s="12" t="s">
        <v>27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7.0" customFormat="1" s="56">
      <c r="A215" s="12" t="s">
        <v>18</v>
      </c>
      <c r="B215" s="12">
        <v>865626.0</v>
      </c>
      <c r="C215" s="12" t="s">
        <v>349</v>
      </c>
      <c r="D215" s="14"/>
      <c r="E215" s="12">
        <v>2397.0</v>
      </c>
      <c r="F215" s="12" t="s">
        <v>37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7.0" customFormat="1" s="56">
      <c r="A216" s="18" t="s">
        <v>18</v>
      </c>
      <c r="B216" s="18">
        <v>9582.0</v>
      </c>
      <c r="C216" s="18" t="s">
        <v>831</v>
      </c>
      <c r="D216" s="18" t="s">
        <v>871</v>
      </c>
      <c r="E216" s="18">
        <v>65.0</v>
      </c>
      <c r="F216" s="18" t="s">
        <v>37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ht="41.0" customFormat="1" s="1">
      <c r="A217" s="12" t="s">
        <v>18</v>
      </c>
      <c r="B217" s="12">
        <v>971627.0</v>
      </c>
      <c r="C217" s="12" t="s">
        <v>722</v>
      </c>
      <c r="D217" s="12" t="s">
        <v>120</v>
      </c>
      <c r="E217" s="12">
        <v>265.0</v>
      </c>
      <c r="F217" s="12" t="s">
        <v>45</v>
      </c>
      <c r="R217" s="151" t="s">
        <v>915</v>
      </c>
      <c r="S217" s="13"/>
    </row>
    <row r="218" ht="14.0" customFormat="1" s="56">
      <c r="A218" s="125" t="s">
        <v>18</v>
      </c>
      <c r="B218" s="125">
        <v>5014914.0</v>
      </c>
      <c r="C218" s="126" t="s">
        <v>272</v>
      </c>
      <c r="E218" s="56">
        <v>185.0</v>
      </c>
      <c r="F218" s="56" t="s">
        <v>45</v>
      </c>
    </row>
    <row r="219" ht="14.0">
      <c r="A219" s="125" t="s">
        <v>47</v>
      </c>
      <c r="B219" s="125">
        <v>3992941.0</v>
      </c>
      <c r="C219" s="126" t="s">
        <v>251</v>
      </c>
    </row>
    <row r="220" ht="14.0">
      <c r="A220" s="125" t="s">
        <v>68</v>
      </c>
      <c r="B220" s="125">
        <v>1938047.0</v>
      </c>
      <c r="C220" s="126" t="s">
        <v>832</v>
      </c>
      <c r="E220" s="56">
        <v>258.0</v>
      </c>
      <c r="F220" s="56" t="s">
        <v>27</v>
      </c>
    </row>
    <row r="221" ht="14.0">
      <c r="A221" s="125" t="s">
        <v>68</v>
      </c>
      <c r="B221" s="125">
        <v>5063726.0</v>
      </c>
      <c r="C221" s="126" t="s">
        <v>833</v>
      </c>
      <c r="E221" s="56">
        <v>61.0</v>
      </c>
      <c r="F221" s="56" t="s">
        <v>27</v>
      </c>
    </row>
    <row r="222" ht="14.0">
      <c r="A222" s="125" t="s">
        <v>47</v>
      </c>
      <c r="B222" s="125">
        <v>3992941.0</v>
      </c>
      <c r="C222" s="126" t="s">
        <v>251</v>
      </c>
      <c r="E222" s="56">
        <v>552.0</v>
      </c>
      <c r="F222" s="56" t="s">
        <v>45</v>
      </c>
    </row>
    <row r="223" ht="14.0">
      <c r="A223" s="125" t="s">
        <v>68</v>
      </c>
      <c r="B223" s="125">
        <v>343343.0</v>
      </c>
      <c r="C223" s="126" t="s">
        <v>836</v>
      </c>
      <c r="E223" s="56">
        <v>440.0</v>
      </c>
      <c r="F223" s="56" t="s">
        <v>45</v>
      </c>
    </row>
  </sheetData>
  <dataValidations count="11">
    <dataValidation allowBlank="1" showErrorMessage="1" error="The entered value violates the data validation rules set on the cell." errorStyle="stop" showInputMessage="1" prompt="Enter an item from the given list." type="list" sqref="L2:L94 L96:L262144">
      <formula1>"Done,Pending,Scheduled,School doesn't want"</formula1>
    </dataValidation>
    <dataValidation allowBlank="1" showErrorMessage="1" error="The entered value violates the data validation rules set on the cell." errorStyle="stop" showInputMessage="1" prompt="Enter an item from the given list." type="list" sqref="I2:I94 K2:K94 I96:I152 K96:K262144 I155:I262144">
      <formula1>"Done,Pending,Details not collected"</formula1>
    </dataValidation>
    <dataValidation allowBlank="1" showErrorMessage="1" error="The entered value violates the data validation rules set on the cell." errorStyle="stop" showInputMessage="1" prompt="Enter an item from the given list." type="list" sqref="M2:Q94 M96:Q262144">
      <formula1>"Done,Pending,Scheduled"</formula1>
    </dataValidation>
    <dataValidation allowBlank="1" showErrorMessage="1" error="The entered value violates the data validation rules set on the cell." errorStyle="stop" showInputMessage="1" prompt="Enter an item from the given list." type="list" sqref="J2:J94 J96:J262144">
      <formula1>"Yes,No"</formula1>
    </dataValidation>
  </dataValidations>
  <extLst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CN595"/>
  <sheetViews>
    <sheetView workbookViewId="0"/>
  </sheetViews>
  <sheetFormatPr defaultRowHeight="14.0" customHeight="1"/>
  <cols>
    <col min="1" max="2" width="13.24"/>
    <col min="3" max="3" width="32.59"/>
    <col min="4" max="5" hidden="1" width="0.0"/>
    <col min="6" max="1024" width="13.24"/>
  </cols>
  <sheetData>
    <row r="1">
      <c r="A1" t="s">
        <v>0</v>
      </c>
      <c r="B1" t="s">
        <v>1</v>
      </c>
      <c r="C1" t="s">
        <v>2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840</v>
      </c>
      <c r="J1" t="s">
        <v>926</v>
      </c>
      <c r="K1" t="s">
        <v>927</v>
      </c>
      <c r="L1" t="s">
        <v>928</v>
      </c>
      <c r="M1" t="s">
        <v>4</v>
      </c>
      <c r="N1" t="s">
        <v>929</v>
      </c>
      <c r="O1" t="s">
        <v>930</v>
      </c>
      <c r="P1" t="s">
        <v>356</v>
      </c>
      <c r="Q1" t="s">
        <v>931</v>
      </c>
      <c r="R1" t="s">
        <v>932</v>
      </c>
      <c r="S1" t="s">
        <v>725</v>
      </c>
      <c r="T1" t="s">
        <v>933</v>
      </c>
      <c r="U1" t="s">
        <v>934</v>
      </c>
      <c r="V1" t="s">
        <v>935</v>
      </c>
      <c r="W1" t="s">
        <v>936</v>
      </c>
      <c r="X1" t="s">
        <v>937</v>
      </c>
      <c r="Y1" t="s">
        <v>938</v>
      </c>
      <c r="Z1" t="s">
        <v>939</v>
      </c>
      <c r="AA1" t="s">
        <v>940</v>
      </c>
      <c r="AB1" t="s">
        <v>941</v>
      </c>
      <c r="AC1" t="s">
        <v>942</v>
      </c>
      <c r="AD1" t="s">
        <v>943</v>
      </c>
      <c r="AE1" t="s">
        <v>944</v>
      </c>
      <c r="AF1" t="s">
        <v>945</v>
      </c>
      <c r="AG1" t="s">
        <v>946</v>
      </c>
      <c r="AH1" t="s">
        <v>947</v>
      </c>
      <c r="AI1" t="s">
        <v>948</v>
      </c>
      <c r="AJ1" t="s">
        <v>949</v>
      </c>
      <c r="AK1" t="s">
        <v>950</v>
      </c>
      <c r="AL1" t="s">
        <v>951</v>
      </c>
      <c r="AM1" t="s">
        <v>952</v>
      </c>
      <c r="AN1" t="s">
        <v>953</v>
      </c>
      <c r="AO1" t="s">
        <v>954</v>
      </c>
      <c r="AP1" t="s">
        <v>955</v>
      </c>
      <c r="AQ1" t="s">
        <v>956</v>
      </c>
      <c r="AR1" t="s">
        <v>957</v>
      </c>
      <c r="AS1" t="s">
        <v>5</v>
      </c>
      <c r="AT1" t="s">
        <v>6</v>
      </c>
      <c r="AU1" t="s">
        <v>357</v>
      </c>
      <c r="AV1" t="s">
        <v>358</v>
      </c>
      <c r="AW1" t="s">
        <v>359</v>
      </c>
      <c r="AX1" t="s">
        <v>360</v>
      </c>
      <c r="AY1" t="s">
        <v>958</v>
      </c>
      <c r="AZ1" t="s">
        <v>959</v>
      </c>
      <c r="BA1" t="s">
        <v>960</v>
      </c>
      <c r="BB1" t="s">
        <v>961</v>
      </c>
      <c r="BC1" t="s">
        <v>726</v>
      </c>
      <c r="BD1" t="s">
        <v>7</v>
      </c>
      <c r="BE1" t="s">
        <v>962</v>
      </c>
      <c r="BF1" t="s">
        <v>963</v>
      </c>
      <c r="BG1" t="s">
        <v>964</v>
      </c>
      <c r="BH1" t="s">
        <v>965</v>
      </c>
      <c r="BI1" t="s">
        <v>966</v>
      </c>
      <c r="BJ1" t="s">
        <v>967</v>
      </c>
      <c r="BK1" t="s">
        <v>968</v>
      </c>
      <c r="BL1" t="s">
        <v>969</v>
      </c>
      <c r="BM1" t="s">
        <v>970</v>
      </c>
      <c r="BN1" t="s">
        <v>971</v>
      </c>
      <c r="BO1" t="s">
        <v>972</v>
      </c>
      <c r="BP1" t="s">
        <v>973</v>
      </c>
      <c r="BQ1" t="s">
        <v>974</v>
      </c>
      <c r="BR1" t="s">
        <v>975</v>
      </c>
      <c r="BS1" t="s">
        <v>976</v>
      </c>
      <c r="BT1" t="s">
        <v>977</v>
      </c>
      <c r="BU1" t="s">
        <v>978</v>
      </c>
      <c r="BV1" t="s">
        <v>979</v>
      </c>
      <c r="BW1" t="s">
        <v>980</v>
      </c>
      <c r="BX1" t="s">
        <v>981</v>
      </c>
      <c r="BY1" t="s">
        <v>982</v>
      </c>
      <c r="BZ1" t="s">
        <v>983</v>
      </c>
      <c r="CA1" t="s">
        <v>984</v>
      </c>
      <c r="CB1" t="s">
        <v>985</v>
      </c>
      <c r="CC1" t="s">
        <v>986</v>
      </c>
      <c r="CD1" t="s">
        <v>987</v>
      </c>
      <c r="CE1" t="s">
        <v>988</v>
      </c>
      <c r="CF1" t="s">
        <v>989</v>
      </c>
      <c r="CG1" t="s">
        <v>990</v>
      </c>
      <c r="CH1" t="s">
        <v>991</v>
      </c>
      <c r="CI1" t="s">
        <v>992</v>
      </c>
      <c r="CJ1" t="s">
        <v>993</v>
      </c>
      <c r="CK1" t="s">
        <v>994</v>
      </c>
      <c r="CL1" t="s">
        <v>995</v>
      </c>
      <c r="CM1" t="s">
        <v>996</v>
      </c>
      <c r="CN1" t="s">
        <v>997</v>
      </c>
    </row>
    <row r="2">
      <c r="A2" t="s">
        <v>18</v>
      </c>
      <c r="B2">
        <v>1016619.0</v>
      </c>
      <c r="C2" t="s">
        <v>998</v>
      </c>
      <c r="D2">
        <v>2025.0</v>
      </c>
      <c r="E2" s="154">
        <v>45789.0</v>
      </c>
      <c r="F2" t="s">
        <v>999</v>
      </c>
      <c r="G2" t="s">
        <v>1000</v>
      </c>
      <c r="H2" t="s">
        <v>1001</v>
      </c>
      <c r="I2" t="s">
        <v>1002</v>
      </c>
      <c r="J2">
        <v>1522702.0</v>
      </c>
      <c r="K2">
        <v>1522702.0</v>
      </c>
      <c r="L2">
        <v>0.0</v>
      </c>
      <c r="M2">
        <v>0.0</v>
      </c>
      <c r="O2">
        <v>1522702.0</v>
      </c>
      <c r="P2">
        <v>1167.0</v>
      </c>
      <c r="Q2">
        <v>1305.0</v>
      </c>
      <c r="R2">
        <v>0.0</v>
      </c>
      <c r="S2">
        <v>0.0</v>
      </c>
      <c r="U2">
        <v>0.0</v>
      </c>
      <c r="V2" t="s">
        <v>1003</v>
      </c>
      <c r="W2">
        <v>4.0</v>
      </c>
      <c r="Y2" s="154">
        <v>45797.0</v>
      </c>
      <c r="Z2">
        <v>380676.0</v>
      </c>
      <c r="AA2" s="154">
        <v>45859.0</v>
      </c>
      <c r="AB2">
        <v>380676.0</v>
      </c>
      <c r="AC2" s="155">
        <v>45950.0</v>
      </c>
      <c r="AD2">
        <v>380676.0</v>
      </c>
      <c r="AE2" s="155">
        <v>46022.0</v>
      </c>
      <c r="AF2">
        <v>380676.0</v>
      </c>
      <c r="AG2">
        <v>76200.0</v>
      </c>
      <c r="AH2" s="154">
        <v>45818.0</v>
      </c>
      <c r="AI2" s="156">
        <v>45876.0</v>
      </c>
      <c r="AJ2">
        <v>761352.0</v>
      </c>
      <c r="AK2">
        <v>685802.0</v>
      </c>
      <c r="AL2">
        <v>-650.0</v>
      </c>
      <c r="AM2">
        <v>0.6272</v>
      </c>
      <c r="AN2">
        <v>0.6272</v>
      </c>
      <c r="AS2">
        <v>0.0</v>
      </c>
      <c r="AU2">
        <v>4.0</v>
      </c>
      <c r="AV2" t="s">
        <v>380</v>
      </c>
      <c r="AW2" t="s">
        <v>381</v>
      </c>
      <c r="AX2" t="s">
        <v>22</v>
      </c>
      <c r="AZ2" t="s">
        <v>1004</v>
      </c>
      <c r="BA2" t="s">
        <v>1005</v>
      </c>
      <c r="BB2" t="s">
        <v>1006</v>
      </c>
      <c r="BC2" t="s">
        <v>37</v>
      </c>
      <c r="BD2" t="s">
        <v>1006</v>
      </c>
      <c r="BE2" t="s">
        <v>1007</v>
      </c>
      <c r="BF2" s="154">
        <v>45803.0</v>
      </c>
      <c r="BG2" s="154">
        <v>46112.0</v>
      </c>
      <c r="BH2" t="s">
        <v>1008</v>
      </c>
      <c r="BI2" t="s">
        <v>1009</v>
      </c>
      <c r="BJ2" t="s">
        <v>1010</v>
      </c>
      <c r="BK2" t="s">
        <v>1011</v>
      </c>
      <c r="BL2" s="154">
        <v>45789.0</v>
      </c>
      <c r="BM2" t="s">
        <v>1012</v>
      </c>
      <c r="BN2" t="s">
        <v>1013</v>
      </c>
      <c r="BO2" t="s">
        <v>1014</v>
      </c>
      <c r="BP2" t="s">
        <v>379</v>
      </c>
      <c r="BR2" s="154">
        <v>45799.4315509259</v>
      </c>
      <c r="BS2" t="s">
        <v>1015</v>
      </c>
      <c r="BT2" t="s">
        <v>1016</v>
      </c>
      <c r="BU2" t="s">
        <v>1017</v>
      </c>
      <c r="BV2">
        <v>9.19437290604E11</v>
      </c>
      <c r="BW2" t="s">
        <v>1018</v>
      </c>
      <c r="BX2" t="s">
        <v>1015</v>
      </c>
      <c r="BY2" t="s">
        <v>1017</v>
      </c>
      <c r="BZ2">
        <v>9.19437290604E11</v>
      </c>
      <c r="CA2" t="s">
        <v>1019</v>
      </c>
      <c r="CB2" t="s">
        <v>1020</v>
      </c>
      <c r="CC2">
        <v>9.17381800102E11</v>
      </c>
      <c r="CD2">
        <v>0.0</v>
      </c>
      <c r="CE2" t="s">
        <v>1021</v>
      </c>
      <c r="CG2">
        <v>769003.0</v>
      </c>
      <c r="CH2" t="s">
        <v>1021</v>
      </c>
      <c r="CI2" t="s">
        <v>1005</v>
      </c>
      <c r="CJ2" t="s">
        <v>1006</v>
      </c>
      <c r="CK2">
        <v>769003.0</v>
      </c>
      <c r="CL2" t="s">
        <v>1022</v>
      </c>
      <c r="CM2" t="s">
        <v>1023</v>
      </c>
      <c r="CN2" t="s">
        <v>1023</v>
      </c>
    </row>
    <row r="3">
      <c r="A3" t="s">
        <v>18</v>
      </c>
      <c r="B3">
        <v>1019428.0</v>
      </c>
      <c r="C3" t="s">
        <v>19</v>
      </c>
      <c r="D3">
        <v>2025.0</v>
      </c>
      <c r="E3" s="156">
        <v>45813.0</v>
      </c>
      <c r="F3" t="s">
        <v>1024</v>
      </c>
      <c r="G3" t="s">
        <v>1000</v>
      </c>
      <c r="H3" t="s">
        <v>1025</v>
      </c>
      <c r="I3" t="s">
        <v>1002</v>
      </c>
      <c r="J3">
        <v>754420.0</v>
      </c>
      <c r="K3">
        <v>845607.0</v>
      </c>
      <c r="L3">
        <v>247827.0</v>
      </c>
      <c r="M3">
        <v>797.0</v>
      </c>
      <c r="N3">
        <v>311.0</v>
      </c>
      <c r="O3">
        <v>0.0</v>
      </c>
      <c r="P3">
        <v>0.0</v>
      </c>
      <c r="R3">
        <v>506593.0</v>
      </c>
      <c r="S3">
        <v>797.0</v>
      </c>
      <c r="T3">
        <v>636.0</v>
      </c>
      <c r="U3">
        <v>0.0</v>
      </c>
      <c r="V3" t="s">
        <v>1003</v>
      </c>
      <c r="W3">
        <v>2.0</v>
      </c>
      <c r="Y3" s="154">
        <v>45879.0</v>
      </c>
      <c r="Z3" t="s">
        <v>1026</v>
      </c>
      <c r="AA3" s="155">
        <v>46001.0</v>
      </c>
      <c r="AB3" t="s">
        <v>1026</v>
      </c>
      <c r="AC3" s="156">
        <v>36526.0</v>
      </c>
      <c r="AD3">
        <v>0.0</v>
      </c>
      <c r="AE3" s="156">
        <v>36526.0</v>
      </c>
      <c r="AF3">
        <v>0.0</v>
      </c>
      <c r="AG3">
        <v>0.0</v>
      </c>
      <c r="AJ3" t="s">
        <v>1026</v>
      </c>
      <c r="AK3">
        <v>0.0</v>
      </c>
      <c r="AL3" t="s">
        <v>1026</v>
      </c>
      <c r="AM3" t="s">
        <v>1027</v>
      </c>
      <c r="AN3" t="s">
        <v>1027</v>
      </c>
      <c r="AS3" t="s">
        <v>1028</v>
      </c>
      <c r="AT3" t="s">
        <v>22</v>
      </c>
      <c r="AU3">
        <v>0.0</v>
      </c>
      <c r="AV3" t="s">
        <v>380</v>
      </c>
      <c r="AY3" t="s">
        <v>88</v>
      </c>
      <c r="AZ3" t="s">
        <v>1029</v>
      </c>
      <c r="BA3" t="s">
        <v>1030</v>
      </c>
      <c r="BB3" t="s">
        <v>1031</v>
      </c>
      <c r="BC3" t="s">
        <v>23</v>
      </c>
      <c r="BD3" t="s">
        <v>1032</v>
      </c>
      <c r="BE3" t="s">
        <v>1007</v>
      </c>
      <c r="BF3" s="156">
        <v>45809.0</v>
      </c>
      <c r="BG3" s="154">
        <v>46173.0</v>
      </c>
      <c r="BH3" t="s">
        <v>1008</v>
      </c>
      <c r="BI3" t="s">
        <v>1033</v>
      </c>
      <c r="BJ3" t="s">
        <v>1034</v>
      </c>
      <c r="BK3" t="s">
        <v>1035</v>
      </c>
      <c r="BL3" s="156">
        <v>45813.0</v>
      </c>
      <c r="BM3" t="s">
        <v>1036</v>
      </c>
      <c r="BN3" t="s">
        <v>1013</v>
      </c>
      <c r="BO3" t="s">
        <v>1037</v>
      </c>
      <c r="BP3" t="s">
        <v>75</v>
      </c>
      <c r="BR3" t="s">
        <v>1038</v>
      </c>
      <c r="BS3" t="s">
        <v>1039</v>
      </c>
      <c r="BT3" t="s">
        <v>1016</v>
      </c>
      <c r="BU3" t="s">
        <v>1040</v>
      </c>
      <c r="BV3">
        <v>9.19016039311E11</v>
      </c>
      <c r="BW3" t="s">
        <v>1041</v>
      </c>
      <c r="BX3" t="s">
        <v>1039</v>
      </c>
      <c r="BY3" t="s">
        <v>1040</v>
      </c>
      <c r="BZ3">
        <v>9.19016039311E11</v>
      </c>
      <c r="CA3" t="s">
        <v>1039</v>
      </c>
      <c r="CB3" t="s">
        <v>1040</v>
      </c>
      <c r="CC3">
        <v>9.19016039311E11</v>
      </c>
      <c r="CD3">
        <v>0.0</v>
      </c>
      <c r="CE3" t="s">
        <v>1042</v>
      </c>
      <c r="CG3">
        <v>591237.0</v>
      </c>
      <c r="CI3" t="s">
        <v>1030</v>
      </c>
      <c r="CJ3" t="s">
        <v>1031</v>
      </c>
      <c r="CK3">
        <v>591237.0</v>
      </c>
      <c r="CL3" t="s">
        <v>1043</v>
      </c>
      <c r="CM3" t="s">
        <v>1042</v>
      </c>
      <c r="CN3" t="s">
        <v>1042</v>
      </c>
    </row>
    <row r="4">
      <c r="A4" t="s">
        <v>18</v>
      </c>
      <c r="B4">
        <v>1021816.0</v>
      </c>
      <c r="C4" t="s">
        <v>24</v>
      </c>
      <c r="D4">
        <v>2025.0</v>
      </c>
      <c r="E4" t="s">
        <v>1044</v>
      </c>
      <c r="F4" t="s">
        <v>1045</v>
      </c>
      <c r="G4" t="s">
        <v>1000</v>
      </c>
      <c r="H4" t="s">
        <v>1046</v>
      </c>
      <c r="I4" t="s">
        <v>1002</v>
      </c>
      <c r="J4">
        <v>297106.0</v>
      </c>
      <c r="K4">
        <v>321465.0</v>
      </c>
      <c r="L4">
        <v>36847.0</v>
      </c>
      <c r="M4">
        <v>61.0</v>
      </c>
      <c r="N4" t="s">
        <v>1047</v>
      </c>
      <c r="O4">
        <v>124932.0</v>
      </c>
      <c r="P4">
        <v>66.0</v>
      </c>
      <c r="Q4" t="s">
        <v>1048</v>
      </c>
      <c r="R4">
        <v>135327.0</v>
      </c>
      <c r="S4">
        <v>66.0</v>
      </c>
      <c r="T4" t="s">
        <v>1049</v>
      </c>
      <c r="U4">
        <v>0.0</v>
      </c>
      <c r="V4" t="s">
        <v>1003</v>
      </c>
      <c r="W4">
        <v>4.0</v>
      </c>
      <c r="Y4" s="154">
        <v>45762.0</v>
      </c>
      <c r="Z4" t="s">
        <v>1050</v>
      </c>
      <c r="AA4" s="156">
        <v>45839.0</v>
      </c>
      <c r="AB4" t="s">
        <v>1050</v>
      </c>
      <c r="AC4" s="157">
        <v>45931.0</v>
      </c>
      <c r="AD4" t="s">
        <v>1050</v>
      </c>
      <c r="AE4" s="155">
        <v>46022.0</v>
      </c>
      <c r="AF4" t="s">
        <v>1050</v>
      </c>
      <c r="AG4">
        <v>0.0</v>
      </c>
      <c r="AJ4" t="s">
        <v>1051</v>
      </c>
      <c r="AK4">
        <v>0.0</v>
      </c>
      <c r="AL4" t="s">
        <v>1051</v>
      </c>
      <c r="AM4" t="s">
        <v>1052</v>
      </c>
      <c r="AN4" t="s">
        <v>1052</v>
      </c>
      <c r="AS4" t="s">
        <v>1053</v>
      </c>
      <c r="AT4" t="s">
        <v>22</v>
      </c>
      <c r="AU4" t="s">
        <v>1054</v>
      </c>
      <c r="AV4" t="s">
        <v>380</v>
      </c>
      <c r="AX4" t="s">
        <v>88</v>
      </c>
      <c r="AY4" t="s">
        <v>88</v>
      </c>
      <c r="AZ4" t="s">
        <v>1004</v>
      </c>
      <c r="BA4" t="s">
        <v>1055</v>
      </c>
      <c r="BB4" t="s">
        <v>1056</v>
      </c>
      <c r="BC4" t="s">
        <v>27</v>
      </c>
      <c r="BD4" t="s">
        <v>1057</v>
      </c>
      <c r="BE4" t="s">
        <v>1007</v>
      </c>
      <c r="BF4" t="s">
        <v>1044</v>
      </c>
      <c r="BG4" t="s">
        <v>1058</v>
      </c>
      <c r="BH4" t="s">
        <v>1008</v>
      </c>
      <c r="BI4" t="s">
        <v>1059</v>
      </c>
      <c r="BJ4" t="s">
        <v>1060</v>
      </c>
      <c r="BK4" t="s">
        <v>1061</v>
      </c>
      <c r="BL4" t="s">
        <v>1044</v>
      </c>
      <c r="BM4" t="s">
        <v>1062</v>
      </c>
      <c r="BN4" t="s">
        <v>1063</v>
      </c>
      <c r="BO4" t="s">
        <v>1064</v>
      </c>
      <c r="BP4" t="s">
        <v>118</v>
      </c>
      <c r="BR4" t="s">
        <v>1065</v>
      </c>
      <c r="BS4" t="s">
        <v>1066</v>
      </c>
      <c r="BT4" t="s">
        <v>1067</v>
      </c>
      <c r="BU4" t="s">
        <v>1068</v>
      </c>
      <c r="BV4">
        <v>9.19927683344E11</v>
      </c>
      <c r="BW4" t="s">
        <v>1069</v>
      </c>
      <c r="BX4" t="s">
        <v>1070</v>
      </c>
      <c r="BY4" t="s">
        <v>1071</v>
      </c>
      <c r="BZ4">
        <f>919927683344+919988636241</f>
        <v>1.839916319585E12</v>
      </c>
      <c r="CA4" t="s">
        <v>1072</v>
      </c>
      <c r="CB4" t="s">
        <v>1073</v>
      </c>
      <c r="CC4">
        <f>918650855855+919927683344</f>
        <v>1.838578539199E12</v>
      </c>
      <c r="CD4">
        <v>0.0</v>
      </c>
      <c r="CE4" t="s">
        <v>1074</v>
      </c>
      <c r="CG4">
        <v>248001.0</v>
      </c>
      <c r="CI4" t="s">
        <v>1055</v>
      </c>
      <c r="CJ4" t="s">
        <v>1056</v>
      </c>
      <c r="CK4">
        <v>248001.0</v>
      </c>
      <c r="CM4" t="s">
        <v>1075</v>
      </c>
      <c r="CN4" t="s">
        <v>1075</v>
      </c>
    </row>
    <row r="5">
      <c r="A5" t="s">
        <v>18</v>
      </c>
      <c r="B5">
        <v>10251.0</v>
      </c>
      <c r="C5" t="s">
        <v>391</v>
      </c>
      <c r="D5">
        <v>2025.0</v>
      </c>
      <c r="E5" t="s">
        <v>1076</v>
      </c>
      <c r="F5" t="s">
        <v>999</v>
      </c>
      <c r="G5" t="s">
        <v>1000</v>
      </c>
      <c r="H5" t="s">
        <v>1077</v>
      </c>
      <c r="I5" t="s">
        <v>1002</v>
      </c>
      <c r="J5">
        <v>992708.0</v>
      </c>
      <c r="K5">
        <v>992708.0</v>
      </c>
      <c r="L5">
        <v>0.0</v>
      </c>
      <c r="M5">
        <v>0.0</v>
      </c>
      <c r="O5">
        <v>992708.0</v>
      </c>
      <c r="P5">
        <v>737.0</v>
      </c>
      <c r="Q5" t="s">
        <v>1078</v>
      </c>
      <c r="R5">
        <v>0.0</v>
      </c>
      <c r="S5">
        <v>0.0</v>
      </c>
      <c r="U5">
        <v>0.0</v>
      </c>
      <c r="V5" t="s">
        <v>1079</v>
      </c>
      <c r="X5" s="154">
        <v>45747.0</v>
      </c>
      <c r="Y5" s="156">
        <v>36526.0</v>
      </c>
      <c r="Z5">
        <v>0.0</v>
      </c>
      <c r="AA5" s="156">
        <v>36526.0</v>
      </c>
      <c r="AB5">
        <v>0.0</v>
      </c>
      <c r="AC5" s="156">
        <v>36526.0</v>
      </c>
      <c r="AD5">
        <v>0.0</v>
      </c>
      <c r="AE5" s="156">
        <v>36526.0</v>
      </c>
      <c r="AF5">
        <v>0.0</v>
      </c>
      <c r="AG5" t="s">
        <v>1080</v>
      </c>
      <c r="AH5" s="156">
        <v>45876.0</v>
      </c>
      <c r="AI5" s="156">
        <v>45876.0</v>
      </c>
      <c r="AJ5" t="s">
        <v>1081</v>
      </c>
      <c r="AK5" t="s">
        <v>1082</v>
      </c>
      <c r="AL5" t="s">
        <v>1083</v>
      </c>
      <c r="AM5" t="s">
        <v>1084</v>
      </c>
      <c r="AN5" t="s">
        <v>1085</v>
      </c>
      <c r="AO5">
        <v>0.05</v>
      </c>
      <c r="AS5">
        <v>0.0</v>
      </c>
      <c r="AU5" t="s">
        <v>1086</v>
      </c>
      <c r="AV5" t="s">
        <v>380</v>
      </c>
      <c r="AX5" t="s">
        <v>88</v>
      </c>
      <c r="AZ5" t="s">
        <v>1004</v>
      </c>
      <c r="BA5" t="s">
        <v>1087</v>
      </c>
      <c r="BB5" t="s">
        <v>1088</v>
      </c>
      <c r="BC5" t="s">
        <v>23</v>
      </c>
      <c r="BD5" t="s">
        <v>1089</v>
      </c>
      <c r="BE5" t="s">
        <v>1007</v>
      </c>
      <c r="BF5" t="s">
        <v>1090</v>
      </c>
      <c r="BG5" s="154">
        <v>46112.0</v>
      </c>
      <c r="BH5" t="s">
        <v>1008</v>
      </c>
      <c r="BI5" t="s">
        <v>1091</v>
      </c>
      <c r="BJ5" t="s">
        <v>1092</v>
      </c>
      <c r="BK5" t="s">
        <v>1093</v>
      </c>
      <c r="BL5" t="s">
        <v>1076</v>
      </c>
      <c r="BM5" t="s">
        <v>1094</v>
      </c>
      <c r="BN5" t="s">
        <v>1095</v>
      </c>
      <c r="BO5" t="s">
        <v>1096</v>
      </c>
      <c r="BP5" t="s">
        <v>63</v>
      </c>
      <c r="BR5" t="s">
        <v>1097</v>
      </c>
      <c r="BS5" t="s">
        <v>1098</v>
      </c>
      <c r="BT5" t="s">
        <v>1099</v>
      </c>
      <c r="BU5" t="s">
        <v>1100</v>
      </c>
      <c r="BV5">
        <v>9.19849659075E11</v>
      </c>
      <c r="BX5" t="s">
        <v>1101</v>
      </c>
      <c r="BY5" t="s">
        <v>1102</v>
      </c>
      <c r="BZ5">
        <v>9.19573330202E11</v>
      </c>
      <c r="CA5" t="s">
        <v>1103</v>
      </c>
      <c r="CB5" t="s">
        <v>1104</v>
      </c>
      <c r="CC5">
        <f>919441451552+919573330202</f>
        <v>1.839014781754E12</v>
      </c>
      <c r="CD5">
        <v>0.0</v>
      </c>
      <c r="CE5" t="s">
        <v>1105</v>
      </c>
      <c r="CG5">
        <v>500044.0</v>
      </c>
      <c r="CI5" t="s">
        <v>1087</v>
      </c>
      <c r="CJ5" t="s">
        <v>1088</v>
      </c>
      <c r="CK5">
        <v>500044.0</v>
      </c>
      <c r="CL5" t="s">
        <v>1106</v>
      </c>
      <c r="CM5" t="s">
        <v>1107</v>
      </c>
      <c r="CN5" t="s">
        <v>1107</v>
      </c>
    </row>
    <row r="6">
      <c r="A6" t="s">
        <v>18</v>
      </c>
      <c r="B6">
        <v>1026343.0</v>
      </c>
      <c r="C6" t="s">
        <v>32</v>
      </c>
      <c r="D6">
        <v>2025.0</v>
      </c>
      <c r="E6" s="154">
        <v>45800.0</v>
      </c>
      <c r="F6" t="s">
        <v>1108</v>
      </c>
      <c r="G6" t="s">
        <v>1000</v>
      </c>
      <c r="H6" t="s">
        <v>1109</v>
      </c>
      <c r="I6" t="s">
        <v>1002</v>
      </c>
      <c r="J6">
        <v>71400.0</v>
      </c>
      <c r="K6">
        <v>71400.0</v>
      </c>
      <c r="L6">
        <v>71400.0</v>
      </c>
      <c r="M6">
        <v>119.0</v>
      </c>
      <c r="N6">
        <v>600.0</v>
      </c>
      <c r="O6">
        <v>0.0</v>
      </c>
      <c r="P6">
        <v>0.0</v>
      </c>
      <c r="R6">
        <v>0.0</v>
      </c>
      <c r="S6">
        <v>0.0</v>
      </c>
      <c r="U6">
        <v>0.0</v>
      </c>
      <c r="V6" t="s">
        <v>1079</v>
      </c>
      <c r="X6" s="156">
        <v>45874.0</v>
      </c>
      <c r="Y6" s="156">
        <v>36526.0</v>
      </c>
      <c r="Z6">
        <v>0.0</v>
      </c>
      <c r="AA6" s="156">
        <v>36526.0</v>
      </c>
      <c r="AB6">
        <v>0.0</v>
      </c>
      <c r="AC6" s="156">
        <v>36526.0</v>
      </c>
      <c r="AD6">
        <v>0.0</v>
      </c>
      <c r="AE6" s="156">
        <v>36526.0</v>
      </c>
      <c r="AF6">
        <v>0.0</v>
      </c>
      <c r="AG6">
        <v>0.0</v>
      </c>
      <c r="AJ6">
        <v>71400.0</v>
      </c>
      <c r="AK6">
        <v>0.0</v>
      </c>
      <c r="AL6">
        <v>71400.0</v>
      </c>
      <c r="AM6">
        <v>0.6</v>
      </c>
      <c r="AN6">
        <v>0.6</v>
      </c>
      <c r="AS6" t="s">
        <v>26</v>
      </c>
      <c r="AT6" t="s">
        <v>22</v>
      </c>
      <c r="AU6">
        <v>0.0</v>
      </c>
      <c r="AV6" t="s">
        <v>380</v>
      </c>
      <c r="AZ6" t="s">
        <v>1110</v>
      </c>
      <c r="BA6" t="s">
        <v>1111</v>
      </c>
      <c r="BB6" t="s">
        <v>1112</v>
      </c>
      <c r="BC6" t="s">
        <v>27</v>
      </c>
      <c r="BD6" t="s">
        <v>1113</v>
      </c>
      <c r="BE6" t="s">
        <v>1007</v>
      </c>
      <c r="BF6" s="156">
        <v>45748.0</v>
      </c>
      <c r="BG6" s="154">
        <v>46112.0</v>
      </c>
      <c r="BH6" t="s">
        <v>1008</v>
      </c>
      <c r="BI6" t="s">
        <v>1114</v>
      </c>
      <c r="BJ6" t="s">
        <v>1115</v>
      </c>
      <c r="BK6" t="s">
        <v>1116</v>
      </c>
      <c r="BL6" s="154">
        <v>45800.0</v>
      </c>
      <c r="BM6" t="s">
        <v>1117</v>
      </c>
      <c r="BN6" t="s">
        <v>1118</v>
      </c>
      <c r="BO6" t="s">
        <v>1119</v>
      </c>
      <c r="BP6" t="s">
        <v>1120</v>
      </c>
      <c r="BR6" s="154">
        <v>45800.7538888889</v>
      </c>
      <c r="BS6" t="s">
        <v>1121</v>
      </c>
      <c r="BT6" t="s">
        <v>1122</v>
      </c>
      <c r="BU6" t="s">
        <v>1123</v>
      </c>
      <c r="BV6">
        <v>9.19888005254E11</v>
      </c>
      <c r="BW6" t="s">
        <v>1124</v>
      </c>
      <c r="BX6" t="s">
        <v>1121</v>
      </c>
      <c r="BY6" t="s">
        <v>1123</v>
      </c>
      <c r="BZ6">
        <v>9.19888005254E11</v>
      </c>
      <c r="CA6" t="s">
        <v>1125</v>
      </c>
      <c r="CB6" t="s">
        <v>1123</v>
      </c>
      <c r="CC6">
        <v>9.19466640523E11</v>
      </c>
      <c r="CD6">
        <v>48000.0</v>
      </c>
      <c r="CE6" t="s">
        <v>1126</v>
      </c>
      <c r="CG6">
        <v>134011.0</v>
      </c>
      <c r="CH6" t="s">
        <v>1127</v>
      </c>
      <c r="CI6" t="s">
        <v>1111</v>
      </c>
      <c r="CJ6" t="s">
        <v>1112</v>
      </c>
      <c r="CK6">
        <v>134011.0</v>
      </c>
      <c r="CM6" t="s">
        <v>1126</v>
      </c>
      <c r="CN6" t="s">
        <v>1126</v>
      </c>
    </row>
    <row r="7">
      <c r="A7" t="s">
        <v>68</v>
      </c>
      <c r="B7">
        <v>1035545.0</v>
      </c>
      <c r="C7" t="s">
        <v>398</v>
      </c>
      <c r="D7">
        <v>2025.0</v>
      </c>
      <c r="E7" s="154">
        <v>45534.0</v>
      </c>
      <c r="F7" t="s">
        <v>999</v>
      </c>
      <c r="G7" t="s">
        <v>1000</v>
      </c>
      <c r="H7" t="s">
        <v>1128</v>
      </c>
      <c r="I7" t="s">
        <v>1002</v>
      </c>
      <c r="J7">
        <v>1938522.0</v>
      </c>
      <c r="K7">
        <v>1938522.0</v>
      </c>
      <c r="L7">
        <v>0.0</v>
      </c>
      <c r="M7">
        <v>0.0</v>
      </c>
      <c r="O7">
        <v>1938522.0</v>
      </c>
      <c r="P7">
        <v>1436.0</v>
      </c>
      <c r="Q7">
        <v>1350.0</v>
      </c>
      <c r="R7">
        <v>0.0</v>
      </c>
      <c r="S7">
        <v>0.0</v>
      </c>
      <c r="U7">
        <v>0.0</v>
      </c>
      <c r="V7" t="s">
        <v>1079</v>
      </c>
      <c r="X7" s="154">
        <v>45747.0</v>
      </c>
      <c r="Y7" s="156">
        <v>36526.0</v>
      </c>
      <c r="Z7">
        <v>0.0</v>
      </c>
      <c r="AA7" s="156">
        <v>36526.0</v>
      </c>
      <c r="AB7">
        <v>0.0</v>
      </c>
      <c r="AC7" s="156">
        <v>36526.0</v>
      </c>
      <c r="AD7">
        <v>0.0</v>
      </c>
      <c r="AE7" s="156">
        <v>36526.0</v>
      </c>
      <c r="AF7">
        <v>0.0</v>
      </c>
      <c r="AG7">
        <v>0.0</v>
      </c>
      <c r="AH7" s="156">
        <v>45752.0</v>
      </c>
      <c r="AI7" s="156">
        <v>45752.0</v>
      </c>
      <c r="AJ7">
        <v>1938522.0</v>
      </c>
      <c r="AK7">
        <v>1330734.0</v>
      </c>
      <c r="AL7">
        <v>607788.0</v>
      </c>
      <c r="AM7">
        <v>0.5231</v>
      </c>
      <c r="AN7">
        <v>0.4231</v>
      </c>
      <c r="AO7">
        <v>0.1</v>
      </c>
      <c r="AS7">
        <v>0.0</v>
      </c>
      <c r="AU7">
        <v>4.0</v>
      </c>
      <c r="AV7" t="s">
        <v>399</v>
      </c>
      <c r="AW7" t="s">
        <v>381</v>
      </c>
      <c r="AX7" t="s">
        <v>22</v>
      </c>
      <c r="AZ7" t="s">
        <v>1110</v>
      </c>
      <c r="BA7" t="s">
        <v>1129</v>
      </c>
      <c r="BB7" t="s">
        <v>1130</v>
      </c>
      <c r="BC7" t="s">
        <v>27</v>
      </c>
      <c r="BD7" t="s">
        <v>1131</v>
      </c>
      <c r="BE7" t="s">
        <v>1007</v>
      </c>
      <c r="BF7" s="156">
        <v>45748.0</v>
      </c>
      <c r="BG7" s="154">
        <v>46112.0</v>
      </c>
      <c r="BH7" t="s">
        <v>1008</v>
      </c>
      <c r="BI7" t="s">
        <v>1132</v>
      </c>
      <c r="BJ7" t="s">
        <v>1133</v>
      </c>
      <c r="BK7" t="s">
        <v>1134</v>
      </c>
      <c r="BL7" s="154">
        <v>45534.0</v>
      </c>
      <c r="BM7" t="s">
        <v>1135</v>
      </c>
      <c r="BN7" t="s">
        <v>1118</v>
      </c>
      <c r="BO7" t="s">
        <v>1136</v>
      </c>
      <c r="BP7" t="s">
        <v>1137</v>
      </c>
      <c r="BR7" s="156">
        <v>45537.6075462963</v>
      </c>
      <c r="BS7" t="s">
        <v>1138</v>
      </c>
      <c r="BT7" t="s">
        <v>1122</v>
      </c>
      <c r="BU7" t="s">
        <v>1139</v>
      </c>
      <c r="BV7">
        <v>9.19805316667E11</v>
      </c>
      <c r="BW7" t="s">
        <v>1140</v>
      </c>
      <c r="CD7">
        <v>36000.0</v>
      </c>
      <c r="CE7" t="s">
        <v>1141</v>
      </c>
      <c r="CG7">
        <v>174101.0</v>
      </c>
      <c r="CH7" t="s">
        <v>1141</v>
      </c>
      <c r="CI7" t="s">
        <v>1129</v>
      </c>
      <c r="CJ7" t="s">
        <v>1130</v>
      </c>
      <c r="CK7">
        <v>174101.0</v>
      </c>
      <c r="CM7" t="s">
        <v>1141</v>
      </c>
      <c r="CN7" t="s">
        <v>1141</v>
      </c>
    </row>
    <row r="8">
      <c r="A8" t="s">
        <v>68</v>
      </c>
      <c r="B8">
        <v>1035646.0</v>
      </c>
      <c r="C8" t="s">
        <v>400</v>
      </c>
      <c r="D8">
        <v>2025.0</v>
      </c>
      <c r="E8" s="156">
        <v>45539.0</v>
      </c>
      <c r="F8" t="s">
        <v>999</v>
      </c>
      <c r="G8" t="s">
        <v>1000</v>
      </c>
      <c r="H8" t="s">
        <v>1142</v>
      </c>
      <c r="I8" t="s">
        <v>1002</v>
      </c>
      <c r="J8">
        <v>961962.0</v>
      </c>
      <c r="K8">
        <v>961962.0</v>
      </c>
      <c r="L8">
        <v>0.0</v>
      </c>
      <c r="M8">
        <v>0.0</v>
      </c>
      <c r="O8">
        <v>961962.0</v>
      </c>
      <c r="P8">
        <v>481.0</v>
      </c>
      <c r="Q8">
        <v>2000.0</v>
      </c>
      <c r="R8">
        <v>0.0</v>
      </c>
      <c r="S8">
        <v>0.0</v>
      </c>
      <c r="U8">
        <v>0.0</v>
      </c>
      <c r="V8" t="s">
        <v>1003</v>
      </c>
      <c r="W8">
        <v>4.0</v>
      </c>
      <c r="Y8" s="154">
        <v>45528.0</v>
      </c>
      <c r="Z8">
        <v>240491.0</v>
      </c>
      <c r="AA8" s="154">
        <v>45703.0</v>
      </c>
      <c r="AB8">
        <v>240491.0</v>
      </c>
      <c r="AC8" s="154">
        <v>45853.0</v>
      </c>
      <c r="AD8">
        <v>240491.0</v>
      </c>
      <c r="AE8" s="155">
        <v>45960.0</v>
      </c>
      <c r="AF8">
        <v>240491.0</v>
      </c>
      <c r="AG8">
        <v>48849.0</v>
      </c>
      <c r="AH8" s="154">
        <v>45531.0</v>
      </c>
      <c r="AI8" s="154">
        <v>45887.0</v>
      </c>
      <c r="AJ8">
        <v>721473.0</v>
      </c>
      <c r="AK8">
        <v>429931.0</v>
      </c>
      <c r="AL8">
        <v>242693.0</v>
      </c>
      <c r="AM8">
        <v>0.1667</v>
      </c>
      <c r="AN8">
        <v>0.1667</v>
      </c>
      <c r="AS8">
        <v>0.0</v>
      </c>
      <c r="AU8">
        <v>4.0</v>
      </c>
      <c r="AV8" t="s">
        <v>380</v>
      </c>
      <c r="AW8" t="s">
        <v>381</v>
      </c>
      <c r="AX8" t="s">
        <v>22</v>
      </c>
      <c r="AZ8" t="s">
        <v>1004</v>
      </c>
      <c r="BA8" t="s">
        <v>1143</v>
      </c>
      <c r="BB8" t="s">
        <v>1144</v>
      </c>
      <c r="BC8" t="s">
        <v>45</v>
      </c>
      <c r="BD8" t="s">
        <v>1143</v>
      </c>
      <c r="BE8" t="s">
        <v>1007</v>
      </c>
      <c r="BF8" s="156">
        <v>45809.0</v>
      </c>
      <c r="BG8" s="154">
        <v>46142.0</v>
      </c>
      <c r="BH8" t="s">
        <v>1008</v>
      </c>
      <c r="BI8" t="s">
        <v>1145</v>
      </c>
      <c r="BJ8" t="s">
        <v>1146</v>
      </c>
      <c r="BK8" t="s">
        <v>1147</v>
      </c>
      <c r="BL8" s="156">
        <v>45539.0</v>
      </c>
      <c r="BM8" t="s">
        <v>1148</v>
      </c>
      <c r="BN8" t="s">
        <v>1095</v>
      </c>
      <c r="BO8" t="s">
        <v>1149</v>
      </c>
      <c r="BP8" t="s">
        <v>1150</v>
      </c>
      <c r="BQ8" t="s">
        <v>120</v>
      </c>
      <c r="BR8" s="154">
        <v>45565.4431481481</v>
      </c>
      <c r="BS8" t="s">
        <v>1151</v>
      </c>
      <c r="BT8" t="s">
        <v>1122</v>
      </c>
      <c r="BU8" t="s">
        <v>1152</v>
      </c>
      <c r="BV8">
        <v>9.19987966456E11</v>
      </c>
      <c r="BW8" t="s">
        <v>1153</v>
      </c>
      <c r="CD8">
        <v>81000.0</v>
      </c>
      <c r="CE8" t="s">
        <v>1154</v>
      </c>
      <c r="CG8">
        <v>400019.0</v>
      </c>
      <c r="CH8" t="s">
        <v>1154</v>
      </c>
      <c r="CI8" t="s">
        <v>1143</v>
      </c>
      <c r="CJ8" t="s">
        <v>1144</v>
      </c>
      <c r="CK8">
        <v>400019.0</v>
      </c>
      <c r="CL8" t="s">
        <v>1155</v>
      </c>
      <c r="CM8" t="s">
        <v>1154</v>
      </c>
      <c r="CN8" t="s">
        <v>1154</v>
      </c>
    </row>
    <row r="9">
      <c r="A9" t="s">
        <v>18</v>
      </c>
      <c r="B9">
        <v>10423.0</v>
      </c>
      <c r="C9" t="s">
        <v>35</v>
      </c>
      <c r="D9">
        <v>2025.0</v>
      </c>
      <c r="E9" s="156">
        <v>45756.0</v>
      </c>
      <c r="F9" t="s">
        <v>1108</v>
      </c>
      <c r="G9" t="s">
        <v>1000</v>
      </c>
      <c r="H9" t="s">
        <v>1156</v>
      </c>
      <c r="I9" t="s">
        <v>1002</v>
      </c>
      <c r="J9">
        <v>628425.0</v>
      </c>
      <c r="K9">
        <v>628425.0</v>
      </c>
      <c r="L9">
        <v>628425.0</v>
      </c>
      <c r="M9">
        <v>1197.0</v>
      </c>
      <c r="N9">
        <v>525.0</v>
      </c>
      <c r="O9">
        <v>0.0</v>
      </c>
      <c r="P9">
        <v>0.0</v>
      </c>
      <c r="R9">
        <v>0.0</v>
      </c>
      <c r="S9">
        <v>0.0</v>
      </c>
      <c r="U9">
        <v>0.0</v>
      </c>
      <c r="V9" t="s">
        <v>1003</v>
      </c>
      <c r="W9">
        <v>2.0</v>
      </c>
      <c r="Y9" s="154">
        <v>45838.0</v>
      </c>
      <c r="Z9">
        <v>188528.0</v>
      </c>
      <c r="AA9" s="155">
        <v>45961.0</v>
      </c>
      <c r="AB9">
        <v>439898.0</v>
      </c>
      <c r="AC9" s="156">
        <v>36526.0</v>
      </c>
      <c r="AD9">
        <v>0.0</v>
      </c>
      <c r="AE9" s="156">
        <v>36526.0</v>
      </c>
      <c r="AF9">
        <v>0.0</v>
      </c>
      <c r="AG9">
        <v>0.0</v>
      </c>
      <c r="AJ9">
        <v>188528.0</v>
      </c>
      <c r="AK9">
        <v>0.0</v>
      </c>
      <c r="AL9">
        <v>188528.0</v>
      </c>
      <c r="AM9">
        <v>0.65</v>
      </c>
      <c r="AN9">
        <v>0.65</v>
      </c>
      <c r="AS9" t="s">
        <v>26</v>
      </c>
      <c r="AT9" t="s">
        <v>22</v>
      </c>
      <c r="AU9">
        <v>0.0</v>
      </c>
      <c r="AV9" t="s">
        <v>380</v>
      </c>
      <c r="AZ9" t="s">
        <v>1110</v>
      </c>
      <c r="BA9" t="s">
        <v>1157</v>
      </c>
      <c r="BB9" t="s">
        <v>1158</v>
      </c>
      <c r="BC9" t="s">
        <v>37</v>
      </c>
      <c r="BD9" t="s">
        <v>1158</v>
      </c>
      <c r="BE9" t="s">
        <v>1007</v>
      </c>
      <c r="BF9" s="156">
        <v>45754.0</v>
      </c>
      <c r="BG9" s="156">
        <v>46119.0</v>
      </c>
      <c r="BH9" t="s">
        <v>1008</v>
      </c>
      <c r="BI9" t="s">
        <v>1159</v>
      </c>
      <c r="BJ9" t="s">
        <v>1160</v>
      </c>
      <c r="BK9" t="s">
        <v>1161</v>
      </c>
      <c r="BL9" s="156">
        <v>45756.0</v>
      </c>
      <c r="BM9" t="s">
        <v>1162</v>
      </c>
      <c r="BN9" t="s">
        <v>1013</v>
      </c>
      <c r="BO9" t="s">
        <v>1163</v>
      </c>
      <c r="BP9" t="s">
        <v>439</v>
      </c>
      <c r="BR9" s="156">
        <v>45817.5986574074</v>
      </c>
      <c r="BS9" t="s">
        <v>1164</v>
      </c>
      <c r="BT9" t="s">
        <v>1016</v>
      </c>
      <c r="BU9" t="s">
        <v>1165</v>
      </c>
      <c r="BV9">
        <v>9.19831872819E11</v>
      </c>
      <c r="BW9" t="s">
        <v>1165</v>
      </c>
      <c r="BX9" t="s">
        <v>1166</v>
      </c>
      <c r="BY9" t="s">
        <v>1165</v>
      </c>
      <c r="BZ9">
        <v>9.19831872819E11</v>
      </c>
      <c r="CA9" t="s">
        <v>1167</v>
      </c>
      <c r="CB9" t="s">
        <v>1168</v>
      </c>
      <c r="CC9">
        <v>9.19331947288E11</v>
      </c>
      <c r="CD9">
        <v>0.0</v>
      </c>
      <c r="CE9" t="s">
        <v>1169</v>
      </c>
      <c r="CG9">
        <v>700071.0</v>
      </c>
      <c r="CH9" t="s">
        <v>1170</v>
      </c>
      <c r="CI9" t="s">
        <v>1157</v>
      </c>
      <c r="CJ9" t="s">
        <v>1158</v>
      </c>
      <c r="CK9">
        <v>700071.0</v>
      </c>
      <c r="CM9" t="s">
        <v>1171</v>
      </c>
      <c r="CN9" t="s">
        <v>1171</v>
      </c>
    </row>
    <row r="10">
      <c r="A10" t="s">
        <v>18</v>
      </c>
      <c r="B10">
        <v>104830.0</v>
      </c>
      <c r="C10" t="s">
        <v>402</v>
      </c>
      <c r="D10">
        <v>2025.0</v>
      </c>
      <c r="E10" s="154">
        <v>45768.0</v>
      </c>
      <c r="F10" t="s">
        <v>999</v>
      </c>
      <c r="G10" t="s">
        <v>1000</v>
      </c>
      <c r="H10" t="s">
        <v>1172</v>
      </c>
      <c r="I10" t="s">
        <v>1002</v>
      </c>
      <c r="J10">
        <v>1559158.0</v>
      </c>
      <c r="K10">
        <v>1559158.0</v>
      </c>
      <c r="L10">
        <v>0.0</v>
      </c>
      <c r="M10">
        <v>0.0</v>
      </c>
      <c r="O10">
        <v>1559158.0</v>
      </c>
      <c r="P10">
        <v>1155.0</v>
      </c>
      <c r="Q10">
        <v>1350.0</v>
      </c>
      <c r="R10">
        <v>0.0</v>
      </c>
      <c r="S10">
        <v>0.0</v>
      </c>
      <c r="U10">
        <v>0.0</v>
      </c>
      <c r="V10" t="s">
        <v>1003</v>
      </c>
      <c r="W10">
        <v>3.0</v>
      </c>
      <c r="Y10" s="156">
        <v>45809.0</v>
      </c>
      <c r="Z10">
        <v>467747.0</v>
      </c>
      <c r="AA10" s="156">
        <v>45870.0</v>
      </c>
      <c r="AB10">
        <v>545705.0</v>
      </c>
      <c r="AC10" s="157">
        <v>45992.0</v>
      </c>
      <c r="AD10">
        <v>545705.0</v>
      </c>
      <c r="AE10" s="156">
        <v>36526.0</v>
      </c>
      <c r="AF10">
        <v>0.0</v>
      </c>
      <c r="AG10">
        <v>46775.0</v>
      </c>
      <c r="AH10" s="154">
        <v>45853.0</v>
      </c>
      <c r="AI10" s="154">
        <v>45853.0</v>
      </c>
      <c r="AJ10">
        <v>1013452.0</v>
      </c>
      <c r="AK10">
        <v>420972.0</v>
      </c>
      <c r="AL10">
        <v>545705.0</v>
      </c>
      <c r="AM10">
        <v>0.4808</v>
      </c>
      <c r="AN10">
        <v>0.4808</v>
      </c>
      <c r="AS10">
        <v>0.0</v>
      </c>
      <c r="AU10">
        <v>4.0</v>
      </c>
      <c r="AV10" t="s">
        <v>380</v>
      </c>
      <c r="AW10" t="s">
        <v>381</v>
      </c>
      <c r="AX10" t="s">
        <v>22</v>
      </c>
      <c r="AZ10" t="s">
        <v>1110</v>
      </c>
      <c r="BA10" t="s">
        <v>1173</v>
      </c>
      <c r="BB10" t="s">
        <v>1174</v>
      </c>
      <c r="BC10" t="s">
        <v>23</v>
      </c>
      <c r="BD10" t="s">
        <v>1174</v>
      </c>
      <c r="BE10" t="s">
        <v>1007</v>
      </c>
      <c r="BF10" s="156">
        <v>45809.0</v>
      </c>
      <c r="BG10" s="154">
        <v>46142.0</v>
      </c>
      <c r="BH10" t="s">
        <v>1008</v>
      </c>
      <c r="BI10" t="s">
        <v>1175</v>
      </c>
      <c r="BJ10" t="s">
        <v>1176</v>
      </c>
      <c r="BK10" t="s">
        <v>1177</v>
      </c>
      <c r="BL10" s="154">
        <v>45768.0</v>
      </c>
      <c r="BM10" t="s">
        <v>1178</v>
      </c>
      <c r="BN10" t="s">
        <v>1095</v>
      </c>
      <c r="BO10" t="s">
        <v>1179</v>
      </c>
      <c r="BP10" t="s">
        <v>71</v>
      </c>
      <c r="BR10" s="156">
        <v>45784.5351736111</v>
      </c>
      <c r="BS10" t="s">
        <v>1180</v>
      </c>
      <c r="BT10" t="s">
        <v>1016</v>
      </c>
      <c r="BU10" t="s">
        <v>1181</v>
      </c>
      <c r="BV10">
        <v>9.19444907456E11</v>
      </c>
      <c r="BW10" t="s">
        <v>1181</v>
      </c>
      <c r="BX10" t="s">
        <v>1180</v>
      </c>
      <c r="BY10" t="s">
        <v>1181</v>
      </c>
      <c r="BZ10">
        <v>9.19444907456E11</v>
      </c>
      <c r="CA10" t="s">
        <v>1182</v>
      </c>
      <c r="CB10" t="s">
        <v>1183</v>
      </c>
      <c r="CC10">
        <v>9.19677100124E11</v>
      </c>
      <c r="CD10">
        <v>0.0</v>
      </c>
      <c r="CE10" t="s">
        <v>1184</v>
      </c>
      <c r="CG10">
        <v>600004.0</v>
      </c>
      <c r="CI10" t="s">
        <v>1173</v>
      </c>
      <c r="CJ10" t="s">
        <v>1174</v>
      </c>
      <c r="CK10">
        <v>600004.0</v>
      </c>
      <c r="CL10" t="s">
        <v>1185</v>
      </c>
      <c r="CM10" t="s">
        <v>1184</v>
      </c>
      <c r="CN10" t="s">
        <v>1184</v>
      </c>
    </row>
    <row r="11">
      <c r="A11" t="s">
        <v>68</v>
      </c>
      <c r="B11">
        <v>1110834.0</v>
      </c>
      <c r="C11" t="s">
        <v>404</v>
      </c>
      <c r="D11">
        <v>2025.0</v>
      </c>
      <c r="E11" s="154">
        <v>45734.0</v>
      </c>
      <c r="F11" t="s">
        <v>999</v>
      </c>
      <c r="G11" t="s">
        <v>1000</v>
      </c>
      <c r="H11" t="s">
        <v>1186</v>
      </c>
      <c r="I11" t="s">
        <v>1002</v>
      </c>
      <c r="J11">
        <v>337680.0</v>
      </c>
      <c r="K11">
        <v>337680.0</v>
      </c>
      <c r="L11">
        <v>0.0</v>
      </c>
      <c r="M11">
        <v>0.0</v>
      </c>
      <c r="O11">
        <v>337680.0</v>
      </c>
      <c r="P11">
        <v>201.0</v>
      </c>
      <c r="Q11">
        <v>1680.0</v>
      </c>
      <c r="R11">
        <v>0.0</v>
      </c>
      <c r="S11">
        <v>0.0</v>
      </c>
      <c r="U11">
        <v>0.0</v>
      </c>
      <c r="V11" t="s">
        <v>1003</v>
      </c>
      <c r="W11">
        <v>4.0</v>
      </c>
      <c r="Y11" s="154">
        <v>45741.0</v>
      </c>
      <c r="Z11">
        <v>84420.0</v>
      </c>
      <c r="AA11" s="154">
        <v>45853.0</v>
      </c>
      <c r="AB11">
        <v>84420.0</v>
      </c>
      <c r="AC11" s="155">
        <v>45945.0</v>
      </c>
      <c r="AD11">
        <v>84420.0</v>
      </c>
      <c r="AE11" s="155">
        <v>46022.0</v>
      </c>
      <c r="AF11">
        <v>84420.0</v>
      </c>
      <c r="AG11">
        <v>0.0</v>
      </c>
      <c r="AH11" s="154">
        <v>45766.0</v>
      </c>
      <c r="AI11" s="154">
        <v>45766.0</v>
      </c>
      <c r="AJ11">
        <v>168840.0</v>
      </c>
      <c r="AK11">
        <v>73676.0</v>
      </c>
      <c r="AL11">
        <v>95164.0</v>
      </c>
      <c r="AM11">
        <v>0.52</v>
      </c>
      <c r="AN11">
        <v>0.52</v>
      </c>
      <c r="AS11">
        <v>0.0</v>
      </c>
      <c r="AU11">
        <v>4.0</v>
      </c>
      <c r="AV11" t="s">
        <v>399</v>
      </c>
      <c r="AW11" t="s">
        <v>381</v>
      </c>
      <c r="AX11" t="s">
        <v>22</v>
      </c>
      <c r="AZ11" t="s">
        <v>1110</v>
      </c>
      <c r="BA11" t="s">
        <v>1187</v>
      </c>
      <c r="BB11" t="s">
        <v>1188</v>
      </c>
      <c r="BC11" t="s">
        <v>37</v>
      </c>
      <c r="BD11" t="s">
        <v>1189</v>
      </c>
      <c r="BE11" t="s">
        <v>1007</v>
      </c>
      <c r="BF11" s="156">
        <v>45748.0</v>
      </c>
      <c r="BG11" s="154">
        <v>46112.0</v>
      </c>
      <c r="BH11" t="s">
        <v>1008</v>
      </c>
      <c r="BI11" t="s">
        <v>1190</v>
      </c>
      <c r="BJ11" t="s">
        <v>1191</v>
      </c>
      <c r="BK11" t="s">
        <v>1192</v>
      </c>
      <c r="BL11" s="154">
        <v>45734.0</v>
      </c>
      <c r="BM11" t="s">
        <v>1193</v>
      </c>
      <c r="BN11" t="s">
        <v>1013</v>
      </c>
      <c r="BO11" t="s">
        <v>1194</v>
      </c>
      <c r="BP11" t="s">
        <v>1195</v>
      </c>
      <c r="BR11" s="154">
        <v>45768.5171180556</v>
      </c>
      <c r="BS11" t="s">
        <v>1196</v>
      </c>
      <c r="BT11" t="s">
        <v>1197</v>
      </c>
      <c r="BU11" t="s">
        <v>1198</v>
      </c>
      <c r="BV11">
        <v>9.19934049577E11</v>
      </c>
      <c r="BW11" t="s">
        <v>1198</v>
      </c>
      <c r="BX11" t="s">
        <v>1199</v>
      </c>
      <c r="BY11" t="s">
        <v>1200</v>
      </c>
      <c r="BZ11">
        <v>9.18084908044E11</v>
      </c>
      <c r="CA11" t="s">
        <v>1196</v>
      </c>
      <c r="CB11" t="s">
        <v>1198</v>
      </c>
      <c r="CC11">
        <v>9.19934049577E11</v>
      </c>
      <c r="CD11">
        <v>29000.0</v>
      </c>
      <c r="CE11" t="s">
        <v>1201</v>
      </c>
      <c r="CG11">
        <v>801505.0</v>
      </c>
      <c r="CH11" t="s">
        <v>1202</v>
      </c>
      <c r="CI11" t="s">
        <v>1187</v>
      </c>
      <c r="CJ11" t="s">
        <v>1188</v>
      </c>
      <c r="CK11">
        <v>801505.0</v>
      </c>
      <c r="CM11" t="s">
        <v>1203</v>
      </c>
      <c r="CN11" t="s">
        <v>1201</v>
      </c>
    </row>
    <row r="12">
      <c r="A12" t="s">
        <v>68</v>
      </c>
      <c r="B12">
        <v>1114832.0</v>
      </c>
      <c r="C12" t="s">
        <v>410</v>
      </c>
      <c r="D12">
        <v>2025.0</v>
      </c>
      <c r="E12" s="154">
        <v>45716.0</v>
      </c>
      <c r="F12" t="s">
        <v>999</v>
      </c>
      <c r="G12" t="s">
        <v>1000</v>
      </c>
      <c r="H12" t="s">
        <v>1204</v>
      </c>
      <c r="I12" t="s">
        <v>1002</v>
      </c>
      <c r="J12">
        <v>343024.0</v>
      </c>
      <c r="K12">
        <v>343024.0</v>
      </c>
      <c r="L12">
        <v>0.0</v>
      </c>
      <c r="M12">
        <v>0.0</v>
      </c>
      <c r="O12">
        <v>343024.0</v>
      </c>
      <c r="P12">
        <v>245.0</v>
      </c>
      <c r="Q12">
        <v>1400.0</v>
      </c>
      <c r="R12">
        <v>0.0</v>
      </c>
      <c r="S12">
        <v>0.0</v>
      </c>
      <c r="U12">
        <v>0.0</v>
      </c>
      <c r="V12" t="s">
        <v>1003</v>
      </c>
      <c r="W12">
        <v>2.0</v>
      </c>
      <c r="Y12" s="154">
        <v>45716.0</v>
      </c>
      <c r="Z12">
        <v>308722.0</v>
      </c>
      <c r="AA12" s="157">
        <v>45993.0</v>
      </c>
      <c r="AB12">
        <v>34302.0</v>
      </c>
      <c r="AC12" s="156">
        <v>36526.0</v>
      </c>
      <c r="AD12">
        <v>0.0</v>
      </c>
      <c r="AE12" s="156">
        <v>36526.0</v>
      </c>
      <c r="AF12">
        <v>0.0</v>
      </c>
      <c r="AG12">
        <v>0.0</v>
      </c>
      <c r="AH12" s="154">
        <v>45535.0</v>
      </c>
      <c r="AI12" s="154">
        <v>45535.0</v>
      </c>
      <c r="AJ12">
        <v>308722.0</v>
      </c>
      <c r="AK12">
        <v>150308.0</v>
      </c>
      <c r="AL12">
        <v>158414.0</v>
      </c>
      <c r="AM12">
        <v>0.4615</v>
      </c>
      <c r="AN12">
        <v>0.4615</v>
      </c>
      <c r="AS12">
        <v>0.0</v>
      </c>
      <c r="AU12">
        <v>4.0</v>
      </c>
      <c r="AV12" t="s">
        <v>380</v>
      </c>
      <c r="AW12" t="s">
        <v>381</v>
      </c>
      <c r="AX12" t="s">
        <v>22</v>
      </c>
      <c r="AZ12" t="s">
        <v>1110</v>
      </c>
      <c r="BA12" t="s">
        <v>1205</v>
      </c>
      <c r="BB12" t="s">
        <v>1206</v>
      </c>
      <c r="BC12" t="s">
        <v>27</v>
      </c>
      <c r="BD12" t="s">
        <v>1207</v>
      </c>
      <c r="BE12" t="s">
        <v>1007</v>
      </c>
      <c r="BF12" s="156">
        <v>45810.0</v>
      </c>
      <c r="BG12" s="154">
        <v>46109.0</v>
      </c>
      <c r="BH12" t="s">
        <v>1008</v>
      </c>
      <c r="BI12" t="s">
        <v>1208</v>
      </c>
      <c r="BJ12" t="s">
        <v>1209</v>
      </c>
      <c r="BK12" t="s">
        <v>1210</v>
      </c>
      <c r="BL12" s="154">
        <v>45716.0</v>
      </c>
      <c r="BM12" t="s">
        <v>1211</v>
      </c>
      <c r="BN12" t="s">
        <v>1118</v>
      </c>
      <c r="BO12" t="s">
        <v>1212</v>
      </c>
      <c r="BP12" t="s">
        <v>1211</v>
      </c>
      <c r="BR12" s="154">
        <v>45716.7559143519</v>
      </c>
      <c r="BS12" t="s">
        <v>1213</v>
      </c>
      <c r="BT12" t="s">
        <v>1016</v>
      </c>
      <c r="BU12" t="s">
        <v>1214</v>
      </c>
      <c r="BV12">
        <v>9.19425106332E11</v>
      </c>
      <c r="BW12" t="s">
        <v>1215</v>
      </c>
      <c r="BX12" t="s">
        <v>1216</v>
      </c>
      <c r="BY12" t="s">
        <v>1217</v>
      </c>
      <c r="BZ12">
        <v>9.19425106332E11</v>
      </c>
      <c r="CA12" t="s">
        <v>1216</v>
      </c>
      <c r="CB12" t="s">
        <v>1217</v>
      </c>
      <c r="CC12">
        <v>9.19425106332E11</v>
      </c>
      <c r="CD12">
        <v>45000.0</v>
      </c>
      <c r="CE12" t="s">
        <v>1218</v>
      </c>
      <c r="CG12">
        <v>458441.0</v>
      </c>
      <c r="CH12" t="s">
        <v>1219</v>
      </c>
      <c r="CI12" t="s">
        <v>1205</v>
      </c>
      <c r="CJ12" t="s">
        <v>1206</v>
      </c>
      <c r="CK12">
        <v>458441.0</v>
      </c>
      <c r="CM12" t="s">
        <v>1220</v>
      </c>
      <c r="CN12" t="s">
        <v>1221</v>
      </c>
    </row>
    <row r="13">
      <c r="A13" t="s">
        <v>18</v>
      </c>
      <c r="B13">
        <v>1131322.0</v>
      </c>
      <c r="C13" t="s">
        <v>38</v>
      </c>
      <c r="D13">
        <v>2025.0</v>
      </c>
      <c r="E13" s="156">
        <v>45810.0</v>
      </c>
      <c r="F13" t="s">
        <v>1108</v>
      </c>
      <c r="G13" t="s">
        <v>1000</v>
      </c>
      <c r="H13" t="s">
        <v>1222</v>
      </c>
      <c r="I13" t="s">
        <v>1002</v>
      </c>
      <c r="J13">
        <v>360715.0</v>
      </c>
      <c r="K13">
        <v>360715.0</v>
      </c>
      <c r="L13">
        <v>360715.0</v>
      </c>
      <c r="M13">
        <v>633.0</v>
      </c>
      <c r="N13">
        <v>570.0</v>
      </c>
      <c r="O13">
        <v>0.0</v>
      </c>
      <c r="P13">
        <v>0.0</v>
      </c>
      <c r="R13">
        <v>0.0</v>
      </c>
      <c r="S13">
        <v>0.0</v>
      </c>
      <c r="U13">
        <v>0.0</v>
      </c>
      <c r="V13" t="s">
        <v>1079</v>
      </c>
      <c r="X13" s="154">
        <v>45869.0</v>
      </c>
      <c r="Y13" s="156">
        <v>36526.0</v>
      </c>
      <c r="Z13">
        <v>0.0</v>
      </c>
      <c r="AA13" s="156">
        <v>36526.0</v>
      </c>
      <c r="AB13">
        <v>0.0</v>
      </c>
      <c r="AC13" s="156">
        <v>36526.0</v>
      </c>
      <c r="AD13">
        <v>0.0</v>
      </c>
      <c r="AE13" s="156">
        <v>36526.0</v>
      </c>
      <c r="AF13">
        <v>0.0</v>
      </c>
      <c r="AG13">
        <v>0.0</v>
      </c>
      <c r="AJ13">
        <v>360715.0</v>
      </c>
      <c r="AK13">
        <v>0.0</v>
      </c>
      <c r="AL13">
        <v>360715.0</v>
      </c>
      <c r="AM13">
        <v>0.6201</v>
      </c>
      <c r="AN13">
        <v>0.6201</v>
      </c>
      <c r="AS13" t="s">
        <v>26</v>
      </c>
      <c r="AT13" t="s">
        <v>22</v>
      </c>
      <c r="AU13">
        <v>0.0</v>
      </c>
      <c r="AV13" t="s">
        <v>380</v>
      </c>
      <c r="AZ13" t="s">
        <v>1110</v>
      </c>
      <c r="BA13" t="s">
        <v>1087</v>
      </c>
      <c r="BB13" t="s">
        <v>1088</v>
      </c>
      <c r="BC13" t="s">
        <v>23</v>
      </c>
      <c r="BD13" t="s">
        <v>1089</v>
      </c>
      <c r="BE13" t="s">
        <v>1007</v>
      </c>
      <c r="BF13" s="156">
        <v>45809.0</v>
      </c>
      <c r="BG13" s="154">
        <v>46112.0</v>
      </c>
      <c r="BH13" t="s">
        <v>1008</v>
      </c>
      <c r="BI13" t="s">
        <v>1223</v>
      </c>
      <c r="BJ13" t="s">
        <v>1224</v>
      </c>
      <c r="BK13" t="s">
        <v>1225</v>
      </c>
      <c r="BL13" s="156">
        <v>45810.0</v>
      </c>
      <c r="BM13" t="s">
        <v>1226</v>
      </c>
      <c r="BN13" t="s">
        <v>1095</v>
      </c>
      <c r="BO13" t="s">
        <v>1227</v>
      </c>
      <c r="BP13" t="s">
        <v>63</v>
      </c>
      <c r="BR13" s="154">
        <v>45850.576701389</v>
      </c>
      <c r="BS13" t="s">
        <v>1228</v>
      </c>
      <c r="BT13" t="s">
        <v>1016</v>
      </c>
      <c r="BU13" t="s">
        <v>1229</v>
      </c>
      <c r="BV13">
        <v>9.19640551155E11</v>
      </c>
      <c r="BX13" t="s">
        <v>1228</v>
      </c>
      <c r="BY13" t="s">
        <v>1229</v>
      </c>
      <c r="BZ13">
        <v>9.19640551155E11</v>
      </c>
      <c r="CA13" t="s">
        <v>1228</v>
      </c>
      <c r="CB13" t="s">
        <v>1229</v>
      </c>
      <c r="CC13">
        <v>9.19640551155E11</v>
      </c>
      <c r="CD13">
        <v>0.0</v>
      </c>
      <c r="CE13" t="s">
        <v>1230</v>
      </c>
      <c r="CG13">
        <v>500081.0</v>
      </c>
      <c r="CI13" t="s">
        <v>1087</v>
      </c>
      <c r="CJ13" t="s">
        <v>1088</v>
      </c>
      <c r="CK13">
        <v>500081.0</v>
      </c>
      <c r="CM13" t="s">
        <v>1230</v>
      </c>
      <c r="CN13" t="s">
        <v>1230</v>
      </c>
    </row>
    <row r="14">
      <c r="A14" t="s">
        <v>68</v>
      </c>
      <c r="B14">
        <v>1155119.0</v>
      </c>
      <c r="C14" t="s">
        <v>413</v>
      </c>
      <c r="D14">
        <v>2025.0</v>
      </c>
      <c r="E14" s="154">
        <v>45715.0</v>
      </c>
      <c r="F14" t="s">
        <v>999</v>
      </c>
      <c r="G14" t="s">
        <v>1000</v>
      </c>
      <c r="H14" t="s">
        <v>1231</v>
      </c>
      <c r="I14" t="s">
        <v>1002</v>
      </c>
      <c r="J14">
        <v>1355900.0</v>
      </c>
      <c r="K14">
        <v>1355900.0</v>
      </c>
      <c r="L14">
        <v>0.0</v>
      </c>
      <c r="M14">
        <v>0.0</v>
      </c>
      <c r="O14">
        <v>1355900.0</v>
      </c>
      <c r="P14">
        <v>1043.0</v>
      </c>
      <c r="Q14">
        <v>1300.0</v>
      </c>
      <c r="R14">
        <v>0.0</v>
      </c>
      <c r="S14">
        <v>0.0</v>
      </c>
      <c r="U14">
        <v>0.0</v>
      </c>
      <c r="V14" t="s">
        <v>1003</v>
      </c>
      <c r="W14">
        <v>4.0</v>
      </c>
      <c r="Y14" s="154">
        <v>45740.0</v>
      </c>
      <c r="Z14">
        <v>338975.0</v>
      </c>
      <c r="AA14" s="154">
        <v>45893.0</v>
      </c>
      <c r="AB14">
        <v>338975.0</v>
      </c>
      <c r="AC14" s="155">
        <v>45985.0</v>
      </c>
      <c r="AD14">
        <v>338975.0</v>
      </c>
      <c r="AE14" s="155">
        <v>46022.0</v>
      </c>
      <c r="AF14">
        <v>338975.0</v>
      </c>
      <c r="AG14">
        <v>0.0</v>
      </c>
      <c r="AH14" s="154">
        <v>45772.0</v>
      </c>
      <c r="AI14" s="154">
        <v>45856.0</v>
      </c>
      <c r="AJ14">
        <v>677950.0</v>
      </c>
      <c r="AK14">
        <v>322195.0</v>
      </c>
      <c r="AL14">
        <v>355755.0</v>
      </c>
      <c r="AM14">
        <v>0.5</v>
      </c>
      <c r="AN14">
        <v>0.5</v>
      </c>
      <c r="AS14">
        <v>0.0</v>
      </c>
      <c r="AU14">
        <v>4.0</v>
      </c>
      <c r="AV14" t="s">
        <v>380</v>
      </c>
      <c r="AW14" t="s">
        <v>381</v>
      </c>
      <c r="AX14" t="s">
        <v>22</v>
      </c>
      <c r="AZ14" t="s">
        <v>1110</v>
      </c>
      <c r="BA14" t="s">
        <v>1232</v>
      </c>
      <c r="BB14" t="s">
        <v>1233</v>
      </c>
      <c r="BC14" t="s">
        <v>37</v>
      </c>
      <c r="BD14" t="s">
        <v>1189</v>
      </c>
      <c r="BE14" t="s">
        <v>1007</v>
      </c>
      <c r="BF14" s="156">
        <v>45748.0</v>
      </c>
      <c r="BG14" s="154">
        <v>46112.0</v>
      </c>
      <c r="BH14" t="s">
        <v>1008</v>
      </c>
      <c r="BI14" t="s">
        <v>1234</v>
      </c>
      <c r="BJ14" t="s">
        <v>1235</v>
      </c>
      <c r="BK14" t="s">
        <v>1236</v>
      </c>
      <c r="BL14" s="154">
        <v>45715.0</v>
      </c>
      <c r="BM14" t="s">
        <v>1237</v>
      </c>
      <c r="BN14" t="s">
        <v>1013</v>
      </c>
      <c r="BO14" t="s">
        <v>1238</v>
      </c>
      <c r="BP14" t="s">
        <v>1239</v>
      </c>
      <c r="BR14" s="154">
        <v>45775.4286226851</v>
      </c>
      <c r="BS14" t="s">
        <v>1240</v>
      </c>
      <c r="BT14" t="s">
        <v>1016</v>
      </c>
      <c r="BU14" t="s">
        <v>1241</v>
      </c>
      <c r="BV14">
        <v>9.19471719012E11</v>
      </c>
      <c r="BW14" t="s">
        <v>1241</v>
      </c>
      <c r="BX14" t="s">
        <v>1240</v>
      </c>
      <c r="BY14" t="s">
        <v>1241</v>
      </c>
      <c r="BZ14">
        <v>9.19102578577E11</v>
      </c>
      <c r="CA14" t="s">
        <v>1240</v>
      </c>
      <c r="CB14" t="s">
        <v>1241</v>
      </c>
      <c r="CC14">
        <v>9.19102578577E11</v>
      </c>
      <c r="CD14">
        <v>6500.0</v>
      </c>
      <c r="CE14" t="s">
        <v>1242</v>
      </c>
      <c r="CG14">
        <v>831007.0</v>
      </c>
      <c r="CH14" t="s">
        <v>1243</v>
      </c>
      <c r="CI14" t="s">
        <v>1232</v>
      </c>
      <c r="CJ14" t="s">
        <v>1233</v>
      </c>
      <c r="CK14">
        <v>831007.0</v>
      </c>
      <c r="CM14" t="s">
        <v>1243</v>
      </c>
      <c r="CN14" t="s">
        <v>1243</v>
      </c>
    </row>
    <row r="15">
      <c r="A15" t="s">
        <v>68</v>
      </c>
      <c r="B15">
        <v>1155556.0</v>
      </c>
      <c r="C15" t="s">
        <v>416</v>
      </c>
      <c r="D15">
        <v>2025.0</v>
      </c>
      <c r="E15" s="154">
        <v>45715.0</v>
      </c>
      <c r="F15" t="s">
        <v>999</v>
      </c>
      <c r="G15" t="s">
        <v>1000</v>
      </c>
      <c r="H15" t="s">
        <v>1244</v>
      </c>
      <c r="I15" t="s">
        <v>1002</v>
      </c>
      <c r="J15">
        <v>1014000.0</v>
      </c>
      <c r="K15">
        <v>1014000.0</v>
      </c>
      <c r="L15">
        <v>0.0</v>
      </c>
      <c r="M15">
        <v>0.0</v>
      </c>
      <c r="O15">
        <v>1014000.0</v>
      </c>
      <c r="P15">
        <v>780.0</v>
      </c>
      <c r="Q15">
        <v>1300.0</v>
      </c>
      <c r="R15">
        <v>0.0</v>
      </c>
      <c r="S15">
        <v>0.0</v>
      </c>
      <c r="U15">
        <v>0.0</v>
      </c>
      <c r="V15" t="s">
        <v>1003</v>
      </c>
      <c r="W15">
        <v>4.0</v>
      </c>
      <c r="Y15" s="154">
        <v>45740.0</v>
      </c>
      <c r="Z15">
        <v>253500.0</v>
      </c>
      <c r="AA15" s="154">
        <v>45893.0</v>
      </c>
      <c r="AB15">
        <v>253500.0</v>
      </c>
      <c r="AC15" s="155">
        <v>45985.0</v>
      </c>
      <c r="AD15">
        <v>253500.0</v>
      </c>
      <c r="AE15" s="155">
        <v>46021.0</v>
      </c>
      <c r="AF15">
        <v>253500.0</v>
      </c>
      <c r="AG15">
        <v>0.0</v>
      </c>
      <c r="AH15" s="154">
        <v>45772.0</v>
      </c>
      <c r="AI15" s="154">
        <v>45856.0</v>
      </c>
      <c r="AJ15">
        <v>507000.0</v>
      </c>
      <c r="AK15">
        <v>238430.0</v>
      </c>
      <c r="AL15">
        <v>268570.0</v>
      </c>
      <c r="AM15">
        <v>0.5</v>
      </c>
      <c r="AN15">
        <v>0.5</v>
      </c>
      <c r="AS15">
        <v>0.0</v>
      </c>
      <c r="AU15">
        <v>4.0</v>
      </c>
      <c r="AV15" t="s">
        <v>380</v>
      </c>
      <c r="AW15" t="s">
        <v>381</v>
      </c>
      <c r="AX15" t="s">
        <v>22</v>
      </c>
      <c r="AZ15" t="s">
        <v>1110</v>
      </c>
      <c r="BA15" t="s">
        <v>1232</v>
      </c>
      <c r="BB15" t="s">
        <v>1233</v>
      </c>
      <c r="BC15" t="s">
        <v>37</v>
      </c>
      <c r="BD15" t="s">
        <v>1189</v>
      </c>
      <c r="BE15" t="s">
        <v>1007</v>
      </c>
      <c r="BF15" s="156">
        <v>45717.0</v>
      </c>
      <c r="BG15" s="154">
        <v>46112.0</v>
      </c>
      <c r="BH15" t="s">
        <v>1008</v>
      </c>
      <c r="BI15" t="s">
        <v>1245</v>
      </c>
      <c r="BJ15" t="s">
        <v>1246</v>
      </c>
      <c r="BK15" t="s">
        <v>1247</v>
      </c>
      <c r="BL15" s="154">
        <v>45715.0</v>
      </c>
      <c r="BM15" t="s">
        <v>1237</v>
      </c>
      <c r="BN15" t="s">
        <v>1013</v>
      </c>
      <c r="BO15" t="s">
        <v>1238</v>
      </c>
      <c r="BP15" t="s">
        <v>1239</v>
      </c>
      <c r="BR15" s="154">
        <v>45775.4295138889</v>
      </c>
      <c r="BS15" t="s">
        <v>1248</v>
      </c>
      <c r="BT15" t="s">
        <v>1016</v>
      </c>
      <c r="BU15" t="s">
        <v>1249</v>
      </c>
      <c r="BV15">
        <v>9.19471719012E11</v>
      </c>
      <c r="BW15" t="s">
        <v>1250</v>
      </c>
      <c r="BX15" t="s">
        <v>1251</v>
      </c>
      <c r="BY15" t="s">
        <v>1249</v>
      </c>
      <c r="BZ15">
        <v>9.19471719012E11</v>
      </c>
      <c r="CA15" t="s">
        <v>1251</v>
      </c>
      <c r="CB15" t="s">
        <v>1249</v>
      </c>
      <c r="CC15">
        <v>9.19471719012E11</v>
      </c>
      <c r="CD15">
        <v>2300.0</v>
      </c>
      <c r="CE15" t="s">
        <v>1252</v>
      </c>
      <c r="CG15">
        <v>831009.0</v>
      </c>
      <c r="CH15" t="s">
        <v>1253</v>
      </c>
      <c r="CI15" t="s">
        <v>1232</v>
      </c>
      <c r="CJ15" t="s">
        <v>1233</v>
      </c>
      <c r="CK15">
        <v>831009.0</v>
      </c>
      <c r="CM15" t="s">
        <v>1253</v>
      </c>
      <c r="CN15" t="s">
        <v>1253</v>
      </c>
    </row>
    <row r="16">
      <c r="A16" t="s">
        <v>18</v>
      </c>
      <c r="B16">
        <v>1163014.0</v>
      </c>
      <c r="C16" t="s">
        <v>40</v>
      </c>
      <c r="D16">
        <v>2025.0</v>
      </c>
      <c r="E16" t="s">
        <v>1254</v>
      </c>
      <c r="F16" t="s">
        <v>1024</v>
      </c>
      <c r="G16" t="s">
        <v>1000</v>
      </c>
      <c r="H16" t="s">
        <v>1255</v>
      </c>
      <c r="I16" t="s">
        <v>1002</v>
      </c>
      <c r="J16">
        <v>1799297.0</v>
      </c>
      <c r="K16">
        <v>1901673.0</v>
      </c>
      <c r="L16">
        <v>1230542.0</v>
      </c>
      <c r="M16">
        <v>896.0</v>
      </c>
      <c r="N16" t="s">
        <v>1256</v>
      </c>
      <c r="O16">
        <v>0.0</v>
      </c>
      <c r="P16">
        <v>0.0</v>
      </c>
      <c r="R16">
        <v>568755.0</v>
      </c>
      <c r="S16">
        <v>244.0</v>
      </c>
      <c r="T16">
        <v>2331.0</v>
      </c>
      <c r="U16">
        <v>0.0</v>
      </c>
      <c r="V16" t="s">
        <v>1079</v>
      </c>
      <c r="X16" t="s">
        <v>1257</v>
      </c>
      <c r="Y16" s="156">
        <v>36526.0</v>
      </c>
      <c r="Z16">
        <v>0.0</v>
      </c>
      <c r="AA16" s="156">
        <v>36526.0</v>
      </c>
      <c r="AB16">
        <v>0.0</v>
      </c>
      <c r="AC16" s="156">
        <v>36526.0</v>
      </c>
      <c r="AD16">
        <v>0.0</v>
      </c>
      <c r="AE16" s="156">
        <v>36526.0</v>
      </c>
      <c r="AF16">
        <v>0.0</v>
      </c>
      <c r="AG16">
        <v>0.0</v>
      </c>
      <c r="AJ16" t="s">
        <v>1258</v>
      </c>
      <c r="AK16">
        <v>0.0</v>
      </c>
      <c r="AL16" t="s">
        <v>1258</v>
      </c>
      <c r="AM16" t="s">
        <v>1259</v>
      </c>
      <c r="AN16" t="s">
        <v>1259</v>
      </c>
      <c r="AS16" t="s">
        <v>1260</v>
      </c>
      <c r="AT16" t="s">
        <v>22</v>
      </c>
      <c r="AU16">
        <v>0.0</v>
      </c>
      <c r="AV16" t="s">
        <v>380</v>
      </c>
      <c r="AY16" t="s">
        <v>88</v>
      </c>
      <c r="AZ16" t="s">
        <v>1110</v>
      </c>
      <c r="BA16" t="s">
        <v>1261</v>
      </c>
      <c r="BB16" t="s">
        <v>1112</v>
      </c>
      <c r="BC16" t="s">
        <v>27</v>
      </c>
      <c r="BD16" t="s">
        <v>1113</v>
      </c>
      <c r="BE16" t="s">
        <v>1007</v>
      </c>
      <c r="BF16" s="156">
        <v>45748.0</v>
      </c>
      <c r="BG16" s="154">
        <v>46112.0</v>
      </c>
      <c r="BH16" t="s">
        <v>1008</v>
      </c>
      <c r="BI16" t="s">
        <v>1262</v>
      </c>
      <c r="BJ16" t="s">
        <v>1263</v>
      </c>
      <c r="BK16" t="s">
        <v>1264</v>
      </c>
      <c r="BL16" t="s">
        <v>1254</v>
      </c>
      <c r="BM16" t="s">
        <v>1117</v>
      </c>
      <c r="BN16" t="s">
        <v>1118</v>
      </c>
      <c r="BO16" t="s">
        <v>1119</v>
      </c>
      <c r="BP16" t="s">
        <v>1137</v>
      </c>
      <c r="BR16" t="s">
        <v>1265</v>
      </c>
      <c r="BS16" t="s">
        <v>1266</v>
      </c>
      <c r="BT16" t="s">
        <v>1267</v>
      </c>
      <c r="BU16" t="s">
        <v>1268</v>
      </c>
      <c r="BV16">
        <v>9.18607952707E11</v>
      </c>
      <c r="BW16" t="s">
        <v>1269</v>
      </c>
      <c r="BX16" t="s">
        <v>1270</v>
      </c>
      <c r="BY16" t="s">
        <v>1271</v>
      </c>
      <c r="BZ16">
        <v>9.18607952707E11</v>
      </c>
      <c r="CA16" t="s">
        <v>1266</v>
      </c>
      <c r="CB16" t="s">
        <v>1268</v>
      </c>
      <c r="CC16">
        <v>9.18607952707E11</v>
      </c>
      <c r="CD16">
        <v>0.0</v>
      </c>
      <c r="CE16" t="s">
        <v>1272</v>
      </c>
      <c r="CG16">
        <v>125044.0</v>
      </c>
      <c r="CI16" t="s">
        <v>1261</v>
      </c>
      <c r="CJ16" t="s">
        <v>1112</v>
      </c>
      <c r="CK16">
        <v>125044.0</v>
      </c>
      <c r="CM16" t="s">
        <v>1272</v>
      </c>
      <c r="CN16" t="s">
        <v>1272</v>
      </c>
    </row>
    <row r="17">
      <c r="A17" t="s">
        <v>68</v>
      </c>
      <c r="B17">
        <v>1173541.0</v>
      </c>
      <c r="C17" t="s">
        <v>417</v>
      </c>
      <c r="D17">
        <v>2025.0</v>
      </c>
      <c r="E17" s="154">
        <v>45776.0</v>
      </c>
      <c r="F17" t="s">
        <v>999</v>
      </c>
      <c r="G17" t="s">
        <v>1000</v>
      </c>
      <c r="H17" t="s">
        <v>1273</v>
      </c>
      <c r="I17" t="s">
        <v>1002</v>
      </c>
      <c r="J17">
        <v>218100.0</v>
      </c>
      <c r="K17">
        <v>218100.0</v>
      </c>
      <c r="L17">
        <v>0.0</v>
      </c>
      <c r="M17">
        <v>0.0</v>
      </c>
      <c r="O17">
        <v>218100.0</v>
      </c>
      <c r="P17">
        <v>148.0</v>
      </c>
      <c r="Q17">
        <v>1474.0</v>
      </c>
      <c r="R17">
        <v>0.0</v>
      </c>
      <c r="S17">
        <v>0.0</v>
      </c>
      <c r="U17">
        <v>0.0</v>
      </c>
      <c r="V17" t="s">
        <v>1003</v>
      </c>
      <c r="W17">
        <v>4.0</v>
      </c>
      <c r="Y17" s="154">
        <v>45744.0</v>
      </c>
      <c r="Z17">
        <v>54525.0</v>
      </c>
      <c r="AA17" s="154">
        <v>45836.0</v>
      </c>
      <c r="AB17">
        <v>54525.0</v>
      </c>
      <c r="AC17" s="154">
        <v>45930.0</v>
      </c>
      <c r="AD17">
        <v>54525.0</v>
      </c>
      <c r="AE17" s="155">
        <v>46022.0</v>
      </c>
      <c r="AF17">
        <v>54525.0</v>
      </c>
      <c r="AG17">
        <v>0.0</v>
      </c>
      <c r="AJ17">
        <v>109050.0</v>
      </c>
      <c r="AK17">
        <v>0.0</v>
      </c>
      <c r="AL17">
        <v>109050.0</v>
      </c>
      <c r="AM17">
        <v>0.75</v>
      </c>
      <c r="AN17">
        <v>0.75</v>
      </c>
      <c r="AS17">
        <v>0.0</v>
      </c>
      <c r="AU17">
        <v>6.0</v>
      </c>
      <c r="AV17" t="s">
        <v>399</v>
      </c>
      <c r="AX17" t="s">
        <v>88</v>
      </c>
      <c r="AZ17" t="s">
        <v>1029</v>
      </c>
      <c r="BA17" t="s">
        <v>1274</v>
      </c>
      <c r="BB17" t="s">
        <v>1130</v>
      </c>
      <c r="BC17" t="s">
        <v>27</v>
      </c>
      <c r="BD17" t="s">
        <v>1131</v>
      </c>
      <c r="BE17" t="s">
        <v>1007</v>
      </c>
      <c r="BF17" s="156">
        <v>45748.0</v>
      </c>
      <c r="BG17" s="154">
        <v>46112.0</v>
      </c>
      <c r="BH17" t="s">
        <v>1008</v>
      </c>
      <c r="BI17" t="s">
        <v>1275</v>
      </c>
      <c r="BJ17" t="s">
        <v>1276</v>
      </c>
      <c r="BK17" t="s">
        <v>1277</v>
      </c>
      <c r="BL17" s="154">
        <v>45776.0</v>
      </c>
      <c r="BM17" t="s">
        <v>1278</v>
      </c>
      <c r="BN17" t="s">
        <v>1095</v>
      </c>
      <c r="BO17" t="s">
        <v>1279</v>
      </c>
      <c r="BP17" t="s">
        <v>1280</v>
      </c>
      <c r="BR17" s="154">
        <v>45777.4598726851</v>
      </c>
      <c r="BS17" t="s">
        <v>1281</v>
      </c>
      <c r="BT17" t="s">
        <v>1122</v>
      </c>
      <c r="BU17" t="s">
        <v>1282</v>
      </c>
      <c r="BV17">
        <v>9.19418022626E11</v>
      </c>
      <c r="BW17" t="s">
        <v>1283</v>
      </c>
      <c r="BX17" t="s">
        <v>1284</v>
      </c>
      <c r="BY17" t="s">
        <v>1283</v>
      </c>
      <c r="BZ17">
        <v>9.19816022626E11</v>
      </c>
      <c r="CA17" t="s">
        <v>1285</v>
      </c>
      <c r="CB17" t="s">
        <v>1286</v>
      </c>
      <c r="CC17">
        <v>9.18278740168E11</v>
      </c>
      <c r="CD17">
        <v>75000.0</v>
      </c>
      <c r="CE17" t="s">
        <v>1274</v>
      </c>
      <c r="CG17">
        <v>175101.0</v>
      </c>
      <c r="CH17" t="s">
        <v>1287</v>
      </c>
      <c r="CI17" t="s">
        <v>1274</v>
      </c>
      <c r="CJ17" t="s">
        <v>1130</v>
      </c>
      <c r="CK17">
        <v>175101.0</v>
      </c>
      <c r="CM17" t="s">
        <v>1288</v>
      </c>
      <c r="CN17" t="s">
        <v>1288</v>
      </c>
    </row>
    <row r="18">
      <c r="A18" t="s">
        <v>68</v>
      </c>
      <c r="B18">
        <v>119874.0</v>
      </c>
      <c r="C18" t="s">
        <v>736</v>
      </c>
      <c r="D18">
        <v>2025.0</v>
      </c>
      <c r="E18" s="154">
        <v>45709.0</v>
      </c>
      <c r="F18" t="s">
        <v>1289</v>
      </c>
      <c r="G18" t="s">
        <v>1000</v>
      </c>
      <c r="H18" t="s">
        <v>1290</v>
      </c>
      <c r="I18" t="s">
        <v>1002</v>
      </c>
      <c r="J18">
        <v>360272.0</v>
      </c>
      <c r="K18">
        <v>425121.0</v>
      </c>
      <c r="L18">
        <v>0.0</v>
      </c>
      <c r="M18">
        <v>0.0</v>
      </c>
      <c r="O18">
        <v>0.0</v>
      </c>
      <c r="P18">
        <v>0.0</v>
      </c>
      <c r="R18">
        <v>360272.0</v>
      </c>
      <c r="S18">
        <v>250.0</v>
      </c>
      <c r="T18">
        <v>1441.0</v>
      </c>
      <c r="U18">
        <v>0.0</v>
      </c>
      <c r="V18" t="s">
        <v>1003</v>
      </c>
      <c r="W18">
        <v>4.0</v>
      </c>
      <c r="Y18" s="156">
        <v>45748.0</v>
      </c>
      <c r="Z18">
        <v>106280.0</v>
      </c>
      <c r="AA18" s="156">
        <v>45839.0</v>
      </c>
      <c r="AB18">
        <v>106280.0</v>
      </c>
      <c r="AC18" s="156">
        <v>45901.0</v>
      </c>
      <c r="AD18">
        <v>106280.0</v>
      </c>
      <c r="AE18" s="157">
        <v>45992.0</v>
      </c>
      <c r="AF18">
        <v>106280.0</v>
      </c>
      <c r="AG18">
        <v>0.0</v>
      </c>
      <c r="AH18" s="156">
        <v>45751.0</v>
      </c>
      <c r="AI18" s="154">
        <v>45849.0</v>
      </c>
      <c r="AJ18">
        <v>212560.0</v>
      </c>
      <c r="AK18">
        <v>150246.0</v>
      </c>
      <c r="AL18">
        <v>62314.0</v>
      </c>
      <c r="AM18">
        <v>0.7166</v>
      </c>
      <c r="AN18">
        <v>0.7166</v>
      </c>
      <c r="AS18">
        <v>0.0</v>
      </c>
      <c r="AU18">
        <v>0.0</v>
      </c>
      <c r="AV18" t="s">
        <v>380</v>
      </c>
      <c r="AY18" t="s">
        <v>88</v>
      </c>
      <c r="AZ18" t="s">
        <v>1004</v>
      </c>
      <c r="BA18" t="s">
        <v>1157</v>
      </c>
      <c r="BB18" t="s">
        <v>1158</v>
      </c>
      <c r="BC18" t="s">
        <v>37</v>
      </c>
      <c r="BD18" t="s">
        <v>1158</v>
      </c>
      <c r="BE18" t="s">
        <v>1007</v>
      </c>
      <c r="BF18" s="156">
        <v>45749.0</v>
      </c>
      <c r="BG18" s="156">
        <v>46113.0</v>
      </c>
      <c r="BH18" t="s">
        <v>1008</v>
      </c>
      <c r="BI18" t="s">
        <v>1291</v>
      </c>
      <c r="BJ18" t="s">
        <v>1292</v>
      </c>
      <c r="BK18" t="s">
        <v>1293</v>
      </c>
      <c r="BL18" s="154">
        <v>45709.0</v>
      </c>
      <c r="BM18" t="s">
        <v>1294</v>
      </c>
      <c r="BN18" t="s">
        <v>1013</v>
      </c>
      <c r="BO18" t="s">
        <v>1295</v>
      </c>
      <c r="BP18" t="s">
        <v>1296</v>
      </c>
      <c r="BR18" s="156">
        <v>45749.670914351</v>
      </c>
      <c r="BS18" t="s">
        <v>1297</v>
      </c>
      <c r="BT18" t="s">
        <v>1197</v>
      </c>
      <c r="BU18" t="s">
        <v>1298</v>
      </c>
      <c r="BV18">
        <v>9.19831117111E11</v>
      </c>
      <c r="BW18" t="s">
        <v>1299</v>
      </c>
      <c r="BX18" t="s">
        <v>1300</v>
      </c>
      <c r="BY18" t="s">
        <v>1301</v>
      </c>
      <c r="BZ18">
        <v>9.19903033965E11</v>
      </c>
      <c r="CA18" t="s">
        <v>1300</v>
      </c>
      <c r="CB18" t="s">
        <v>1301</v>
      </c>
      <c r="CC18">
        <v>9.19903033965E11</v>
      </c>
      <c r="CD18">
        <v>79500.0</v>
      </c>
      <c r="CE18" t="s">
        <v>1302</v>
      </c>
      <c r="CG18">
        <v>700034.0</v>
      </c>
      <c r="CH18" t="s">
        <v>1302</v>
      </c>
      <c r="CI18" t="s">
        <v>1157</v>
      </c>
      <c r="CJ18" t="s">
        <v>1158</v>
      </c>
      <c r="CK18">
        <v>700034.0</v>
      </c>
      <c r="CM18" t="s">
        <v>1302</v>
      </c>
      <c r="CN18" t="s">
        <v>1302</v>
      </c>
    </row>
    <row r="19">
      <c r="A19" t="s">
        <v>18</v>
      </c>
      <c r="B19">
        <v>1204891.0</v>
      </c>
      <c r="C19" t="s">
        <v>43</v>
      </c>
      <c r="D19">
        <v>2025.0</v>
      </c>
      <c r="E19" t="s">
        <v>1303</v>
      </c>
      <c r="F19" t="s">
        <v>1024</v>
      </c>
      <c r="G19" t="s">
        <v>1000</v>
      </c>
      <c r="H19" t="s">
        <v>1304</v>
      </c>
      <c r="I19" t="s">
        <v>1002</v>
      </c>
      <c r="J19">
        <v>1939351.0</v>
      </c>
      <c r="K19">
        <v>2049214.0</v>
      </c>
      <c r="L19">
        <v>1329000.0</v>
      </c>
      <c r="M19">
        <v>2215.0</v>
      </c>
      <c r="N19">
        <v>600.0</v>
      </c>
      <c r="O19">
        <v>0.0</v>
      </c>
      <c r="P19">
        <v>0.0</v>
      </c>
      <c r="R19">
        <v>610351.0</v>
      </c>
      <c r="S19">
        <v>277.0</v>
      </c>
      <c r="T19">
        <v>2203.0</v>
      </c>
      <c r="U19">
        <v>0.0</v>
      </c>
      <c r="V19" t="s">
        <v>1003</v>
      </c>
      <c r="W19">
        <v>2.0</v>
      </c>
      <c r="Y19" s="154">
        <v>45818.0</v>
      </c>
      <c r="Z19" t="s">
        <v>1305</v>
      </c>
      <c r="AA19" s="155">
        <v>45961.0</v>
      </c>
      <c r="AB19" t="s">
        <v>1306</v>
      </c>
      <c r="AC19" s="156">
        <v>36526.0</v>
      </c>
      <c r="AD19">
        <v>0.0</v>
      </c>
      <c r="AE19" s="156">
        <v>36526.0</v>
      </c>
      <c r="AF19">
        <v>0.0</v>
      </c>
      <c r="AG19" t="s">
        <v>1307</v>
      </c>
      <c r="AH19" s="156">
        <v>45845.0</v>
      </c>
      <c r="AI19" s="156">
        <v>45845.0</v>
      </c>
      <c r="AJ19" t="s">
        <v>1305</v>
      </c>
      <c r="AK19" t="s">
        <v>1308</v>
      </c>
      <c r="AL19" t="s">
        <v>1309</v>
      </c>
      <c r="AM19" t="s">
        <v>1310</v>
      </c>
      <c r="AN19" t="s">
        <v>1310</v>
      </c>
      <c r="AS19" t="s">
        <v>1053</v>
      </c>
      <c r="AT19" t="s">
        <v>22</v>
      </c>
      <c r="AU19">
        <v>0.0</v>
      </c>
      <c r="AV19" t="s">
        <v>380</v>
      </c>
      <c r="AY19" t="s">
        <v>88</v>
      </c>
      <c r="AZ19" t="s">
        <v>1110</v>
      </c>
      <c r="BA19" t="s">
        <v>1311</v>
      </c>
      <c r="BB19" t="s">
        <v>1144</v>
      </c>
      <c r="BC19" t="s">
        <v>45</v>
      </c>
      <c r="BD19" t="s">
        <v>1143</v>
      </c>
      <c r="BE19" t="s">
        <v>1007</v>
      </c>
      <c r="BF19" t="s">
        <v>1312</v>
      </c>
      <c r="BG19" t="s">
        <v>1313</v>
      </c>
      <c r="BH19" t="s">
        <v>1008</v>
      </c>
      <c r="BI19" t="s">
        <v>1314</v>
      </c>
      <c r="BJ19" t="s">
        <v>1315</v>
      </c>
      <c r="BK19" t="s">
        <v>1316</v>
      </c>
      <c r="BL19" t="s">
        <v>1303</v>
      </c>
      <c r="BM19" t="s">
        <v>1317</v>
      </c>
      <c r="BN19" t="s">
        <v>1095</v>
      </c>
      <c r="BO19" t="s">
        <v>1318</v>
      </c>
      <c r="BP19" t="s">
        <v>44</v>
      </c>
      <c r="BR19" t="s">
        <v>1319</v>
      </c>
      <c r="BS19" t="s">
        <v>1320</v>
      </c>
      <c r="BT19" t="s">
        <v>1016</v>
      </c>
      <c r="BU19" t="s">
        <v>1321</v>
      </c>
      <c r="BV19">
        <v>9.19372804429E11</v>
      </c>
      <c r="BW19" t="s">
        <v>1322</v>
      </c>
      <c r="BX19" t="s">
        <v>1323</v>
      </c>
      <c r="BY19" t="s">
        <v>1321</v>
      </c>
      <c r="BZ19">
        <f>919372804429+919820776655</f>
        <v>1.839193581084E12</v>
      </c>
      <c r="CA19" t="s">
        <v>1324</v>
      </c>
      <c r="CB19" t="s">
        <v>1325</v>
      </c>
      <c r="CC19">
        <f>919372804429+919820776655</f>
        <v>1.839193581084E12</v>
      </c>
      <c r="CD19">
        <v>0.0</v>
      </c>
      <c r="CE19" t="s">
        <v>1326</v>
      </c>
      <c r="CG19">
        <v>421304.0</v>
      </c>
      <c r="CI19" t="s">
        <v>1311</v>
      </c>
      <c r="CJ19" t="s">
        <v>1144</v>
      </c>
      <c r="CK19">
        <v>421304.0</v>
      </c>
      <c r="CL19" t="s">
        <v>1327</v>
      </c>
      <c r="CM19" t="s">
        <v>1326</v>
      </c>
      <c r="CN19" t="s">
        <v>1326</v>
      </c>
    </row>
    <row r="20">
      <c r="A20" t="s">
        <v>18</v>
      </c>
      <c r="B20">
        <v>12539.0</v>
      </c>
      <c r="C20" t="s">
        <v>418</v>
      </c>
      <c r="D20">
        <v>2025.0</v>
      </c>
      <c r="E20" s="154">
        <v>45688.0</v>
      </c>
      <c r="F20" t="s">
        <v>1328</v>
      </c>
      <c r="G20" t="s">
        <v>1000</v>
      </c>
      <c r="H20" t="s">
        <v>1329</v>
      </c>
      <c r="I20" t="s">
        <v>1002</v>
      </c>
      <c r="J20">
        <v>3276427.0</v>
      </c>
      <c r="K20">
        <v>3710386.0</v>
      </c>
      <c r="L20">
        <v>0.0</v>
      </c>
      <c r="M20">
        <v>0.0</v>
      </c>
      <c r="O20">
        <v>865542.0</v>
      </c>
      <c r="P20">
        <v>641.0</v>
      </c>
      <c r="Q20">
        <v>1350.0</v>
      </c>
      <c r="R20">
        <v>2410885.0</v>
      </c>
      <c r="S20">
        <v>1205.0</v>
      </c>
      <c r="T20" t="s">
        <v>1330</v>
      </c>
      <c r="U20">
        <v>0.0</v>
      </c>
      <c r="V20" t="s">
        <v>1003</v>
      </c>
      <c r="W20">
        <v>2.0</v>
      </c>
      <c r="Y20" s="154">
        <v>45747.0</v>
      </c>
      <c r="Z20" t="s">
        <v>1331</v>
      </c>
      <c r="AA20" s="154">
        <v>45930.0</v>
      </c>
      <c r="AB20" t="s">
        <v>1331</v>
      </c>
      <c r="AC20" s="156">
        <v>36526.0</v>
      </c>
      <c r="AD20">
        <v>0.0</v>
      </c>
      <c r="AE20" s="156">
        <v>36526.0</v>
      </c>
      <c r="AF20">
        <v>0.0</v>
      </c>
      <c r="AG20" t="s">
        <v>1332</v>
      </c>
      <c r="AH20" s="154">
        <v>45856.0</v>
      </c>
      <c r="AI20" t="s">
        <v>1333</v>
      </c>
      <c r="AJ20" t="s">
        <v>1331</v>
      </c>
      <c r="AK20" t="s">
        <v>1334</v>
      </c>
      <c r="AL20" t="s">
        <v>1335</v>
      </c>
      <c r="AM20" t="s">
        <v>1336</v>
      </c>
      <c r="AN20" t="s">
        <v>1336</v>
      </c>
      <c r="AS20">
        <v>0.0</v>
      </c>
      <c r="AU20" t="s">
        <v>424</v>
      </c>
      <c r="AV20" t="s">
        <v>380</v>
      </c>
      <c r="AW20" t="s">
        <v>381</v>
      </c>
      <c r="AX20" t="s">
        <v>22</v>
      </c>
      <c r="AY20" t="s">
        <v>88</v>
      </c>
      <c r="AZ20" t="s">
        <v>1110</v>
      </c>
      <c r="BA20" t="s">
        <v>1157</v>
      </c>
      <c r="BB20" t="s">
        <v>1158</v>
      </c>
      <c r="BC20" t="s">
        <v>37</v>
      </c>
      <c r="BD20" t="s">
        <v>1158</v>
      </c>
      <c r="BE20" t="s">
        <v>1007</v>
      </c>
      <c r="BF20" s="156">
        <v>45749.0</v>
      </c>
      <c r="BG20" s="154">
        <v>46112.0</v>
      </c>
      <c r="BH20" t="s">
        <v>1008</v>
      </c>
      <c r="BI20" t="s">
        <v>1337</v>
      </c>
      <c r="BJ20" t="s">
        <v>1338</v>
      </c>
      <c r="BK20" t="s">
        <v>1339</v>
      </c>
      <c r="BL20" s="154">
        <v>45688.0</v>
      </c>
      <c r="BM20" t="s">
        <v>1012</v>
      </c>
      <c r="BN20" t="s">
        <v>1340</v>
      </c>
      <c r="BO20" t="s">
        <v>1014</v>
      </c>
      <c r="BP20" t="s">
        <v>379</v>
      </c>
      <c r="BR20" t="s">
        <v>1341</v>
      </c>
      <c r="BS20" t="s">
        <v>1342</v>
      </c>
      <c r="BT20" t="s">
        <v>1016</v>
      </c>
      <c r="BU20" t="s">
        <v>1343</v>
      </c>
      <c r="BV20">
        <v>9.19433899453E11</v>
      </c>
      <c r="BW20" t="s">
        <v>1343</v>
      </c>
      <c r="BX20" t="s">
        <v>1344</v>
      </c>
      <c r="BY20" t="s">
        <v>1343</v>
      </c>
      <c r="BZ20">
        <f>919433899453+919830260979</f>
        <v>1.839264160432E12</v>
      </c>
      <c r="CA20" t="s">
        <v>1345</v>
      </c>
      <c r="CB20" t="s">
        <v>1346</v>
      </c>
      <c r="CC20">
        <f>918276812989+919433456468+919903595193</f>
        <v>2.75761386465E12</v>
      </c>
      <c r="CD20">
        <v>0.0</v>
      </c>
      <c r="CE20" t="s">
        <v>1347</v>
      </c>
      <c r="CG20">
        <v>700017.0</v>
      </c>
      <c r="CI20" t="s">
        <v>1157</v>
      </c>
      <c r="CJ20" t="s">
        <v>1158</v>
      </c>
      <c r="CK20">
        <v>700017.0</v>
      </c>
      <c r="CL20" t="s">
        <v>1348</v>
      </c>
      <c r="CM20" t="s">
        <v>1349</v>
      </c>
      <c r="CN20" t="s">
        <v>1349</v>
      </c>
    </row>
    <row r="21">
      <c r="A21" t="s">
        <v>47</v>
      </c>
      <c r="B21">
        <v>1271232.0</v>
      </c>
      <c r="C21" t="s">
        <v>48</v>
      </c>
      <c r="D21">
        <v>2025.0</v>
      </c>
      <c r="E21" s="156">
        <v>45720.0</v>
      </c>
      <c r="F21" t="s">
        <v>1350</v>
      </c>
      <c r="G21" t="s">
        <v>1000</v>
      </c>
      <c r="H21" t="s">
        <v>1351</v>
      </c>
      <c r="I21" t="s">
        <v>1002</v>
      </c>
      <c r="J21">
        <v>2151433.0</v>
      </c>
      <c r="K21">
        <v>2200068.0</v>
      </c>
      <c r="L21">
        <v>331436.0</v>
      </c>
      <c r="M21">
        <v>499.0</v>
      </c>
      <c r="N21">
        <v>664.0</v>
      </c>
      <c r="O21">
        <v>1549800.0</v>
      </c>
      <c r="P21">
        <v>1000.0</v>
      </c>
      <c r="Q21">
        <v>1550.0</v>
      </c>
      <c r="R21">
        <v>270197.0</v>
      </c>
      <c r="S21">
        <v>200.0</v>
      </c>
      <c r="T21">
        <v>1351.0</v>
      </c>
      <c r="U21">
        <v>0.0</v>
      </c>
      <c r="V21" t="s">
        <v>1003</v>
      </c>
      <c r="W21">
        <v>4.0</v>
      </c>
      <c r="Y21" s="154">
        <v>45736.0</v>
      </c>
      <c r="Z21">
        <v>550017.0</v>
      </c>
      <c r="AA21" s="156">
        <v>45845.0</v>
      </c>
      <c r="AB21">
        <v>550017.0</v>
      </c>
      <c r="AC21" s="155">
        <v>45945.0</v>
      </c>
      <c r="AD21">
        <v>550017.0</v>
      </c>
      <c r="AE21" s="155">
        <v>46022.0</v>
      </c>
      <c r="AF21">
        <v>550017.0</v>
      </c>
      <c r="AG21">
        <v>30000.0</v>
      </c>
      <c r="AH21" s="154">
        <v>45726.0</v>
      </c>
      <c r="AI21" s="154">
        <v>45791.0</v>
      </c>
      <c r="AJ21">
        <v>1100034.0</v>
      </c>
      <c r="AK21">
        <v>470000.0</v>
      </c>
      <c r="AL21">
        <v>600034.0</v>
      </c>
      <c r="AM21">
        <v>0.5572</v>
      </c>
      <c r="AN21">
        <v>0.5072</v>
      </c>
      <c r="AP21">
        <v>0.05</v>
      </c>
      <c r="AS21" t="s">
        <v>26</v>
      </c>
      <c r="AT21" t="s">
        <v>22</v>
      </c>
      <c r="AU21">
        <v>4.0</v>
      </c>
      <c r="AV21" t="s">
        <v>399</v>
      </c>
      <c r="AW21" t="s">
        <v>381</v>
      </c>
      <c r="AX21" t="s">
        <v>22</v>
      </c>
      <c r="AY21" t="s">
        <v>88</v>
      </c>
      <c r="AZ21" t="s">
        <v>1110</v>
      </c>
      <c r="BA21" t="s">
        <v>1352</v>
      </c>
      <c r="BB21" t="s">
        <v>1112</v>
      </c>
      <c r="BC21" t="s">
        <v>27</v>
      </c>
      <c r="BD21" t="s">
        <v>1113</v>
      </c>
      <c r="BE21" t="s">
        <v>1007</v>
      </c>
      <c r="BF21" s="156">
        <v>45748.0</v>
      </c>
      <c r="BG21" s="154">
        <v>46112.0</v>
      </c>
      <c r="BH21" t="s">
        <v>1008</v>
      </c>
      <c r="BI21" t="s">
        <v>1353</v>
      </c>
      <c r="BJ21" t="s">
        <v>1354</v>
      </c>
      <c r="BK21" t="s">
        <v>1355</v>
      </c>
      <c r="BL21" s="156">
        <v>45720.0</v>
      </c>
      <c r="BM21" t="s">
        <v>1356</v>
      </c>
      <c r="BN21" t="s">
        <v>1118</v>
      </c>
      <c r="BO21" t="s">
        <v>1357</v>
      </c>
      <c r="BP21" t="s">
        <v>1137</v>
      </c>
      <c r="BR21" s="154">
        <v>45727.5096412037</v>
      </c>
      <c r="BS21" t="s">
        <v>1358</v>
      </c>
      <c r="BT21" t="s">
        <v>1122</v>
      </c>
      <c r="BU21" t="s">
        <v>1359</v>
      </c>
      <c r="BV21">
        <v>9.1999111414E11</v>
      </c>
      <c r="BW21" t="s">
        <v>1359</v>
      </c>
      <c r="BX21" t="s">
        <v>1360</v>
      </c>
      <c r="BY21" t="s">
        <v>1359</v>
      </c>
      <c r="BZ21">
        <v>9.1999111414E11</v>
      </c>
      <c r="CA21" t="s">
        <v>1360</v>
      </c>
      <c r="CB21" t="s">
        <v>1359</v>
      </c>
      <c r="CC21">
        <v>9.1999111414E11</v>
      </c>
      <c r="CD21">
        <v>44000.0</v>
      </c>
      <c r="CE21" t="s">
        <v>1361</v>
      </c>
      <c r="CG21">
        <v>131001.0</v>
      </c>
      <c r="CH21" t="s">
        <v>1362</v>
      </c>
      <c r="CI21" t="s">
        <v>1352</v>
      </c>
      <c r="CJ21" t="s">
        <v>1112</v>
      </c>
      <c r="CK21">
        <v>131001.0</v>
      </c>
      <c r="CM21" t="s">
        <v>1362</v>
      </c>
      <c r="CN21" t="s">
        <v>1363</v>
      </c>
    </row>
    <row r="22">
      <c r="A22" t="s">
        <v>18</v>
      </c>
      <c r="B22">
        <v>128171.0</v>
      </c>
      <c r="C22" t="s">
        <v>419</v>
      </c>
      <c r="D22">
        <v>2025.0</v>
      </c>
      <c r="E22" s="154">
        <v>45821.0</v>
      </c>
      <c r="F22" t="s">
        <v>999</v>
      </c>
      <c r="G22" t="s">
        <v>1000</v>
      </c>
      <c r="H22" t="s">
        <v>1364</v>
      </c>
      <c r="I22" t="s">
        <v>1002</v>
      </c>
      <c r="J22">
        <v>1652638.0</v>
      </c>
      <c r="K22">
        <v>1652638.0</v>
      </c>
      <c r="L22">
        <v>0.0</v>
      </c>
      <c r="M22">
        <v>0.0</v>
      </c>
      <c r="O22">
        <v>1652638.0</v>
      </c>
      <c r="P22">
        <v>1757.0</v>
      </c>
      <c r="Q22">
        <v>941.0</v>
      </c>
      <c r="R22">
        <v>0.0</v>
      </c>
      <c r="S22">
        <v>0.0</v>
      </c>
      <c r="U22">
        <v>0.0</v>
      </c>
      <c r="V22" t="s">
        <v>1003</v>
      </c>
      <c r="W22">
        <v>2.0</v>
      </c>
      <c r="Y22" s="154">
        <v>45823.0</v>
      </c>
      <c r="Z22">
        <v>826319.0</v>
      </c>
      <c r="AA22" s="157">
        <v>45962.0</v>
      </c>
      <c r="AB22">
        <v>826319.0</v>
      </c>
      <c r="AC22" s="156">
        <v>36526.0</v>
      </c>
      <c r="AD22">
        <v>0.0</v>
      </c>
      <c r="AE22" s="156">
        <v>36526.0</v>
      </c>
      <c r="AF22">
        <v>0.0</v>
      </c>
      <c r="AG22">
        <v>0.0</v>
      </c>
      <c r="AH22" s="154">
        <v>45854.0</v>
      </c>
      <c r="AI22" s="154">
        <v>45854.0</v>
      </c>
      <c r="AJ22">
        <v>826319.0</v>
      </c>
      <c r="AK22">
        <v>809602.0</v>
      </c>
      <c r="AL22">
        <v>16717.0</v>
      </c>
      <c r="AM22">
        <v>0.7137</v>
      </c>
      <c r="AN22">
        <v>0.6137</v>
      </c>
      <c r="AP22">
        <v>0.05</v>
      </c>
      <c r="AR22">
        <v>0.05</v>
      </c>
      <c r="AS22">
        <v>0.0</v>
      </c>
      <c r="AU22">
        <v>4.0</v>
      </c>
      <c r="AV22" t="s">
        <v>380</v>
      </c>
      <c r="AW22" t="s">
        <v>381</v>
      </c>
      <c r="AX22" t="s">
        <v>22</v>
      </c>
      <c r="AZ22" t="s">
        <v>1110</v>
      </c>
      <c r="BA22" t="s">
        <v>1365</v>
      </c>
      <c r="BB22" t="s">
        <v>1366</v>
      </c>
      <c r="BC22" t="s">
        <v>45</v>
      </c>
      <c r="BD22" t="s">
        <v>1366</v>
      </c>
      <c r="BE22" t="s">
        <v>1007</v>
      </c>
      <c r="BF22" s="156">
        <v>45748.0</v>
      </c>
      <c r="BG22" s="154">
        <v>46112.0</v>
      </c>
      <c r="BH22" t="s">
        <v>1008</v>
      </c>
      <c r="BI22" t="s">
        <v>1367</v>
      </c>
      <c r="BJ22" t="s">
        <v>1368</v>
      </c>
      <c r="BK22" t="s">
        <v>1369</v>
      </c>
      <c r="BL22" s="154">
        <v>45821.0</v>
      </c>
      <c r="BM22" t="s">
        <v>1370</v>
      </c>
      <c r="BN22" t="s">
        <v>1118</v>
      </c>
      <c r="BO22" t="s">
        <v>1371</v>
      </c>
      <c r="BP22" t="s">
        <v>1372</v>
      </c>
      <c r="BR22" s="154">
        <v>45821.5397569444</v>
      </c>
      <c r="BS22" t="s">
        <v>1373</v>
      </c>
      <c r="BT22" t="s">
        <v>1016</v>
      </c>
      <c r="BU22" t="s">
        <v>1374</v>
      </c>
      <c r="BV22">
        <v>9.19925260895E11</v>
      </c>
      <c r="BW22" t="s">
        <v>1375</v>
      </c>
      <c r="BX22" t="s">
        <v>1373</v>
      </c>
      <c r="BY22" t="s">
        <v>1374</v>
      </c>
      <c r="BZ22">
        <v>9.19925260895E11</v>
      </c>
      <c r="CA22" t="s">
        <v>1373</v>
      </c>
      <c r="CB22" t="s">
        <v>1374</v>
      </c>
      <c r="CC22">
        <v>9.19925260895E11</v>
      </c>
      <c r="CD22">
        <v>100000.0</v>
      </c>
      <c r="CE22" t="s">
        <v>1376</v>
      </c>
      <c r="CG22">
        <v>390024.0</v>
      </c>
      <c r="CH22" t="s">
        <v>1377</v>
      </c>
      <c r="CI22" t="s">
        <v>1365</v>
      </c>
      <c r="CJ22" t="s">
        <v>1366</v>
      </c>
      <c r="CK22">
        <v>390024.0</v>
      </c>
      <c r="CL22" t="s">
        <v>1378</v>
      </c>
      <c r="CM22" t="s">
        <v>1379</v>
      </c>
      <c r="CN22" t="s">
        <v>1380</v>
      </c>
    </row>
    <row r="23">
      <c r="A23" t="s">
        <v>18</v>
      </c>
      <c r="B23">
        <v>1312595.0</v>
      </c>
      <c r="C23" t="s">
        <v>49</v>
      </c>
      <c r="D23">
        <v>2025.0</v>
      </c>
      <c r="E23" t="s">
        <v>1381</v>
      </c>
      <c r="F23" t="s">
        <v>1024</v>
      </c>
      <c r="G23" t="s">
        <v>1000</v>
      </c>
      <c r="H23" t="s">
        <v>1382</v>
      </c>
      <c r="I23" t="s">
        <v>1002</v>
      </c>
      <c r="J23">
        <v>602483.0</v>
      </c>
      <c r="K23">
        <v>676508.0</v>
      </c>
      <c r="L23">
        <v>191234.0</v>
      </c>
      <c r="M23">
        <v>615.0</v>
      </c>
      <c r="N23">
        <v>311.0</v>
      </c>
      <c r="O23">
        <v>0.0</v>
      </c>
      <c r="P23">
        <v>0.0</v>
      </c>
      <c r="R23">
        <v>411249.0</v>
      </c>
      <c r="S23">
        <v>647.0</v>
      </c>
      <c r="T23">
        <v>636.0</v>
      </c>
      <c r="U23">
        <v>0.0</v>
      </c>
      <c r="V23" t="s">
        <v>1003</v>
      </c>
      <c r="W23">
        <v>2.0</v>
      </c>
      <c r="Y23" s="154">
        <v>45879.0</v>
      </c>
      <c r="Z23" t="s">
        <v>1383</v>
      </c>
      <c r="AA23" s="155">
        <v>46001.0</v>
      </c>
      <c r="AB23" t="s">
        <v>1383</v>
      </c>
      <c r="AC23" s="156">
        <v>36526.0</v>
      </c>
      <c r="AD23">
        <v>0.0</v>
      </c>
      <c r="AE23" s="156">
        <v>36526.0</v>
      </c>
      <c r="AF23">
        <v>0.0</v>
      </c>
      <c r="AG23">
        <v>0.0</v>
      </c>
      <c r="AJ23" t="s">
        <v>1383</v>
      </c>
      <c r="AK23">
        <v>0.0</v>
      </c>
      <c r="AL23" t="s">
        <v>1383</v>
      </c>
      <c r="AM23" t="s">
        <v>1027</v>
      </c>
      <c r="AN23" t="s">
        <v>1027</v>
      </c>
      <c r="AS23" t="s">
        <v>1028</v>
      </c>
      <c r="AT23" t="s">
        <v>22</v>
      </c>
      <c r="AU23">
        <v>0.0</v>
      </c>
      <c r="AV23" t="s">
        <v>380</v>
      </c>
      <c r="AY23" t="s">
        <v>88</v>
      </c>
      <c r="AZ23" t="s">
        <v>1029</v>
      </c>
      <c r="BA23" t="s">
        <v>1384</v>
      </c>
      <c r="BB23" t="s">
        <v>1031</v>
      </c>
      <c r="BC23" t="s">
        <v>23</v>
      </c>
      <c r="BD23" t="s">
        <v>1032</v>
      </c>
      <c r="BE23" t="s">
        <v>1007</v>
      </c>
      <c r="BF23" s="156">
        <v>45809.0</v>
      </c>
      <c r="BG23" s="154">
        <v>46173.0</v>
      </c>
      <c r="BH23" t="s">
        <v>1008</v>
      </c>
      <c r="BI23" t="s">
        <v>1385</v>
      </c>
      <c r="BJ23" t="s">
        <v>1386</v>
      </c>
      <c r="BK23" t="s">
        <v>1387</v>
      </c>
      <c r="BL23" t="s">
        <v>1381</v>
      </c>
      <c r="BM23" t="s">
        <v>1036</v>
      </c>
      <c r="BN23" t="s">
        <v>1388</v>
      </c>
      <c r="BO23" t="s">
        <v>1037</v>
      </c>
      <c r="BP23" t="s">
        <v>75</v>
      </c>
      <c r="BR23" t="s">
        <v>1389</v>
      </c>
      <c r="BS23" t="s">
        <v>1390</v>
      </c>
      <c r="BT23" t="s">
        <v>1016</v>
      </c>
      <c r="BU23" t="s">
        <v>1040</v>
      </c>
      <c r="BV23">
        <v>9.19016039311E11</v>
      </c>
      <c r="BW23" t="s">
        <v>1391</v>
      </c>
      <c r="BX23" t="s">
        <v>1039</v>
      </c>
      <c r="BY23" t="s">
        <v>1040</v>
      </c>
      <c r="BZ23">
        <v>9.19016039311E11</v>
      </c>
      <c r="CA23" t="s">
        <v>1039</v>
      </c>
      <c r="CB23" t="s">
        <v>1040</v>
      </c>
      <c r="CC23">
        <v>9.19016039311E11</v>
      </c>
      <c r="CD23">
        <v>0.0</v>
      </c>
      <c r="CE23" t="s">
        <v>1392</v>
      </c>
      <c r="CG23">
        <v>580031.0</v>
      </c>
      <c r="CI23" t="s">
        <v>1384</v>
      </c>
      <c r="CJ23" t="s">
        <v>1031</v>
      </c>
      <c r="CK23">
        <v>580031.0</v>
      </c>
      <c r="CL23" t="s">
        <v>1043</v>
      </c>
      <c r="CM23" t="s">
        <v>1392</v>
      </c>
      <c r="CN23" t="s">
        <v>1392</v>
      </c>
    </row>
    <row r="24">
      <c r="A24" t="s">
        <v>18</v>
      </c>
      <c r="B24">
        <v>1315210.0</v>
      </c>
      <c r="C24" t="s">
        <v>50</v>
      </c>
      <c r="D24">
        <v>2025.0</v>
      </c>
      <c r="E24" s="156">
        <v>45813.0</v>
      </c>
      <c r="F24" t="s">
        <v>1024</v>
      </c>
      <c r="G24" t="s">
        <v>1000</v>
      </c>
      <c r="H24" t="s">
        <v>1393</v>
      </c>
      <c r="I24" t="s">
        <v>1002</v>
      </c>
      <c r="J24">
        <v>734542.0</v>
      </c>
      <c r="K24">
        <v>823326.0</v>
      </c>
      <c r="L24">
        <v>241297.0</v>
      </c>
      <c r="M24">
        <v>776.0</v>
      </c>
      <c r="N24">
        <v>311.0</v>
      </c>
      <c r="O24">
        <v>0.0</v>
      </c>
      <c r="P24">
        <v>0.0</v>
      </c>
      <c r="R24">
        <v>493245.0</v>
      </c>
      <c r="S24">
        <v>776.0</v>
      </c>
      <c r="T24">
        <v>636.0</v>
      </c>
      <c r="U24">
        <v>0.0</v>
      </c>
      <c r="V24" t="s">
        <v>1003</v>
      </c>
      <c r="W24">
        <v>2.0</v>
      </c>
      <c r="Y24" s="154">
        <v>45879.0</v>
      </c>
      <c r="Z24" t="s">
        <v>1394</v>
      </c>
      <c r="AA24" s="155">
        <v>46001.0</v>
      </c>
      <c r="AB24" t="s">
        <v>1394</v>
      </c>
      <c r="AC24" s="156">
        <v>36526.0</v>
      </c>
      <c r="AD24">
        <v>0.0</v>
      </c>
      <c r="AE24" s="156">
        <v>36526.0</v>
      </c>
      <c r="AF24">
        <v>0.0</v>
      </c>
      <c r="AG24">
        <v>0.0</v>
      </c>
      <c r="AJ24" t="s">
        <v>1394</v>
      </c>
      <c r="AK24">
        <v>0.0</v>
      </c>
      <c r="AL24" t="s">
        <v>1394</v>
      </c>
      <c r="AM24" t="s">
        <v>1027</v>
      </c>
      <c r="AN24" t="s">
        <v>1027</v>
      </c>
      <c r="AS24" t="s">
        <v>1028</v>
      </c>
      <c r="AT24" t="s">
        <v>22</v>
      </c>
      <c r="AU24">
        <v>0.0</v>
      </c>
      <c r="AV24" t="s">
        <v>380</v>
      </c>
      <c r="AY24" t="s">
        <v>88</v>
      </c>
      <c r="AZ24" t="s">
        <v>1110</v>
      </c>
      <c r="BA24" t="s">
        <v>1384</v>
      </c>
      <c r="BB24" t="s">
        <v>1031</v>
      </c>
      <c r="BC24" t="s">
        <v>23</v>
      </c>
      <c r="BD24" t="s">
        <v>1032</v>
      </c>
      <c r="BE24" t="s">
        <v>1007</v>
      </c>
      <c r="BF24" s="156">
        <v>45809.0</v>
      </c>
      <c r="BG24" s="154">
        <v>46173.0</v>
      </c>
      <c r="BH24" t="s">
        <v>1008</v>
      </c>
      <c r="BI24" t="s">
        <v>1395</v>
      </c>
      <c r="BJ24" t="s">
        <v>1396</v>
      </c>
      <c r="BK24" t="s">
        <v>1397</v>
      </c>
      <c r="BL24" s="156">
        <v>45813.0</v>
      </c>
      <c r="BM24" t="s">
        <v>1036</v>
      </c>
      <c r="BN24" t="s">
        <v>1013</v>
      </c>
      <c r="BO24" t="s">
        <v>1037</v>
      </c>
      <c r="BP24" t="s">
        <v>75</v>
      </c>
      <c r="BR24" t="s">
        <v>1398</v>
      </c>
      <c r="BS24" t="s">
        <v>1399</v>
      </c>
      <c r="BT24" t="s">
        <v>1016</v>
      </c>
      <c r="BU24" t="s">
        <v>1040</v>
      </c>
      <c r="BV24">
        <v>9.19016039311E11</v>
      </c>
      <c r="BW24" t="s">
        <v>1400</v>
      </c>
      <c r="BX24" t="s">
        <v>1399</v>
      </c>
      <c r="BY24" t="s">
        <v>1040</v>
      </c>
      <c r="BZ24">
        <v>9.19016039311E11</v>
      </c>
      <c r="CA24" t="s">
        <v>1399</v>
      </c>
      <c r="CB24" t="s">
        <v>1040</v>
      </c>
      <c r="CC24">
        <v>9.19016039311E11</v>
      </c>
      <c r="CD24">
        <v>0.0</v>
      </c>
      <c r="CE24" t="s">
        <v>1401</v>
      </c>
      <c r="CG24">
        <v>580030.0</v>
      </c>
      <c r="CI24" t="s">
        <v>1384</v>
      </c>
      <c r="CJ24" t="s">
        <v>1031</v>
      </c>
      <c r="CK24">
        <v>580030.0</v>
      </c>
      <c r="CL24" t="s">
        <v>1043</v>
      </c>
      <c r="CM24" t="s">
        <v>1401</v>
      </c>
      <c r="CN24" t="s">
        <v>1402</v>
      </c>
    </row>
    <row r="25">
      <c r="A25" t="s">
        <v>18</v>
      </c>
      <c r="B25">
        <v>1316481.0</v>
      </c>
      <c r="C25" t="s">
        <v>51</v>
      </c>
      <c r="D25">
        <v>2025.0</v>
      </c>
      <c r="E25" s="156">
        <v>45813.0</v>
      </c>
      <c r="F25" t="s">
        <v>1024</v>
      </c>
      <c r="G25" t="s">
        <v>1000</v>
      </c>
      <c r="H25" t="s">
        <v>1403</v>
      </c>
      <c r="I25" t="s">
        <v>1002</v>
      </c>
      <c r="J25">
        <v>904122.0</v>
      </c>
      <c r="K25">
        <v>1013386.0</v>
      </c>
      <c r="L25">
        <v>297100.0</v>
      </c>
      <c r="M25">
        <v>955.0</v>
      </c>
      <c r="N25">
        <v>311.0</v>
      </c>
      <c r="O25">
        <v>0.0</v>
      </c>
      <c r="P25">
        <v>0.0</v>
      </c>
      <c r="R25">
        <v>607022.0</v>
      </c>
      <c r="S25">
        <v>955.0</v>
      </c>
      <c r="T25">
        <v>636.0</v>
      </c>
      <c r="U25">
        <v>0.0</v>
      </c>
      <c r="V25" t="s">
        <v>1003</v>
      </c>
      <c r="W25">
        <v>2.0</v>
      </c>
      <c r="Y25" s="154">
        <v>45879.0</v>
      </c>
      <c r="Z25" t="s">
        <v>1404</v>
      </c>
      <c r="AA25" s="155">
        <v>46001.0</v>
      </c>
      <c r="AB25" t="s">
        <v>1404</v>
      </c>
      <c r="AC25" s="156">
        <v>36526.0</v>
      </c>
      <c r="AD25">
        <v>0.0</v>
      </c>
      <c r="AE25" s="156">
        <v>36526.0</v>
      </c>
      <c r="AF25">
        <v>0.0</v>
      </c>
      <c r="AG25">
        <v>0.0</v>
      </c>
      <c r="AJ25" t="s">
        <v>1404</v>
      </c>
      <c r="AK25">
        <v>0.0</v>
      </c>
      <c r="AL25" t="s">
        <v>1404</v>
      </c>
      <c r="AM25" t="s">
        <v>1405</v>
      </c>
      <c r="AN25" t="s">
        <v>1405</v>
      </c>
      <c r="AS25" t="s">
        <v>1028</v>
      </c>
      <c r="AT25" t="s">
        <v>22</v>
      </c>
      <c r="AU25">
        <v>0.0</v>
      </c>
      <c r="AV25" t="s">
        <v>380</v>
      </c>
      <c r="AY25" t="s">
        <v>88</v>
      </c>
      <c r="AZ25" t="s">
        <v>1110</v>
      </c>
      <c r="BA25" t="s">
        <v>1406</v>
      </c>
      <c r="BB25" t="s">
        <v>1031</v>
      </c>
      <c r="BC25" t="s">
        <v>23</v>
      </c>
      <c r="BD25" t="s">
        <v>1032</v>
      </c>
      <c r="BE25" t="s">
        <v>1007</v>
      </c>
      <c r="BF25" s="156">
        <v>45809.0</v>
      </c>
      <c r="BG25" s="154">
        <v>46173.0</v>
      </c>
      <c r="BH25" t="s">
        <v>1008</v>
      </c>
      <c r="BI25" t="s">
        <v>1407</v>
      </c>
      <c r="BJ25" t="s">
        <v>1408</v>
      </c>
      <c r="BK25" t="s">
        <v>1409</v>
      </c>
      <c r="BL25" s="156">
        <v>45813.0</v>
      </c>
      <c r="BM25" t="s">
        <v>1036</v>
      </c>
      <c r="BN25" t="s">
        <v>1013</v>
      </c>
      <c r="BO25" t="s">
        <v>1037</v>
      </c>
      <c r="BP25" t="s">
        <v>75</v>
      </c>
      <c r="BR25" t="s">
        <v>1410</v>
      </c>
      <c r="BS25" t="s">
        <v>1411</v>
      </c>
      <c r="BT25" t="s">
        <v>1016</v>
      </c>
      <c r="BU25" t="s">
        <v>1040</v>
      </c>
      <c r="BV25">
        <v>9.19016039311E11</v>
      </c>
      <c r="BW25" t="s">
        <v>1412</v>
      </c>
      <c r="BX25" t="s">
        <v>1399</v>
      </c>
      <c r="BY25" t="s">
        <v>1040</v>
      </c>
      <c r="BZ25">
        <v>9.19016039311E11</v>
      </c>
      <c r="CA25" t="s">
        <v>1399</v>
      </c>
      <c r="CB25" t="s">
        <v>1040</v>
      </c>
      <c r="CC25">
        <v>9.19016039311E11</v>
      </c>
      <c r="CD25">
        <v>0.0</v>
      </c>
      <c r="CE25" t="s">
        <v>1413</v>
      </c>
      <c r="CG25">
        <v>582101.0</v>
      </c>
      <c r="CI25" t="s">
        <v>1406</v>
      </c>
      <c r="CJ25" t="s">
        <v>1031</v>
      </c>
      <c r="CK25">
        <v>582101.0</v>
      </c>
      <c r="CL25" t="s">
        <v>1043</v>
      </c>
      <c r="CM25" t="s">
        <v>1413</v>
      </c>
      <c r="CN25" t="s">
        <v>1413</v>
      </c>
    </row>
    <row r="26">
      <c r="A26" t="s">
        <v>47</v>
      </c>
      <c r="B26">
        <v>1324480.0</v>
      </c>
      <c r="C26" t="s">
        <v>52</v>
      </c>
      <c r="D26">
        <v>2025.0</v>
      </c>
      <c r="E26" s="156">
        <v>45720.0</v>
      </c>
      <c r="F26" t="s">
        <v>1414</v>
      </c>
      <c r="G26" t="s">
        <v>1000</v>
      </c>
      <c r="H26" t="s">
        <v>1415</v>
      </c>
      <c r="I26" t="s">
        <v>1002</v>
      </c>
      <c r="J26">
        <v>1294077.0</v>
      </c>
      <c r="K26">
        <v>1450236.0</v>
      </c>
      <c r="L26">
        <v>426525.0</v>
      </c>
      <c r="M26">
        <v>500.0</v>
      </c>
      <c r="N26">
        <v>853.0</v>
      </c>
      <c r="O26">
        <v>0.0</v>
      </c>
      <c r="P26">
        <v>0.0</v>
      </c>
      <c r="R26">
        <v>867552.0</v>
      </c>
      <c r="S26">
        <v>500.0</v>
      </c>
      <c r="T26">
        <v>1735.0</v>
      </c>
      <c r="U26">
        <v>0.0</v>
      </c>
      <c r="V26" t="s">
        <v>1003</v>
      </c>
      <c r="W26">
        <v>4.0</v>
      </c>
      <c r="Y26" s="154">
        <v>45777.0</v>
      </c>
      <c r="Z26">
        <v>362559.0</v>
      </c>
      <c r="AA26" s="154">
        <v>45853.0</v>
      </c>
      <c r="AB26">
        <v>362559.0</v>
      </c>
      <c r="AC26" s="155">
        <v>45945.0</v>
      </c>
      <c r="AD26">
        <v>362559.0</v>
      </c>
      <c r="AE26" s="155">
        <v>46022.0</v>
      </c>
      <c r="AF26">
        <v>362559.0</v>
      </c>
      <c r="AG26">
        <v>0.0</v>
      </c>
      <c r="AH26" s="154">
        <v>45834.0</v>
      </c>
      <c r="AI26" s="154">
        <v>45892.0</v>
      </c>
      <c r="AJ26">
        <v>725118.0</v>
      </c>
      <c r="AK26">
        <v>200000.0</v>
      </c>
      <c r="AL26">
        <v>525118.0</v>
      </c>
      <c r="AM26">
        <v>0.4313</v>
      </c>
      <c r="AN26">
        <v>0.4313</v>
      </c>
      <c r="AS26" t="s">
        <v>21</v>
      </c>
      <c r="AT26" t="s">
        <v>22</v>
      </c>
      <c r="AU26">
        <v>0.0</v>
      </c>
      <c r="AV26" t="s">
        <v>380</v>
      </c>
      <c r="AY26" t="s">
        <v>88</v>
      </c>
      <c r="AZ26" t="s">
        <v>1110</v>
      </c>
      <c r="BA26" t="s">
        <v>1416</v>
      </c>
      <c r="BB26" t="s">
        <v>1112</v>
      </c>
      <c r="BC26" t="s">
        <v>27</v>
      </c>
      <c r="BD26" t="s">
        <v>1113</v>
      </c>
      <c r="BE26" t="s">
        <v>1007</v>
      </c>
      <c r="BF26" s="156">
        <v>45748.0</v>
      </c>
      <c r="BG26" s="154">
        <v>46112.0</v>
      </c>
      <c r="BH26" t="s">
        <v>1008</v>
      </c>
      <c r="BI26" t="s">
        <v>1417</v>
      </c>
      <c r="BJ26" t="s">
        <v>1418</v>
      </c>
      <c r="BK26" t="s">
        <v>1419</v>
      </c>
      <c r="BL26" s="156">
        <v>45720.0</v>
      </c>
      <c r="BM26" t="s">
        <v>1356</v>
      </c>
      <c r="BN26" t="s">
        <v>1118</v>
      </c>
      <c r="BO26" t="s">
        <v>1357</v>
      </c>
      <c r="BP26" t="s">
        <v>1420</v>
      </c>
      <c r="BR26" s="156">
        <v>45749.7578009259</v>
      </c>
      <c r="BS26" t="s">
        <v>1421</v>
      </c>
      <c r="BT26" t="s">
        <v>1122</v>
      </c>
      <c r="BU26" t="s">
        <v>1422</v>
      </c>
      <c r="BV26">
        <v>9.19416032976E11</v>
      </c>
      <c r="BW26" t="s">
        <v>1423</v>
      </c>
      <c r="BX26" t="s">
        <v>1424</v>
      </c>
      <c r="BY26" t="s">
        <v>1422</v>
      </c>
      <c r="BZ26">
        <v>9.19416032976E11</v>
      </c>
      <c r="CA26" t="s">
        <v>1424</v>
      </c>
      <c r="CB26" t="s">
        <v>1422</v>
      </c>
      <c r="CC26">
        <v>9.19416032976E11</v>
      </c>
      <c r="CD26">
        <v>8000.0</v>
      </c>
      <c r="CE26" t="s">
        <v>1425</v>
      </c>
      <c r="CG26">
        <v>132114.0</v>
      </c>
      <c r="CH26" t="s">
        <v>1426</v>
      </c>
      <c r="CI26" t="s">
        <v>1416</v>
      </c>
      <c r="CJ26" t="s">
        <v>1112</v>
      </c>
      <c r="CK26">
        <v>132114.0</v>
      </c>
      <c r="CM26" t="s">
        <v>1425</v>
      </c>
      <c r="CN26" t="s">
        <v>1425</v>
      </c>
    </row>
    <row r="27">
      <c r="A27" t="s">
        <v>18</v>
      </c>
      <c r="B27">
        <v>1330320.0</v>
      </c>
      <c r="C27" t="s">
        <v>53</v>
      </c>
      <c r="D27">
        <v>2025.0</v>
      </c>
      <c r="E27" s="156">
        <v>45813.0</v>
      </c>
      <c r="F27" t="s">
        <v>1024</v>
      </c>
      <c r="G27" t="s">
        <v>1000</v>
      </c>
      <c r="H27" t="s">
        <v>1427</v>
      </c>
      <c r="I27" t="s">
        <v>1002</v>
      </c>
      <c r="J27">
        <v>866253.0</v>
      </c>
      <c r="K27">
        <v>970940.0</v>
      </c>
      <c r="L27">
        <v>284656.0</v>
      </c>
      <c r="M27">
        <v>915.0</v>
      </c>
      <c r="N27">
        <v>311.0</v>
      </c>
      <c r="O27">
        <v>0.0</v>
      </c>
      <c r="P27">
        <v>0.0</v>
      </c>
      <c r="R27">
        <v>581597.0</v>
      </c>
      <c r="S27">
        <v>915.0</v>
      </c>
      <c r="T27">
        <v>636.0</v>
      </c>
      <c r="U27">
        <v>0.0</v>
      </c>
      <c r="V27" t="s">
        <v>1003</v>
      </c>
      <c r="W27">
        <v>2.0</v>
      </c>
      <c r="Y27" s="154">
        <v>45879.0</v>
      </c>
      <c r="Z27" t="s">
        <v>1428</v>
      </c>
      <c r="AA27" s="155">
        <v>46001.0</v>
      </c>
      <c r="AB27" t="s">
        <v>1428</v>
      </c>
      <c r="AC27" s="156">
        <v>36526.0</v>
      </c>
      <c r="AD27">
        <v>0.0</v>
      </c>
      <c r="AE27" s="156">
        <v>36526.0</v>
      </c>
      <c r="AF27">
        <v>0.0</v>
      </c>
      <c r="AG27">
        <v>0.0</v>
      </c>
      <c r="AJ27" t="s">
        <v>1428</v>
      </c>
      <c r="AK27">
        <v>0.0</v>
      </c>
      <c r="AL27" t="s">
        <v>1428</v>
      </c>
      <c r="AM27" t="s">
        <v>1405</v>
      </c>
      <c r="AN27" t="s">
        <v>1405</v>
      </c>
      <c r="AS27" t="s">
        <v>1028</v>
      </c>
      <c r="AT27" t="s">
        <v>22</v>
      </c>
      <c r="AU27">
        <v>0.0</v>
      </c>
      <c r="AV27" t="s">
        <v>380</v>
      </c>
      <c r="AY27" t="s">
        <v>88</v>
      </c>
      <c r="AZ27" t="s">
        <v>1110</v>
      </c>
      <c r="BA27" t="s">
        <v>1429</v>
      </c>
      <c r="BB27" t="s">
        <v>1031</v>
      </c>
      <c r="BC27" t="s">
        <v>23</v>
      </c>
      <c r="BD27" t="s">
        <v>1032</v>
      </c>
      <c r="BE27" t="s">
        <v>1007</v>
      </c>
      <c r="BF27" s="156">
        <v>45809.0</v>
      </c>
      <c r="BG27" s="154">
        <v>46173.0</v>
      </c>
      <c r="BH27" t="s">
        <v>1008</v>
      </c>
      <c r="BI27" t="s">
        <v>1430</v>
      </c>
      <c r="BJ27" t="s">
        <v>1431</v>
      </c>
      <c r="BK27" t="s">
        <v>1432</v>
      </c>
      <c r="BL27" s="156">
        <v>45813.0</v>
      </c>
      <c r="BM27" t="s">
        <v>1036</v>
      </c>
      <c r="BN27" t="s">
        <v>1013</v>
      </c>
      <c r="BO27" t="s">
        <v>1037</v>
      </c>
      <c r="BP27" t="s">
        <v>75</v>
      </c>
      <c r="BR27" t="s">
        <v>1433</v>
      </c>
      <c r="BS27" t="s">
        <v>1411</v>
      </c>
      <c r="BT27" t="s">
        <v>1016</v>
      </c>
      <c r="BU27" t="s">
        <v>1040</v>
      </c>
      <c r="BV27">
        <v>9.19016039311E11</v>
      </c>
      <c r="BW27" t="s">
        <v>1434</v>
      </c>
      <c r="BX27" t="s">
        <v>1039</v>
      </c>
      <c r="BY27" t="s">
        <v>1040</v>
      </c>
      <c r="BZ27">
        <v>9.19016039311E11</v>
      </c>
      <c r="CA27" t="s">
        <v>1039</v>
      </c>
      <c r="CB27" t="s">
        <v>1040</v>
      </c>
      <c r="CC27">
        <v>9.19016039311E11</v>
      </c>
      <c r="CD27">
        <v>0.0</v>
      </c>
      <c r="CE27" t="s">
        <v>1435</v>
      </c>
      <c r="CG27">
        <v>591307.0</v>
      </c>
      <c r="CI27" t="s">
        <v>1429</v>
      </c>
      <c r="CJ27" t="s">
        <v>1031</v>
      </c>
      <c r="CK27">
        <v>591307.0</v>
      </c>
      <c r="CL27" t="s">
        <v>1043</v>
      </c>
      <c r="CM27" t="s">
        <v>1435</v>
      </c>
      <c r="CN27" t="s">
        <v>1435</v>
      </c>
    </row>
    <row r="28">
      <c r="A28" t="s">
        <v>18</v>
      </c>
      <c r="B28">
        <v>1337248.0</v>
      </c>
      <c r="C28" t="s">
        <v>737</v>
      </c>
      <c r="D28">
        <v>2025.0</v>
      </c>
      <c r="E28" s="154">
        <v>45821.0</v>
      </c>
      <c r="F28" t="s">
        <v>1289</v>
      </c>
      <c r="G28" t="s">
        <v>1000</v>
      </c>
      <c r="H28" t="s">
        <v>1436</v>
      </c>
      <c r="I28" t="s">
        <v>1002</v>
      </c>
      <c r="J28">
        <v>602234.0</v>
      </c>
      <c r="K28">
        <v>710636.0</v>
      </c>
      <c r="L28">
        <v>0.0</v>
      </c>
      <c r="M28">
        <v>0.0</v>
      </c>
      <c r="O28">
        <v>0.0</v>
      </c>
      <c r="P28">
        <v>0.0</v>
      </c>
      <c r="R28">
        <v>602234.0</v>
      </c>
      <c r="S28">
        <v>412.0</v>
      </c>
      <c r="T28">
        <v>1462.0</v>
      </c>
      <c r="U28">
        <v>0.0</v>
      </c>
      <c r="V28" t="s">
        <v>1003</v>
      </c>
      <c r="W28">
        <v>4.0</v>
      </c>
      <c r="Y28" s="154">
        <v>45824.0</v>
      </c>
      <c r="Z28">
        <v>177659.0</v>
      </c>
      <c r="AA28" s="154">
        <v>45915.0</v>
      </c>
      <c r="AB28">
        <v>177659.0</v>
      </c>
      <c r="AC28" s="157">
        <v>45992.0</v>
      </c>
      <c r="AD28">
        <v>177659.0</v>
      </c>
      <c r="AE28" s="155">
        <v>46022.0</v>
      </c>
      <c r="AF28">
        <v>177659.0</v>
      </c>
      <c r="AG28">
        <v>3011.0</v>
      </c>
      <c r="AH28" s="156">
        <v>45871.0</v>
      </c>
      <c r="AI28" s="156">
        <v>45871.0</v>
      </c>
      <c r="AJ28">
        <v>177659.0</v>
      </c>
      <c r="AK28">
        <v>174664.0</v>
      </c>
      <c r="AL28">
        <v>-16.0</v>
      </c>
      <c r="AM28">
        <v>0.5209</v>
      </c>
      <c r="AN28">
        <v>0.5209</v>
      </c>
      <c r="AS28">
        <v>0.0</v>
      </c>
      <c r="AU28">
        <v>0.0</v>
      </c>
      <c r="AV28" t="s">
        <v>380</v>
      </c>
      <c r="AY28" t="s">
        <v>88</v>
      </c>
      <c r="AZ28" t="s">
        <v>1110</v>
      </c>
      <c r="BA28" t="s">
        <v>1437</v>
      </c>
      <c r="BB28" t="s">
        <v>1174</v>
      </c>
      <c r="BC28" t="s">
        <v>23</v>
      </c>
      <c r="BD28" t="s">
        <v>1174</v>
      </c>
      <c r="BE28" t="s">
        <v>1007</v>
      </c>
      <c r="BF28" s="154">
        <v>45824.0</v>
      </c>
      <c r="BG28" s="154">
        <v>46172.0</v>
      </c>
      <c r="BH28" t="s">
        <v>1008</v>
      </c>
      <c r="BI28" t="s">
        <v>1438</v>
      </c>
      <c r="BJ28" t="s">
        <v>1439</v>
      </c>
      <c r="BK28" t="s">
        <v>1440</v>
      </c>
      <c r="BL28" s="154">
        <v>45821.0</v>
      </c>
      <c r="BM28" t="s">
        <v>1178</v>
      </c>
      <c r="BN28" t="s">
        <v>1095</v>
      </c>
      <c r="BO28" t="s">
        <v>1179</v>
      </c>
      <c r="BP28" t="s">
        <v>71</v>
      </c>
      <c r="BR28" s="154">
        <v>45827.4595833333</v>
      </c>
      <c r="BS28" t="s">
        <v>1441</v>
      </c>
      <c r="BU28" t="s">
        <v>1442</v>
      </c>
      <c r="BV28">
        <v>9.19486027172E11</v>
      </c>
      <c r="BW28" t="s">
        <v>1443</v>
      </c>
      <c r="BX28" t="s">
        <v>1441</v>
      </c>
      <c r="BY28" t="s">
        <v>1442</v>
      </c>
      <c r="BZ28">
        <v>9.19486027172E11</v>
      </c>
      <c r="CA28" t="s">
        <v>1444</v>
      </c>
      <c r="CB28" t="s">
        <v>1445</v>
      </c>
      <c r="CC28">
        <v>9.19994656465E11</v>
      </c>
      <c r="CD28">
        <v>0.0</v>
      </c>
      <c r="CE28" t="s">
        <v>1446</v>
      </c>
      <c r="CG28">
        <v>626189.0</v>
      </c>
      <c r="CI28" t="s">
        <v>1437</v>
      </c>
      <c r="CJ28" t="s">
        <v>1174</v>
      </c>
      <c r="CK28">
        <v>626189.0</v>
      </c>
      <c r="CM28" t="s">
        <v>1446</v>
      </c>
      <c r="CN28" t="s">
        <v>1446</v>
      </c>
    </row>
    <row r="29">
      <c r="A29" t="s">
        <v>68</v>
      </c>
      <c r="B29">
        <v>1338674.0</v>
      </c>
      <c r="C29" t="s">
        <v>422</v>
      </c>
      <c r="D29">
        <v>2025.0</v>
      </c>
      <c r="E29" s="156">
        <v>45693.0</v>
      </c>
      <c r="F29" t="s">
        <v>999</v>
      </c>
      <c r="G29" t="s">
        <v>1000</v>
      </c>
      <c r="H29" t="s">
        <v>1447</v>
      </c>
      <c r="I29" t="s">
        <v>1002</v>
      </c>
      <c r="J29">
        <v>494546.0</v>
      </c>
      <c r="K29">
        <v>494546.0</v>
      </c>
      <c r="L29">
        <v>0.0</v>
      </c>
      <c r="M29">
        <v>0.0</v>
      </c>
      <c r="O29">
        <v>494546.0</v>
      </c>
      <c r="P29">
        <v>575.0</v>
      </c>
      <c r="Q29">
        <v>860.0</v>
      </c>
      <c r="R29">
        <v>0.0</v>
      </c>
      <c r="S29">
        <v>0.0</v>
      </c>
      <c r="U29">
        <v>0.0</v>
      </c>
      <c r="V29" t="s">
        <v>1003</v>
      </c>
      <c r="W29">
        <v>4.0</v>
      </c>
      <c r="Y29" s="156">
        <v>45694.0</v>
      </c>
      <c r="Z29">
        <v>123637.0</v>
      </c>
      <c r="AA29" s="154">
        <v>45838.0</v>
      </c>
      <c r="AB29">
        <v>123637.0</v>
      </c>
      <c r="AC29" s="154">
        <v>45930.0</v>
      </c>
      <c r="AD29">
        <v>123637.0</v>
      </c>
      <c r="AE29" s="155">
        <v>46022.0</v>
      </c>
      <c r="AF29">
        <v>123637.0</v>
      </c>
      <c r="AG29">
        <v>0.0</v>
      </c>
      <c r="AH29" s="156">
        <v>45695.0</v>
      </c>
      <c r="AI29" s="156">
        <v>45695.0</v>
      </c>
      <c r="AJ29">
        <v>247274.0</v>
      </c>
      <c r="AK29">
        <v>109564.0</v>
      </c>
      <c r="AL29">
        <v>137710.0</v>
      </c>
      <c r="AM29">
        <v>0.6692</v>
      </c>
      <c r="AN29">
        <v>0.6692</v>
      </c>
      <c r="AS29">
        <v>0.0</v>
      </c>
      <c r="AU29">
        <v>4.0</v>
      </c>
      <c r="AV29" t="s">
        <v>380</v>
      </c>
      <c r="AW29" t="s">
        <v>381</v>
      </c>
      <c r="AX29" t="s">
        <v>22</v>
      </c>
      <c r="AZ29" t="s">
        <v>1110</v>
      </c>
      <c r="BA29" t="s">
        <v>1448</v>
      </c>
      <c r="BB29" t="s">
        <v>1056</v>
      </c>
      <c r="BC29" t="s">
        <v>27</v>
      </c>
      <c r="BD29" t="s">
        <v>1057</v>
      </c>
      <c r="BE29" t="s">
        <v>1007</v>
      </c>
      <c r="BF29" s="156">
        <v>45748.0</v>
      </c>
      <c r="BG29" s="154">
        <v>46112.0</v>
      </c>
      <c r="BH29" t="s">
        <v>1008</v>
      </c>
      <c r="BI29" t="s">
        <v>1449</v>
      </c>
      <c r="BJ29" t="s">
        <v>1450</v>
      </c>
      <c r="BK29" t="s">
        <v>1451</v>
      </c>
      <c r="BL29" s="156">
        <v>45693.0</v>
      </c>
      <c r="BM29" t="s">
        <v>1452</v>
      </c>
      <c r="BN29" t="s">
        <v>1118</v>
      </c>
      <c r="BO29" t="s">
        <v>1453</v>
      </c>
      <c r="BP29" t="s">
        <v>1454</v>
      </c>
      <c r="BQ29" t="s">
        <v>1455</v>
      </c>
      <c r="BR29" s="154">
        <v>45699.5023148148</v>
      </c>
      <c r="BS29" t="s">
        <v>1456</v>
      </c>
      <c r="BT29" t="s">
        <v>1122</v>
      </c>
      <c r="BU29" t="s">
        <v>1040</v>
      </c>
      <c r="BV29">
        <v>9.1983733416E11</v>
      </c>
      <c r="BW29" t="s">
        <v>1457</v>
      </c>
      <c r="BX29" t="s">
        <v>1458</v>
      </c>
      <c r="BY29" t="s">
        <v>1457</v>
      </c>
      <c r="BZ29">
        <v>9.19548170836E11</v>
      </c>
      <c r="CA29" t="s">
        <v>1458</v>
      </c>
      <c r="CB29" t="s">
        <v>1457</v>
      </c>
      <c r="CC29">
        <v>9.19548170836E11</v>
      </c>
      <c r="CD29">
        <v>65000.0</v>
      </c>
      <c r="CE29" t="s">
        <v>1459</v>
      </c>
      <c r="CG29">
        <v>263139.0</v>
      </c>
      <c r="CI29" t="s">
        <v>1448</v>
      </c>
      <c r="CJ29" t="s">
        <v>1056</v>
      </c>
      <c r="CK29">
        <v>263126.0</v>
      </c>
      <c r="CM29" t="s">
        <v>1460</v>
      </c>
      <c r="CN29" t="s">
        <v>1460</v>
      </c>
    </row>
    <row r="30">
      <c r="A30" t="s">
        <v>18</v>
      </c>
      <c r="B30">
        <v>1424516.0</v>
      </c>
      <c r="C30" t="s">
        <v>355</v>
      </c>
      <c r="D30">
        <v>2025.0</v>
      </c>
      <c r="E30" s="154">
        <v>45854.0</v>
      </c>
      <c r="F30" t="s">
        <v>1108</v>
      </c>
      <c r="G30" t="s">
        <v>1000</v>
      </c>
      <c r="H30" t="s">
        <v>1461</v>
      </c>
      <c r="I30" t="s">
        <v>1002</v>
      </c>
      <c r="J30">
        <v>1026054.0</v>
      </c>
      <c r="K30">
        <v>1026054.0</v>
      </c>
      <c r="L30">
        <v>1026054.0</v>
      </c>
      <c r="M30">
        <v>1003.0</v>
      </c>
      <c r="N30">
        <v>1023.0</v>
      </c>
      <c r="O30">
        <v>0.0</v>
      </c>
      <c r="P30">
        <v>0.0</v>
      </c>
      <c r="R30">
        <v>0.0</v>
      </c>
      <c r="S30">
        <v>0.0</v>
      </c>
      <c r="U30">
        <v>0.0</v>
      </c>
      <c r="V30" t="s">
        <v>1003</v>
      </c>
      <c r="W30">
        <v>2.0</v>
      </c>
      <c r="Y30" s="154">
        <v>45869.0</v>
      </c>
      <c r="Z30">
        <v>307816.0</v>
      </c>
      <c r="AA30" s="155">
        <v>46011.0</v>
      </c>
      <c r="AB30">
        <v>718238.0</v>
      </c>
      <c r="AC30" s="156">
        <v>36526.0</v>
      </c>
      <c r="AD30">
        <v>0.0</v>
      </c>
      <c r="AE30" s="156">
        <v>36526.0</v>
      </c>
      <c r="AF30">
        <v>0.0</v>
      </c>
      <c r="AG30">
        <v>0.0</v>
      </c>
      <c r="AJ30">
        <v>307816.0</v>
      </c>
      <c r="AK30">
        <v>0.0</v>
      </c>
      <c r="AL30">
        <v>307816.0</v>
      </c>
      <c r="AM30">
        <v>0.4329</v>
      </c>
      <c r="AN30">
        <v>0.4329</v>
      </c>
      <c r="AS30" t="s">
        <v>21</v>
      </c>
      <c r="AT30" t="s">
        <v>22</v>
      </c>
      <c r="AU30">
        <v>0.0</v>
      </c>
      <c r="AV30" t="s">
        <v>380</v>
      </c>
      <c r="AZ30" t="s">
        <v>1110</v>
      </c>
      <c r="BA30" t="s">
        <v>1462</v>
      </c>
      <c r="BB30" t="s">
        <v>1031</v>
      </c>
      <c r="BC30" t="s">
        <v>23</v>
      </c>
      <c r="BD30" t="s">
        <v>1032</v>
      </c>
      <c r="BE30" t="s">
        <v>1007</v>
      </c>
      <c r="BF30" s="156">
        <v>45839.0</v>
      </c>
      <c r="BG30" s="154">
        <v>46112.0</v>
      </c>
      <c r="BH30" t="s">
        <v>1008</v>
      </c>
      <c r="BI30" t="s">
        <v>1463</v>
      </c>
      <c r="BJ30" t="s">
        <v>1464</v>
      </c>
      <c r="BK30" t="s">
        <v>1465</v>
      </c>
      <c r="BL30" s="154">
        <v>45854.0</v>
      </c>
      <c r="BM30" t="s">
        <v>1466</v>
      </c>
      <c r="BN30" t="s">
        <v>1013</v>
      </c>
      <c r="BO30" t="s">
        <v>1467</v>
      </c>
      <c r="BP30" t="s">
        <v>63</v>
      </c>
      <c r="BR30" s="154">
        <v>45883.3863541667</v>
      </c>
      <c r="BS30" t="s">
        <v>1468</v>
      </c>
      <c r="BT30" t="s">
        <v>1016</v>
      </c>
      <c r="BU30" t="s">
        <v>1469</v>
      </c>
      <c r="BV30">
        <v>9.18002102689E11</v>
      </c>
      <c r="BW30" t="s">
        <v>1470</v>
      </c>
      <c r="BX30" t="s">
        <v>1471</v>
      </c>
      <c r="BY30" t="s">
        <v>1469</v>
      </c>
      <c r="BZ30">
        <v>9.18002102689E11</v>
      </c>
      <c r="CA30" t="s">
        <v>1471</v>
      </c>
      <c r="CB30" t="s">
        <v>1469</v>
      </c>
      <c r="CC30">
        <v>9.18002102689E11</v>
      </c>
      <c r="CD30">
        <v>0.0</v>
      </c>
      <c r="CE30" t="s">
        <v>1472</v>
      </c>
      <c r="CG30">
        <v>560102.0</v>
      </c>
      <c r="CI30" t="s">
        <v>1462</v>
      </c>
      <c r="CJ30" t="s">
        <v>1031</v>
      </c>
      <c r="CK30">
        <v>560102.0</v>
      </c>
      <c r="CM30" t="s">
        <v>1472</v>
      </c>
      <c r="CN30" t="s">
        <v>1472</v>
      </c>
    </row>
    <row r="31">
      <c r="A31" t="s">
        <v>18</v>
      </c>
      <c r="B31">
        <v>1429114.0</v>
      </c>
      <c r="C31" t="s">
        <v>423</v>
      </c>
      <c r="D31">
        <v>2025.0</v>
      </c>
      <c r="E31" s="154">
        <v>45860.0</v>
      </c>
      <c r="F31" t="s">
        <v>999</v>
      </c>
      <c r="G31" t="s">
        <v>1000</v>
      </c>
      <c r="H31" t="s">
        <v>1473</v>
      </c>
      <c r="I31" t="s">
        <v>1002</v>
      </c>
      <c r="J31">
        <v>624000.0</v>
      </c>
      <c r="K31">
        <v>624000.0</v>
      </c>
      <c r="L31">
        <v>0.0</v>
      </c>
      <c r="M31">
        <v>0.0</v>
      </c>
      <c r="O31">
        <v>624000.0</v>
      </c>
      <c r="P31">
        <v>300.0</v>
      </c>
      <c r="Q31" t="s">
        <v>1474</v>
      </c>
      <c r="R31">
        <v>0.0</v>
      </c>
      <c r="S31">
        <v>0.0</v>
      </c>
      <c r="U31">
        <v>0.0</v>
      </c>
      <c r="V31" t="s">
        <v>1003</v>
      </c>
      <c r="W31">
        <v>3.0</v>
      </c>
      <c r="Y31" s="154">
        <v>45868.0</v>
      </c>
      <c r="Z31" t="s">
        <v>1475</v>
      </c>
      <c r="AA31" s="154">
        <v>45919.0</v>
      </c>
      <c r="AB31" t="s">
        <v>1476</v>
      </c>
      <c r="AC31" s="157">
        <v>45962.0</v>
      </c>
      <c r="AD31" t="s">
        <v>1476</v>
      </c>
      <c r="AE31" s="156">
        <v>36526.0</v>
      </c>
      <c r="AF31">
        <v>0.0</v>
      </c>
      <c r="AG31">
        <v>0.0</v>
      </c>
      <c r="AJ31" t="s">
        <v>1475</v>
      </c>
      <c r="AK31">
        <v>0.0</v>
      </c>
      <c r="AL31" t="s">
        <v>1475</v>
      </c>
      <c r="AM31" t="s">
        <v>1477</v>
      </c>
      <c r="AN31" t="s">
        <v>1477</v>
      </c>
      <c r="AS31">
        <v>0.0</v>
      </c>
      <c r="AU31" t="s">
        <v>424</v>
      </c>
      <c r="AV31" t="s">
        <v>380</v>
      </c>
      <c r="AW31" t="s">
        <v>381</v>
      </c>
      <c r="AX31" t="s">
        <v>22</v>
      </c>
      <c r="AZ31" t="s">
        <v>1110</v>
      </c>
      <c r="BA31" t="s">
        <v>1478</v>
      </c>
      <c r="BB31" t="s">
        <v>1174</v>
      </c>
      <c r="BC31" t="s">
        <v>23</v>
      </c>
      <c r="BD31" t="s">
        <v>1174</v>
      </c>
      <c r="BE31" t="s">
        <v>1007</v>
      </c>
      <c r="BF31" s="154">
        <v>45860.0</v>
      </c>
      <c r="BG31" s="154">
        <v>46142.0</v>
      </c>
      <c r="BH31" t="s">
        <v>1008</v>
      </c>
      <c r="BI31" t="s">
        <v>1479</v>
      </c>
      <c r="BJ31" t="s">
        <v>1480</v>
      </c>
      <c r="BK31" t="s">
        <v>1481</v>
      </c>
      <c r="BL31" s="154">
        <v>45860.0</v>
      </c>
      <c r="BM31" t="s">
        <v>1178</v>
      </c>
      <c r="BN31" t="s">
        <v>1482</v>
      </c>
      <c r="BO31" t="s">
        <v>1179</v>
      </c>
      <c r="BP31" t="s">
        <v>71</v>
      </c>
      <c r="BR31" t="s">
        <v>1483</v>
      </c>
      <c r="BS31" t="s">
        <v>1484</v>
      </c>
      <c r="BT31" t="s">
        <v>1197</v>
      </c>
      <c r="BU31" t="s">
        <v>1040</v>
      </c>
      <c r="BV31">
        <f>918160731829+919341981458</f>
        <v>1.837502713287E12</v>
      </c>
      <c r="BW31" t="s">
        <v>1485</v>
      </c>
      <c r="BX31" t="s">
        <v>1484</v>
      </c>
      <c r="BY31" t="s">
        <v>1040</v>
      </c>
      <c r="BZ31">
        <f>918160731829+919341981458</f>
        <v>1.837502713287E12</v>
      </c>
      <c r="CA31" t="s">
        <v>1484</v>
      </c>
      <c r="CB31" t="s">
        <v>1040</v>
      </c>
      <c r="CC31">
        <f>918160731829+919341981458</f>
        <v>1.837502713287E12</v>
      </c>
      <c r="CD31">
        <v>0.0</v>
      </c>
      <c r="CE31" t="s">
        <v>1486</v>
      </c>
      <c r="CG31">
        <v>641602.0</v>
      </c>
      <c r="CI31" t="s">
        <v>1478</v>
      </c>
      <c r="CJ31" t="s">
        <v>1174</v>
      </c>
      <c r="CK31">
        <v>641602.0</v>
      </c>
      <c r="CM31" t="s">
        <v>1486</v>
      </c>
      <c r="CN31" t="s">
        <v>1486</v>
      </c>
    </row>
    <row r="32">
      <c r="A32" t="s">
        <v>18</v>
      </c>
      <c r="B32">
        <v>1482482.0</v>
      </c>
      <c r="C32" t="s">
        <v>425</v>
      </c>
      <c r="D32">
        <v>2025.0</v>
      </c>
      <c r="E32" s="154">
        <v>45792.0</v>
      </c>
      <c r="F32" t="s">
        <v>999</v>
      </c>
      <c r="G32" t="s">
        <v>1000</v>
      </c>
      <c r="H32" t="s">
        <v>1487</v>
      </c>
      <c r="I32" t="s">
        <v>1002</v>
      </c>
      <c r="J32">
        <v>457350.0</v>
      </c>
      <c r="K32">
        <v>457350.0</v>
      </c>
      <c r="L32">
        <v>0.0</v>
      </c>
      <c r="M32">
        <v>0.0</v>
      </c>
      <c r="O32">
        <v>457350.0</v>
      </c>
      <c r="P32">
        <v>605.0</v>
      </c>
      <c r="Q32">
        <v>756.0</v>
      </c>
      <c r="R32">
        <v>0.0</v>
      </c>
      <c r="S32">
        <v>0.0</v>
      </c>
      <c r="U32">
        <v>0.0</v>
      </c>
      <c r="V32" t="s">
        <v>1079</v>
      </c>
      <c r="X32" s="154">
        <v>45790.0</v>
      </c>
      <c r="Y32" s="156">
        <v>36526.0</v>
      </c>
      <c r="Z32">
        <v>0.0</v>
      </c>
      <c r="AA32" s="156">
        <v>36526.0</v>
      </c>
      <c r="AB32">
        <v>0.0</v>
      </c>
      <c r="AC32" s="156">
        <v>36526.0</v>
      </c>
      <c r="AD32">
        <v>0.0</v>
      </c>
      <c r="AE32" s="156">
        <v>36526.0</v>
      </c>
      <c r="AF32">
        <v>0.0</v>
      </c>
      <c r="AG32">
        <v>9147.0</v>
      </c>
      <c r="AH32" s="156">
        <v>45780.0</v>
      </c>
      <c r="AI32" s="156">
        <v>45780.0</v>
      </c>
      <c r="AJ32">
        <v>457350.0</v>
      </c>
      <c r="AK32">
        <v>448232.0</v>
      </c>
      <c r="AL32">
        <v>-29.0</v>
      </c>
      <c r="AM32">
        <v>0.4185</v>
      </c>
      <c r="AN32">
        <v>0.4185</v>
      </c>
      <c r="AS32">
        <v>0.0</v>
      </c>
      <c r="AU32">
        <v>2.0</v>
      </c>
      <c r="AV32" t="s">
        <v>380</v>
      </c>
      <c r="AW32" t="s">
        <v>381</v>
      </c>
      <c r="AX32" t="s">
        <v>22</v>
      </c>
      <c r="AZ32" t="s">
        <v>1110</v>
      </c>
      <c r="BA32" t="s">
        <v>1488</v>
      </c>
      <c r="BB32" t="s">
        <v>1112</v>
      </c>
      <c r="BC32" t="s">
        <v>27</v>
      </c>
      <c r="BD32" t="s">
        <v>1113</v>
      </c>
      <c r="BE32" t="s">
        <v>1007</v>
      </c>
      <c r="BF32" s="156">
        <v>45748.0</v>
      </c>
      <c r="BG32" s="154">
        <v>46112.0</v>
      </c>
      <c r="BH32" t="s">
        <v>1008</v>
      </c>
      <c r="BI32" t="s">
        <v>1489</v>
      </c>
      <c r="BJ32" t="s">
        <v>1490</v>
      </c>
      <c r="BK32" t="s">
        <v>1491</v>
      </c>
      <c r="BL32" s="154">
        <v>45792.0</v>
      </c>
      <c r="BM32" t="s">
        <v>1492</v>
      </c>
      <c r="BN32" t="s">
        <v>1118</v>
      </c>
      <c r="BO32" t="s">
        <v>1493</v>
      </c>
      <c r="BP32" t="s">
        <v>1494</v>
      </c>
      <c r="BR32" s="154">
        <v>45799.4343402778</v>
      </c>
      <c r="BS32" t="s">
        <v>1495</v>
      </c>
      <c r="BT32" t="s">
        <v>1016</v>
      </c>
      <c r="BU32" t="s">
        <v>1496</v>
      </c>
      <c r="BV32">
        <v>9.19991020308E11</v>
      </c>
      <c r="BW32" t="s">
        <v>1496</v>
      </c>
      <c r="BX32" t="s">
        <v>1495</v>
      </c>
      <c r="BY32" t="s">
        <v>1496</v>
      </c>
      <c r="BZ32">
        <v>9.19991020308E11</v>
      </c>
      <c r="CA32" t="s">
        <v>1495</v>
      </c>
      <c r="CB32" t="s">
        <v>1496</v>
      </c>
      <c r="CC32">
        <v>9.19991020308E11</v>
      </c>
      <c r="CD32">
        <v>54000.0</v>
      </c>
      <c r="CE32" t="s">
        <v>1497</v>
      </c>
      <c r="CG32">
        <v>124001.0</v>
      </c>
      <c r="CH32" t="s">
        <v>1497</v>
      </c>
      <c r="CI32" t="s">
        <v>1488</v>
      </c>
      <c r="CJ32" t="s">
        <v>1112</v>
      </c>
      <c r="CK32">
        <v>124001.0</v>
      </c>
      <c r="CL32" t="s">
        <v>1498</v>
      </c>
      <c r="CM32" t="s">
        <v>1497</v>
      </c>
      <c r="CN32" t="s">
        <v>1497</v>
      </c>
    </row>
    <row r="33">
      <c r="A33" t="s">
        <v>68</v>
      </c>
      <c r="B33">
        <v>1512812.0</v>
      </c>
      <c r="C33" t="s">
        <v>426</v>
      </c>
      <c r="D33">
        <v>2025.0</v>
      </c>
      <c r="E33" t="s">
        <v>1499</v>
      </c>
      <c r="F33" t="s">
        <v>1328</v>
      </c>
      <c r="G33" t="s">
        <v>1000</v>
      </c>
      <c r="H33" t="s">
        <v>1500</v>
      </c>
      <c r="I33" t="s">
        <v>1002</v>
      </c>
      <c r="J33">
        <v>769120.0</v>
      </c>
      <c r="K33">
        <v>857160.0</v>
      </c>
      <c r="L33">
        <v>0.0</v>
      </c>
      <c r="M33">
        <v>0.0</v>
      </c>
      <c r="O33">
        <v>280007.0</v>
      </c>
      <c r="P33">
        <v>425.0</v>
      </c>
      <c r="Q33">
        <v>659.0</v>
      </c>
      <c r="R33">
        <v>489113.0</v>
      </c>
      <c r="S33">
        <v>475.0</v>
      </c>
      <c r="T33">
        <v>1030.0</v>
      </c>
      <c r="U33">
        <v>0.0</v>
      </c>
      <c r="V33" t="s">
        <v>1003</v>
      </c>
      <c r="W33" t="s">
        <v>1501</v>
      </c>
      <c r="Y33" t="s">
        <v>1502</v>
      </c>
      <c r="Z33" t="s">
        <v>1503</v>
      </c>
      <c r="AA33" t="s">
        <v>1504</v>
      </c>
      <c r="AB33" t="s">
        <v>1505</v>
      </c>
      <c r="AC33" t="s">
        <v>1506</v>
      </c>
      <c r="AD33" t="s">
        <v>1505</v>
      </c>
      <c r="AE33" t="s">
        <v>1507</v>
      </c>
      <c r="AF33" t="s">
        <v>1508</v>
      </c>
      <c r="AG33">
        <v>0.0</v>
      </c>
      <c r="AH33" s="154">
        <v>45770.0</v>
      </c>
      <c r="AI33" s="156">
        <v>45814.0</v>
      </c>
      <c r="AJ33" t="s">
        <v>1509</v>
      </c>
      <c r="AK33" t="s">
        <v>1510</v>
      </c>
      <c r="AL33" t="s">
        <v>1511</v>
      </c>
      <c r="AM33" t="s">
        <v>1512</v>
      </c>
      <c r="AN33" t="s">
        <v>1512</v>
      </c>
      <c r="AS33">
        <v>0.0</v>
      </c>
      <c r="AU33" t="s">
        <v>1513</v>
      </c>
      <c r="AV33" t="s">
        <v>380</v>
      </c>
      <c r="AW33" t="s">
        <v>381</v>
      </c>
      <c r="AX33" t="s">
        <v>22</v>
      </c>
      <c r="AY33" t="s">
        <v>88</v>
      </c>
      <c r="AZ33" t="s">
        <v>1110</v>
      </c>
      <c r="BA33" t="s">
        <v>1514</v>
      </c>
      <c r="BB33" t="s">
        <v>1206</v>
      </c>
      <c r="BC33" t="s">
        <v>27</v>
      </c>
      <c r="BD33" t="s">
        <v>1207</v>
      </c>
      <c r="BE33" t="s">
        <v>1007</v>
      </c>
      <c r="BF33" s="154">
        <v>45818.0</v>
      </c>
      <c r="BG33" t="s">
        <v>1515</v>
      </c>
      <c r="BH33" t="s">
        <v>1008</v>
      </c>
      <c r="BI33" t="s">
        <v>1516</v>
      </c>
      <c r="BJ33" t="s">
        <v>1517</v>
      </c>
      <c r="BK33" t="s">
        <v>1518</v>
      </c>
      <c r="BL33" t="s">
        <v>1499</v>
      </c>
      <c r="BM33" t="s">
        <v>1519</v>
      </c>
      <c r="BN33" t="s">
        <v>1520</v>
      </c>
      <c r="BO33" t="s">
        <v>1521</v>
      </c>
      <c r="BP33" t="s">
        <v>1522</v>
      </c>
      <c r="BR33" t="s">
        <v>1523</v>
      </c>
      <c r="BS33" t="s">
        <v>1524</v>
      </c>
      <c r="BT33" t="s">
        <v>1016</v>
      </c>
      <c r="BU33" t="s">
        <v>1525</v>
      </c>
      <c r="BV33">
        <v>9.19425300554E11</v>
      </c>
      <c r="BW33" t="s">
        <v>1526</v>
      </c>
      <c r="BX33" t="s">
        <v>1527</v>
      </c>
      <c r="BY33" t="s">
        <v>1525</v>
      </c>
      <c r="BZ33">
        <v>9.19425300554E11</v>
      </c>
      <c r="CA33" t="s">
        <v>1527</v>
      </c>
      <c r="CB33" t="s">
        <v>1525</v>
      </c>
      <c r="CC33">
        <v>9.19425300554E11</v>
      </c>
      <c r="CD33">
        <v>47100.0</v>
      </c>
      <c r="CE33" t="s">
        <v>1528</v>
      </c>
      <c r="CG33">
        <v>462003.0</v>
      </c>
      <c r="CH33" t="s">
        <v>1528</v>
      </c>
      <c r="CI33" t="s">
        <v>1514</v>
      </c>
      <c r="CJ33" t="s">
        <v>1206</v>
      </c>
      <c r="CK33">
        <v>462003.0</v>
      </c>
      <c r="CM33" t="s">
        <v>1529</v>
      </c>
      <c r="CN33" t="s">
        <v>1529</v>
      </c>
    </row>
    <row r="34">
      <c r="A34" t="s">
        <v>18</v>
      </c>
      <c r="B34">
        <v>1524162.0</v>
      </c>
      <c r="C34" t="s">
        <v>54</v>
      </c>
      <c r="D34">
        <v>2025.0</v>
      </c>
      <c r="E34" t="s">
        <v>1530</v>
      </c>
      <c r="F34" t="s">
        <v>1024</v>
      </c>
      <c r="G34" t="s">
        <v>1000</v>
      </c>
      <c r="H34" t="s">
        <v>1531</v>
      </c>
      <c r="I34" t="s">
        <v>1002</v>
      </c>
      <c r="J34">
        <v>1750677.0</v>
      </c>
      <c r="K34">
        <v>1858546.0</v>
      </c>
      <c r="L34">
        <v>1151400.0</v>
      </c>
      <c r="M34">
        <v>1919.0</v>
      </c>
      <c r="N34">
        <v>600.0</v>
      </c>
      <c r="O34">
        <v>0.0</v>
      </c>
      <c r="P34">
        <v>0.0</v>
      </c>
      <c r="R34">
        <v>599277.0</v>
      </c>
      <c r="S34">
        <v>580.0</v>
      </c>
      <c r="T34" t="s">
        <v>1532</v>
      </c>
      <c r="U34">
        <v>0.0</v>
      </c>
      <c r="V34" t="s">
        <v>1533</v>
      </c>
      <c r="W34">
        <v>4.0</v>
      </c>
      <c r="X34" s="154">
        <v>45833.0</v>
      </c>
      <c r="Y34" t="s">
        <v>1534</v>
      </c>
      <c r="Z34" t="s">
        <v>1535</v>
      </c>
      <c r="AA34" t="s">
        <v>1536</v>
      </c>
      <c r="AB34" t="s">
        <v>1535</v>
      </c>
      <c r="AC34" t="s">
        <v>1537</v>
      </c>
      <c r="AD34" t="s">
        <v>1535</v>
      </c>
      <c r="AE34" t="s">
        <v>1538</v>
      </c>
      <c r="AF34" t="s">
        <v>1535</v>
      </c>
      <c r="AG34">
        <v>0.0</v>
      </c>
      <c r="AJ34" t="s">
        <v>1539</v>
      </c>
      <c r="AK34">
        <v>0.0</v>
      </c>
      <c r="AL34" t="s">
        <v>1539</v>
      </c>
      <c r="AM34" t="s">
        <v>1540</v>
      </c>
      <c r="AN34" t="s">
        <v>1540</v>
      </c>
      <c r="AS34" t="s">
        <v>1053</v>
      </c>
      <c r="AT34" t="s">
        <v>22</v>
      </c>
      <c r="AU34">
        <v>0.0</v>
      </c>
      <c r="AV34" t="s">
        <v>380</v>
      </c>
      <c r="AY34" t="s">
        <v>88</v>
      </c>
      <c r="AZ34" t="s">
        <v>1110</v>
      </c>
      <c r="BA34" t="s">
        <v>1541</v>
      </c>
      <c r="BB34" t="s">
        <v>1006</v>
      </c>
      <c r="BC34" t="s">
        <v>37</v>
      </c>
      <c r="BD34" t="s">
        <v>1006</v>
      </c>
      <c r="BE34" t="s">
        <v>1007</v>
      </c>
      <c r="BF34" t="s">
        <v>1542</v>
      </c>
      <c r="BG34" t="s">
        <v>1543</v>
      </c>
      <c r="BH34" t="s">
        <v>1008</v>
      </c>
      <c r="BI34" t="s">
        <v>1544</v>
      </c>
      <c r="BJ34" t="s">
        <v>1545</v>
      </c>
      <c r="BK34" t="s">
        <v>1546</v>
      </c>
      <c r="BL34" t="s">
        <v>1530</v>
      </c>
      <c r="BM34" t="s">
        <v>1547</v>
      </c>
      <c r="BN34" t="s">
        <v>1013</v>
      </c>
      <c r="BO34" t="s">
        <v>1548</v>
      </c>
      <c r="BP34" t="s">
        <v>379</v>
      </c>
      <c r="BR34" t="s">
        <v>1549</v>
      </c>
      <c r="BS34" t="s">
        <v>1550</v>
      </c>
      <c r="BT34" t="s">
        <v>1551</v>
      </c>
      <c r="BU34" t="s">
        <v>1552</v>
      </c>
      <c r="BV34">
        <v>9.18598097405E11</v>
      </c>
      <c r="BW34" t="s">
        <v>1553</v>
      </c>
      <c r="BX34" t="s">
        <v>1554</v>
      </c>
      <c r="BY34" t="s">
        <v>1555</v>
      </c>
      <c r="BZ34">
        <v>9.18598097404E11</v>
      </c>
      <c r="CA34" t="s">
        <v>1556</v>
      </c>
      <c r="CB34" t="s">
        <v>1557</v>
      </c>
      <c r="CC34">
        <v>9.19910573303E11</v>
      </c>
      <c r="CD34">
        <v>0.0</v>
      </c>
      <c r="CE34" t="s">
        <v>1558</v>
      </c>
      <c r="CG34">
        <v>751024.0</v>
      </c>
      <c r="CH34" t="s">
        <v>1559</v>
      </c>
      <c r="CI34" t="s">
        <v>1541</v>
      </c>
      <c r="CJ34" t="s">
        <v>1006</v>
      </c>
      <c r="CK34">
        <v>751024.0</v>
      </c>
      <c r="CL34" t="s">
        <v>1560</v>
      </c>
      <c r="CM34" t="s">
        <v>1561</v>
      </c>
      <c r="CN34" t="s">
        <v>1562</v>
      </c>
    </row>
    <row r="35">
      <c r="A35" t="s">
        <v>18</v>
      </c>
      <c r="B35">
        <v>153271.0</v>
      </c>
      <c r="C35" t="s">
        <v>58</v>
      </c>
      <c r="D35">
        <v>2025.0</v>
      </c>
      <c r="E35" t="s">
        <v>1563</v>
      </c>
      <c r="F35" t="s">
        <v>1564</v>
      </c>
      <c r="G35" t="s">
        <v>1000</v>
      </c>
      <c r="H35" t="s">
        <v>1565</v>
      </c>
      <c r="I35" t="s">
        <v>1002</v>
      </c>
      <c r="J35">
        <v>4012603.0</v>
      </c>
      <c r="K35">
        <v>4440412.0</v>
      </c>
      <c r="L35">
        <v>701095.0</v>
      </c>
      <c r="M35">
        <v>1890.0</v>
      </c>
      <c r="N35">
        <v>371.0</v>
      </c>
      <c r="O35">
        <v>934794.0</v>
      </c>
      <c r="P35">
        <v>1890.0</v>
      </c>
      <c r="Q35">
        <v>495.0</v>
      </c>
      <c r="R35">
        <v>2376714.0</v>
      </c>
      <c r="S35">
        <v>2062.0</v>
      </c>
      <c r="T35" t="s">
        <v>1566</v>
      </c>
      <c r="U35">
        <v>0.0</v>
      </c>
      <c r="V35" t="s">
        <v>1533</v>
      </c>
      <c r="W35">
        <v>4.0</v>
      </c>
      <c r="X35" s="156">
        <v>45748.0</v>
      </c>
      <c r="Y35" t="s">
        <v>1567</v>
      </c>
      <c r="Z35" t="s">
        <v>1568</v>
      </c>
      <c r="AA35" t="s">
        <v>1569</v>
      </c>
      <c r="AB35" t="s">
        <v>1568</v>
      </c>
      <c r="AC35" t="s">
        <v>1570</v>
      </c>
      <c r="AD35" t="s">
        <v>1568</v>
      </c>
      <c r="AE35" t="s">
        <v>1538</v>
      </c>
      <c r="AF35" t="s">
        <v>1568</v>
      </c>
      <c r="AG35" t="s">
        <v>1571</v>
      </c>
      <c r="AH35" s="154">
        <v>45800.0</v>
      </c>
      <c r="AI35" s="154">
        <v>45856.0</v>
      </c>
      <c r="AJ35" t="s">
        <v>1572</v>
      </c>
      <c r="AK35" t="s">
        <v>1573</v>
      </c>
      <c r="AL35" t="s">
        <v>1574</v>
      </c>
      <c r="AM35" t="s">
        <v>1575</v>
      </c>
      <c r="AN35" t="s">
        <v>1576</v>
      </c>
      <c r="AP35">
        <v>0.05</v>
      </c>
      <c r="AQ35">
        <v>0.05</v>
      </c>
      <c r="AR35">
        <v>0.05</v>
      </c>
      <c r="AS35" t="s">
        <v>1028</v>
      </c>
      <c r="AT35" t="s">
        <v>22</v>
      </c>
      <c r="AU35" t="s">
        <v>1513</v>
      </c>
      <c r="AV35" t="s">
        <v>380</v>
      </c>
      <c r="AX35" t="s">
        <v>88</v>
      </c>
      <c r="AY35" t="s">
        <v>88</v>
      </c>
      <c r="AZ35" t="s">
        <v>1004</v>
      </c>
      <c r="BA35" t="s">
        <v>1577</v>
      </c>
      <c r="BB35" t="s">
        <v>1578</v>
      </c>
      <c r="BC35" t="s">
        <v>27</v>
      </c>
      <c r="BD35" t="s">
        <v>1057</v>
      </c>
      <c r="BE35" t="s">
        <v>1007</v>
      </c>
      <c r="BF35" t="s">
        <v>1579</v>
      </c>
      <c r="BG35" t="s">
        <v>1058</v>
      </c>
      <c r="BH35" t="s">
        <v>1008</v>
      </c>
      <c r="BI35" t="s">
        <v>1580</v>
      </c>
      <c r="BJ35" t="s">
        <v>1581</v>
      </c>
      <c r="BK35" t="s">
        <v>1582</v>
      </c>
      <c r="BL35" t="s">
        <v>1563</v>
      </c>
      <c r="BM35" t="s">
        <v>1583</v>
      </c>
      <c r="BN35" t="s">
        <v>1118</v>
      </c>
      <c r="BO35" t="s">
        <v>1584</v>
      </c>
      <c r="BP35" t="s">
        <v>118</v>
      </c>
      <c r="BR35" t="s">
        <v>1585</v>
      </c>
      <c r="BS35" t="s">
        <v>1586</v>
      </c>
      <c r="BT35" t="s">
        <v>1016</v>
      </c>
      <c r="BU35" t="s">
        <v>1587</v>
      </c>
      <c r="BV35">
        <v>9.19838503807E11</v>
      </c>
      <c r="BW35" t="s">
        <v>1587</v>
      </c>
      <c r="BX35" t="s">
        <v>1588</v>
      </c>
      <c r="BY35" t="s">
        <v>1589</v>
      </c>
      <c r="BZ35">
        <f>919759544544+919838503807</f>
        <v>1.839598048351E12</v>
      </c>
      <c r="CA35" t="s">
        <v>1590</v>
      </c>
      <c r="CB35" t="s">
        <v>1591</v>
      </c>
      <c r="CC35">
        <f>919621874500+919759544544</f>
        <v>1.839381419044E12</v>
      </c>
      <c r="CD35">
        <v>0.0</v>
      </c>
      <c r="CE35" t="s">
        <v>1592</v>
      </c>
      <c r="CG35">
        <v>226010.0</v>
      </c>
      <c r="CI35" t="s">
        <v>1577</v>
      </c>
      <c r="CJ35" t="s">
        <v>1578</v>
      </c>
      <c r="CK35">
        <v>226010.0</v>
      </c>
      <c r="CL35" t="s">
        <v>1593</v>
      </c>
      <c r="CM35" t="s">
        <v>1594</v>
      </c>
      <c r="CN35" t="s">
        <v>1594</v>
      </c>
    </row>
    <row r="36">
      <c r="A36" t="s">
        <v>18</v>
      </c>
      <c r="B36">
        <v>1551815.0</v>
      </c>
      <c r="C36" t="s">
        <v>60</v>
      </c>
      <c r="D36">
        <v>2025.0</v>
      </c>
      <c r="E36" s="154">
        <v>45733.0</v>
      </c>
      <c r="F36" t="s">
        <v>1595</v>
      </c>
      <c r="G36" t="s">
        <v>1000</v>
      </c>
      <c r="H36" t="s">
        <v>1596</v>
      </c>
      <c r="I36" t="s">
        <v>1002</v>
      </c>
      <c r="J36">
        <v>4605809.0</v>
      </c>
      <c r="K36">
        <v>4605809.0</v>
      </c>
      <c r="L36">
        <v>1323909.0</v>
      </c>
      <c r="M36">
        <v>2036.0</v>
      </c>
      <c r="N36">
        <v>650.0</v>
      </c>
      <c r="O36">
        <v>3281900.0</v>
      </c>
      <c r="P36">
        <v>1774.0</v>
      </c>
      <c r="Q36">
        <v>1850.0</v>
      </c>
      <c r="R36">
        <v>0.0</v>
      </c>
      <c r="S36">
        <v>0.0</v>
      </c>
      <c r="U36">
        <v>0.0</v>
      </c>
      <c r="V36" t="s">
        <v>1003</v>
      </c>
      <c r="W36" t="s">
        <v>509</v>
      </c>
      <c r="Y36" s="156">
        <v>45748.0</v>
      </c>
      <c r="Z36" t="s">
        <v>1597</v>
      </c>
      <c r="AA36" t="s">
        <v>1598</v>
      </c>
      <c r="AB36" t="s">
        <v>1599</v>
      </c>
      <c r="AC36" t="s">
        <v>1600</v>
      </c>
      <c r="AD36" t="s">
        <v>1601</v>
      </c>
      <c r="AE36" t="s">
        <v>1602</v>
      </c>
      <c r="AF36" t="s">
        <v>1601</v>
      </c>
      <c r="AG36" t="s">
        <v>1603</v>
      </c>
      <c r="AH36" t="s">
        <v>1604</v>
      </c>
      <c r="AI36" s="154">
        <v>45859.0</v>
      </c>
      <c r="AJ36" t="s">
        <v>1605</v>
      </c>
      <c r="AK36" t="s">
        <v>1606</v>
      </c>
      <c r="AL36" t="s">
        <v>1607</v>
      </c>
      <c r="AM36" t="s">
        <v>1608</v>
      </c>
      <c r="AN36" t="s">
        <v>1608</v>
      </c>
      <c r="AS36" t="s">
        <v>1053</v>
      </c>
      <c r="AT36" t="s">
        <v>22</v>
      </c>
      <c r="AU36" t="s">
        <v>1054</v>
      </c>
      <c r="AV36" t="s">
        <v>380</v>
      </c>
      <c r="AW36" t="s">
        <v>428</v>
      </c>
      <c r="AX36" t="s">
        <v>22</v>
      </c>
      <c r="AZ36" t="s">
        <v>1110</v>
      </c>
      <c r="BA36" t="s">
        <v>1609</v>
      </c>
      <c r="BB36" t="s">
        <v>1206</v>
      </c>
      <c r="BC36" t="s">
        <v>27</v>
      </c>
      <c r="BD36" t="s">
        <v>1207</v>
      </c>
      <c r="BE36" t="s">
        <v>1007</v>
      </c>
      <c r="BF36" s="156">
        <v>45748.0</v>
      </c>
      <c r="BG36" s="156">
        <v>46082.0</v>
      </c>
      <c r="BH36" t="s">
        <v>1008</v>
      </c>
      <c r="BI36" t="s">
        <v>1610</v>
      </c>
      <c r="BJ36" t="s">
        <v>1611</v>
      </c>
      <c r="BK36" t="s">
        <v>1612</v>
      </c>
      <c r="BL36" s="154">
        <v>45733.0</v>
      </c>
      <c r="BM36" t="s">
        <v>1613</v>
      </c>
      <c r="BN36" t="s">
        <v>1118</v>
      </c>
      <c r="BO36" t="s">
        <v>1614</v>
      </c>
      <c r="BP36" t="s">
        <v>1615</v>
      </c>
      <c r="BR36" t="s">
        <v>1616</v>
      </c>
      <c r="BS36" t="s">
        <v>1617</v>
      </c>
      <c r="BT36" t="s">
        <v>1016</v>
      </c>
      <c r="BU36" t="s">
        <v>1618</v>
      </c>
      <c r="BV36">
        <v>9.18966001814E11</v>
      </c>
      <c r="BW36" t="s">
        <v>1619</v>
      </c>
      <c r="BX36" t="s">
        <v>1617</v>
      </c>
      <c r="BY36" t="s">
        <v>1618</v>
      </c>
      <c r="BZ36">
        <v>9.18966001814E11</v>
      </c>
      <c r="CA36" t="s">
        <v>1617</v>
      </c>
      <c r="CB36" t="s">
        <v>1618</v>
      </c>
      <c r="CC36">
        <v>9.18966001814E11</v>
      </c>
      <c r="CD36">
        <v>0.0</v>
      </c>
      <c r="CE36" t="s">
        <v>1620</v>
      </c>
      <c r="CG36">
        <v>452016.0</v>
      </c>
      <c r="CI36" t="s">
        <v>1609</v>
      </c>
      <c r="CJ36" t="s">
        <v>1206</v>
      </c>
      <c r="CK36">
        <v>452016.0</v>
      </c>
      <c r="CL36" t="s">
        <v>1621</v>
      </c>
      <c r="CM36" t="s">
        <v>1622</v>
      </c>
      <c r="CN36" t="s">
        <v>1622</v>
      </c>
    </row>
    <row r="37">
      <c r="A37" t="s">
        <v>18</v>
      </c>
      <c r="B37">
        <v>1553466.0</v>
      </c>
      <c r="C37" t="s">
        <v>429</v>
      </c>
      <c r="D37">
        <v>2025.0</v>
      </c>
      <c r="E37" s="154">
        <v>45701.0</v>
      </c>
      <c r="F37" t="s">
        <v>999</v>
      </c>
      <c r="G37" t="s">
        <v>1000</v>
      </c>
      <c r="H37" t="s">
        <v>1623</v>
      </c>
      <c r="I37" t="s">
        <v>1002</v>
      </c>
      <c r="J37">
        <v>822780.0</v>
      </c>
      <c r="K37">
        <v>822780.0</v>
      </c>
      <c r="L37">
        <v>0.0</v>
      </c>
      <c r="M37">
        <v>0.0</v>
      </c>
      <c r="O37">
        <v>822780.0</v>
      </c>
      <c r="P37">
        <v>400.0</v>
      </c>
      <c r="Q37">
        <v>2057.0</v>
      </c>
      <c r="R37">
        <v>0.0</v>
      </c>
      <c r="S37">
        <v>0.0</v>
      </c>
      <c r="U37">
        <v>0.0</v>
      </c>
      <c r="V37" t="s">
        <v>1003</v>
      </c>
      <c r="W37">
        <v>4.0</v>
      </c>
      <c r="Y37" s="156">
        <v>45751.0</v>
      </c>
      <c r="Z37">
        <v>205695.0</v>
      </c>
      <c r="AA37" s="156">
        <v>45842.0</v>
      </c>
      <c r="AB37">
        <v>205695.0</v>
      </c>
      <c r="AC37" s="157">
        <v>45934.0</v>
      </c>
      <c r="AD37">
        <v>205695.0</v>
      </c>
      <c r="AE37" s="155">
        <v>46022.0</v>
      </c>
      <c r="AF37">
        <v>205695.0</v>
      </c>
      <c r="AG37">
        <v>0.0</v>
      </c>
      <c r="AJ37">
        <v>411390.0</v>
      </c>
      <c r="AK37">
        <v>0.0</v>
      </c>
      <c r="AL37">
        <v>411390.0</v>
      </c>
      <c r="AM37">
        <v>0.4123</v>
      </c>
      <c r="AN37">
        <v>0.4123</v>
      </c>
      <c r="AS37">
        <v>0.0</v>
      </c>
      <c r="AU37">
        <v>4.0</v>
      </c>
      <c r="AV37" t="s">
        <v>399</v>
      </c>
      <c r="AW37" t="s">
        <v>381</v>
      </c>
      <c r="AX37" t="s">
        <v>22</v>
      </c>
      <c r="AZ37" t="s">
        <v>1110</v>
      </c>
      <c r="BA37" t="s">
        <v>1624</v>
      </c>
      <c r="BB37" t="s">
        <v>1233</v>
      </c>
      <c r="BC37" t="s">
        <v>37</v>
      </c>
      <c r="BD37" t="s">
        <v>1189</v>
      </c>
      <c r="BE37" t="s">
        <v>1007</v>
      </c>
      <c r="BF37" s="156">
        <v>45751.0</v>
      </c>
      <c r="BG37" s="154">
        <v>46112.0</v>
      </c>
      <c r="BH37" t="s">
        <v>1008</v>
      </c>
      <c r="BI37" t="s">
        <v>1625</v>
      </c>
      <c r="BJ37" t="s">
        <v>1626</v>
      </c>
      <c r="BK37" t="s">
        <v>1627</v>
      </c>
      <c r="BL37" s="154">
        <v>45701.0</v>
      </c>
      <c r="BM37" t="s">
        <v>1012</v>
      </c>
      <c r="BN37" t="s">
        <v>1013</v>
      </c>
      <c r="BO37" t="s">
        <v>1014</v>
      </c>
      <c r="BP37" t="s">
        <v>1628</v>
      </c>
      <c r="BR37" s="154">
        <v>45705.4306134259</v>
      </c>
      <c r="BS37" t="s">
        <v>1629</v>
      </c>
      <c r="BT37" t="s">
        <v>1122</v>
      </c>
      <c r="BU37" t="s">
        <v>1630</v>
      </c>
      <c r="BV37">
        <v>9.19901262288E11</v>
      </c>
      <c r="BW37" t="s">
        <v>1631</v>
      </c>
      <c r="BX37" t="s">
        <v>1632</v>
      </c>
      <c r="BY37" t="s">
        <v>1633</v>
      </c>
      <c r="BZ37">
        <v>9.18406000223E11</v>
      </c>
      <c r="CA37" t="s">
        <v>1634</v>
      </c>
      <c r="CB37" t="s">
        <v>1635</v>
      </c>
      <c r="CC37">
        <v>9.19504120032E11</v>
      </c>
      <c r="CD37">
        <v>346000.0</v>
      </c>
      <c r="CE37" t="s">
        <v>429</v>
      </c>
      <c r="CG37">
        <v>835221.0</v>
      </c>
      <c r="CH37" t="s">
        <v>1636</v>
      </c>
      <c r="CI37" t="s">
        <v>1624</v>
      </c>
      <c r="CJ37" t="s">
        <v>1233</v>
      </c>
      <c r="CK37">
        <v>835221.0</v>
      </c>
      <c r="CM37" t="s">
        <v>1637</v>
      </c>
      <c r="CN37" t="s">
        <v>1638</v>
      </c>
    </row>
    <row r="38">
      <c r="A38" t="s">
        <v>18</v>
      </c>
      <c r="B38">
        <v>1558722.0</v>
      </c>
      <c r="C38" t="s">
        <v>61</v>
      </c>
      <c r="D38">
        <v>2025.0</v>
      </c>
      <c r="E38" t="s">
        <v>1639</v>
      </c>
      <c r="F38" t="s">
        <v>1024</v>
      </c>
      <c r="G38" t="s">
        <v>1000</v>
      </c>
      <c r="H38" t="s">
        <v>1640</v>
      </c>
      <c r="I38" t="s">
        <v>1002</v>
      </c>
      <c r="J38">
        <v>605075.0</v>
      </c>
      <c r="K38">
        <v>687336.0</v>
      </c>
      <c r="L38">
        <v>148069.0</v>
      </c>
      <c r="M38">
        <v>126.0</v>
      </c>
      <c r="N38" t="s">
        <v>1641</v>
      </c>
      <c r="O38">
        <v>0.0</v>
      </c>
      <c r="P38">
        <v>0.0</v>
      </c>
      <c r="R38">
        <v>457006.0</v>
      </c>
      <c r="S38">
        <v>183.0</v>
      </c>
      <c r="T38" t="s">
        <v>1642</v>
      </c>
      <c r="U38">
        <v>0.0</v>
      </c>
      <c r="V38" t="s">
        <v>1533</v>
      </c>
      <c r="W38">
        <v>4.0</v>
      </c>
      <c r="X38" s="154">
        <v>45869.0</v>
      </c>
      <c r="Y38" t="s">
        <v>1643</v>
      </c>
      <c r="Z38" t="s">
        <v>1644</v>
      </c>
      <c r="AA38" t="s">
        <v>1645</v>
      </c>
      <c r="AB38" t="s">
        <v>1644</v>
      </c>
      <c r="AC38" t="s">
        <v>1537</v>
      </c>
      <c r="AD38" t="s">
        <v>1644</v>
      </c>
      <c r="AE38" t="s">
        <v>1507</v>
      </c>
      <c r="AF38" t="s">
        <v>1644</v>
      </c>
      <c r="AG38" t="s">
        <v>1646</v>
      </c>
      <c r="AH38" s="154">
        <v>45883.0</v>
      </c>
      <c r="AI38" s="154">
        <v>45883.0</v>
      </c>
      <c r="AJ38" t="s">
        <v>1644</v>
      </c>
      <c r="AK38" t="s">
        <v>1647</v>
      </c>
      <c r="AL38" t="s">
        <v>1648</v>
      </c>
      <c r="AM38" t="s">
        <v>1649</v>
      </c>
      <c r="AN38" t="s">
        <v>1649</v>
      </c>
      <c r="AS38" t="s">
        <v>1028</v>
      </c>
      <c r="AT38" t="s">
        <v>22</v>
      </c>
      <c r="AU38">
        <v>0.0</v>
      </c>
      <c r="AV38" t="s">
        <v>380</v>
      </c>
      <c r="AY38" t="s">
        <v>88</v>
      </c>
      <c r="AZ38" t="s">
        <v>1650</v>
      </c>
      <c r="BA38" t="s">
        <v>1651</v>
      </c>
      <c r="BB38" t="s">
        <v>1652</v>
      </c>
      <c r="BC38" t="s">
        <v>27</v>
      </c>
      <c r="BD38" t="s">
        <v>1652</v>
      </c>
      <c r="BE38" t="s">
        <v>1007</v>
      </c>
      <c r="BF38" t="s">
        <v>1653</v>
      </c>
      <c r="BG38" t="s">
        <v>1654</v>
      </c>
      <c r="BH38" t="s">
        <v>1008</v>
      </c>
      <c r="BI38" t="s">
        <v>1655</v>
      </c>
      <c r="BJ38" t="s">
        <v>1656</v>
      </c>
      <c r="BK38" t="s">
        <v>1657</v>
      </c>
      <c r="BL38" t="s">
        <v>1639</v>
      </c>
      <c r="BM38" t="s">
        <v>1492</v>
      </c>
      <c r="BN38" t="s">
        <v>1118</v>
      </c>
      <c r="BO38" t="s">
        <v>1493</v>
      </c>
      <c r="BP38" t="s">
        <v>1494</v>
      </c>
      <c r="BR38" t="s">
        <v>1658</v>
      </c>
      <c r="BS38" t="s">
        <v>1659</v>
      </c>
      <c r="BT38" t="s">
        <v>1122</v>
      </c>
      <c r="BU38" t="s">
        <v>1660</v>
      </c>
      <c r="BV38">
        <v>9.19983321066E11</v>
      </c>
      <c r="BW38" t="s">
        <v>1661</v>
      </c>
      <c r="BX38" t="s">
        <v>1659</v>
      </c>
      <c r="BY38" t="s">
        <v>1660</v>
      </c>
      <c r="BZ38">
        <v>9.19983321066E11</v>
      </c>
      <c r="CA38" t="s">
        <v>1662</v>
      </c>
      <c r="CB38" t="s">
        <v>1663</v>
      </c>
      <c r="CC38">
        <f>919784294701+919983321066</f>
        <v>1.839767615767E12</v>
      </c>
      <c r="CD38">
        <v>0.0</v>
      </c>
      <c r="CE38" t="s">
        <v>1664</v>
      </c>
      <c r="CG38">
        <v>342003.0</v>
      </c>
      <c r="CI38" t="s">
        <v>1651</v>
      </c>
      <c r="CJ38" t="s">
        <v>1652</v>
      </c>
      <c r="CK38">
        <v>342003.0</v>
      </c>
      <c r="CL38" t="s">
        <v>1665</v>
      </c>
      <c r="CM38" t="s">
        <v>1664</v>
      </c>
      <c r="CN38" t="s">
        <v>1664</v>
      </c>
    </row>
    <row r="39">
      <c r="A39" t="s">
        <v>18</v>
      </c>
      <c r="B39">
        <v>1581683.0</v>
      </c>
      <c r="C39" t="s">
        <v>431</v>
      </c>
      <c r="D39">
        <v>2025.0</v>
      </c>
      <c r="E39" s="154">
        <v>45832.0</v>
      </c>
      <c r="F39" t="s">
        <v>1328</v>
      </c>
      <c r="G39" t="s">
        <v>1000</v>
      </c>
      <c r="H39" t="s">
        <v>1666</v>
      </c>
      <c r="I39" t="s">
        <v>1002</v>
      </c>
      <c r="J39">
        <v>620732.0</v>
      </c>
      <c r="K39">
        <v>715923.0</v>
      </c>
      <c r="L39">
        <v>0.0</v>
      </c>
      <c r="M39">
        <v>0.0</v>
      </c>
      <c r="O39">
        <v>91892.0</v>
      </c>
      <c r="P39">
        <v>51.0</v>
      </c>
      <c r="Q39">
        <v>1802.0</v>
      </c>
      <c r="R39">
        <v>528840.0</v>
      </c>
      <c r="S39">
        <v>160.0</v>
      </c>
      <c r="T39">
        <v>3305.0</v>
      </c>
      <c r="U39">
        <v>0.0</v>
      </c>
      <c r="V39" t="s">
        <v>1079</v>
      </c>
      <c r="X39" s="154">
        <v>45832.0</v>
      </c>
      <c r="Y39" s="156">
        <v>36526.0</v>
      </c>
      <c r="Z39">
        <v>0.0</v>
      </c>
      <c r="AA39" s="156">
        <v>36526.0</v>
      </c>
      <c r="AB39">
        <v>0.0</v>
      </c>
      <c r="AC39" s="156">
        <v>36526.0</v>
      </c>
      <c r="AD39">
        <v>0.0</v>
      </c>
      <c r="AE39" s="156">
        <v>36526.0</v>
      </c>
      <c r="AF39">
        <v>0.0</v>
      </c>
      <c r="AG39" t="s">
        <v>1667</v>
      </c>
      <c r="AH39" s="156">
        <v>45845.0</v>
      </c>
      <c r="AI39" s="154">
        <v>45854.0</v>
      </c>
      <c r="AJ39" t="s">
        <v>1668</v>
      </c>
      <c r="AK39" t="s">
        <v>1669</v>
      </c>
      <c r="AL39" t="s">
        <v>1670</v>
      </c>
      <c r="AM39" t="s">
        <v>1671</v>
      </c>
      <c r="AN39" t="s">
        <v>1671</v>
      </c>
      <c r="AS39">
        <v>0.0</v>
      </c>
      <c r="AU39" t="s">
        <v>424</v>
      </c>
      <c r="AV39" t="s">
        <v>380</v>
      </c>
      <c r="AW39" t="s">
        <v>381</v>
      </c>
      <c r="AX39" t="s">
        <v>22</v>
      </c>
      <c r="AY39" t="s">
        <v>88</v>
      </c>
      <c r="AZ39" t="s">
        <v>1672</v>
      </c>
      <c r="BA39" t="s">
        <v>1143</v>
      </c>
      <c r="BB39" t="s">
        <v>1144</v>
      </c>
      <c r="BC39" t="s">
        <v>45</v>
      </c>
      <c r="BD39" t="s">
        <v>1143</v>
      </c>
      <c r="BE39" t="s">
        <v>1007</v>
      </c>
      <c r="BF39" s="154">
        <v>45831.0</v>
      </c>
      <c r="BG39" s="154">
        <v>46173.0</v>
      </c>
      <c r="BH39" t="s">
        <v>1008</v>
      </c>
      <c r="BI39" t="s">
        <v>1673</v>
      </c>
      <c r="BJ39" t="s">
        <v>1674</v>
      </c>
      <c r="BK39" t="s">
        <v>1675</v>
      </c>
      <c r="BL39" s="154">
        <v>45832.0</v>
      </c>
      <c r="BM39" t="s">
        <v>1676</v>
      </c>
      <c r="BN39" t="s">
        <v>1095</v>
      </c>
      <c r="BO39" t="s">
        <v>1677</v>
      </c>
      <c r="BP39" t="s">
        <v>120</v>
      </c>
      <c r="BR39" t="s">
        <v>1678</v>
      </c>
      <c r="BS39" t="s">
        <v>1679</v>
      </c>
      <c r="BT39" t="s">
        <v>1016</v>
      </c>
      <c r="BU39" t="s">
        <v>1680</v>
      </c>
      <c r="BV39">
        <v>9.19930884618E11</v>
      </c>
      <c r="BW39" t="s">
        <v>1681</v>
      </c>
      <c r="BX39" t="s">
        <v>1682</v>
      </c>
      <c r="BY39" t="s">
        <v>1681</v>
      </c>
      <c r="BZ39">
        <v>9.19930884618E11</v>
      </c>
      <c r="CA39" t="s">
        <v>1682</v>
      </c>
      <c r="CB39" t="s">
        <v>1681</v>
      </c>
      <c r="CC39">
        <v>9.19930884618E11</v>
      </c>
      <c r="CD39">
        <v>0.0</v>
      </c>
      <c r="CE39" t="s">
        <v>1683</v>
      </c>
      <c r="CG39">
        <v>400009.0</v>
      </c>
      <c r="CI39" t="s">
        <v>1143</v>
      </c>
      <c r="CJ39" t="s">
        <v>1144</v>
      </c>
      <c r="CK39">
        <v>400009.0</v>
      </c>
      <c r="CL39" t="s">
        <v>1684</v>
      </c>
      <c r="CM39" t="s">
        <v>1683</v>
      </c>
      <c r="CN39" t="s">
        <v>1683</v>
      </c>
    </row>
    <row r="40">
      <c r="A40" t="s">
        <v>47</v>
      </c>
      <c r="B40">
        <v>158773.0</v>
      </c>
      <c r="C40" t="s">
        <v>62</v>
      </c>
      <c r="D40">
        <v>2025.0</v>
      </c>
      <c r="E40" s="156">
        <v>45749.0</v>
      </c>
      <c r="F40" t="s">
        <v>1108</v>
      </c>
      <c r="G40" t="s">
        <v>1000</v>
      </c>
      <c r="H40" t="s">
        <v>1685</v>
      </c>
      <c r="I40" t="s">
        <v>1002</v>
      </c>
      <c r="J40">
        <v>241372.0</v>
      </c>
      <c r="K40">
        <v>241372.0</v>
      </c>
      <c r="L40">
        <v>241372.0</v>
      </c>
      <c r="M40">
        <v>284.0</v>
      </c>
      <c r="N40">
        <v>850.0</v>
      </c>
      <c r="O40">
        <v>0.0</v>
      </c>
      <c r="P40">
        <v>0.0</v>
      </c>
      <c r="R40">
        <v>0.0</v>
      </c>
      <c r="S40">
        <v>0.0</v>
      </c>
      <c r="U40">
        <v>0.0</v>
      </c>
      <c r="V40" t="s">
        <v>1003</v>
      </c>
      <c r="W40">
        <v>2.0</v>
      </c>
      <c r="Y40" s="156">
        <v>45810.0</v>
      </c>
      <c r="Z40">
        <v>120686.0</v>
      </c>
      <c r="AA40" s="156">
        <v>45870.0</v>
      </c>
      <c r="AB40">
        <v>120686.0</v>
      </c>
      <c r="AC40" s="156">
        <v>36526.0</v>
      </c>
      <c r="AD40">
        <v>0.0</v>
      </c>
      <c r="AE40" s="156">
        <v>36526.0</v>
      </c>
      <c r="AF40">
        <v>0.0</v>
      </c>
      <c r="AG40">
        <v>0.0</v>
      </c>
      <c r="AH40" s="154">
        <v>45883.0</v>
      </c>
      <c r="AI40" s="154">
        <v>45883.0</v>
      </c>
      <c r="AJ40">
        <v>241372.0</v>
      </c>
      <c r="AK40">
        <v>114524.0</v>
      </c>
      <c r="AL40">
        <v>126848.0</v>
      </c>
      <c r="AM40">
        <v>0.4334</v>
      </c>
      <c r="AN40">
        <v>0.3834</v>
      </c>
      <c r="AR40">
        <v>0.05</v>
      </c>
      <c r="AS40" t="s">
        <v>26</v>
      </c>
      <c r="AT40" t="s">
        <v>22</v>
      </c>
      <c r="AU40">
        <v>0.0</v>
      </c>
      <c r="AV40" t="s">
        <v>380</v>
      </c>
      <c r="AZ40" t="s">
        <v>1004</v>
      </c>
      <c r="BA40" t="s">
        <v>1462</v>
      </c>
      <c r="BB40" t="s">
        <v>1031</v>
      </c>
      <c r="BC40" t="s">
        <v>23</v>
      </c>
      <c r="BD40" t="s">
        <v>1032</v>
      </c>
      <c r="BE40" t="s">
        <v>1007</v>
      </c>
      <c r="BF40" s="156">
        <v>45810.0</v>
      </c>
      <c r="BG40" s="154">
        <v>46172.0</v>
      </c>
      <c r="BH40" t="s">
        <v>1008</v>
      </c>
      <c r="BI40" t="s">
        <v>1686</v>
      </c>
      <c r="BJ40" t="s">
        <v>1687</v>
      </c>
      <c r="BK40" t="s">
        <v>1688</v>
      </c>
      <c r="BL40" s="156">
        <v>45749.0</v>
      </c>
      <c r="BM40" t="s">
        <v>1689</v>
      </c>
      <c r="BN40" t="s">
        <v>1013</v>
      </c>
      <c r="BO40" t="s">
        <v>1690</v>
      </c>
      <c r="BP40" t="s">
        <v>1691</v>
      </c>
      <c r="BR40" s="154">
        <v>45807.4236921296</v>
      </c>
      <c r="BS40" t="s">
        <v>1692</v>
      </c>
      <c r="BT40" t="s">
        <v>1016</v>
      </c>
      <c r="BU40" t="s">
        <v>1693</v>
      </c>
      <c r="BV40">
        <v>9.19740078338E11</v>
      </c>
      <c r="BW40" t="s">
        <v>1694</v>
      </c>
      <c r="BX40" t="s">
        <v>1692</v>
      </c>
      <c r="BY40" t="s">
        <v>1693</v>
      </c>
      <c r="BZ40">
        <v>9.19740078338E11</v>
      </c>
      <c r="CA40" t="s">
        <v>1695</v>
      </c>
      <c r="CB40" t="s">
        <v>1696</v>
      </c>
      <c r="CC40">
        <v>9.19964692323E11</v>
      </c>
      <c r="CD40">
        <v>73000.0</v>
      </c>
      <c r="CE40" t="s">
        <v>1697</v>
      </c>
      <c r="CG40">
        <v>560025.0</v>
      </c>
      <c r="CH40" t="s">
        <v>1698</v>
      </c>
      <c r="CI40" t="s">
        <v>1462</v>
      </c>
      <c r="CJ40" t="s">
        <v>1031</v>
      </c>
      <c r="CK40">
        <v>560025.0</v>
      </c>
      <c r="CM40" t="s">
        <v>1698</v>
      </c>
      <c r="CN40" t="s">
        <v>1698</v>
      </c>
    </row>
    <row r="41">
      <c r="A41" t="s">
        <v>18</v>
      </c>
      <c r="B41">
        <v>159527.0</v>
      </c>
      <c r="C41" t="s">
        <v>435</v>
      </c>
      <c r="D41">
        <v>2025.0</v>
      </c>
      <c r="E41" s="154">
        <v>45684.0</v>
      </c>
      <c r="F41" t="s">
        <v>1328</v>
      </c>
      <c r="G41" t="s">
        <v>1000</v>
      </c>
      <c r="H41" t="s">
        <v>1699</v>
      </c>
      <c r="I41" t="s">
        <v>1002</v>
      </c>
      <c r="J41">
        <v>2134579.0</v>
      </c>
      <c r="K41">
        <v>2243097.0</v>
      </c>
      <c r="L41">
        <v>0.0</v>
      </c>
      <c r="M41">
        <v>0.0</v>
      </c>
      <c r="O41">
        <v>1531700.0</v>
      </c>
      <c r="P41">
        <v>578.0</v>
      </c>
      <c r="Q41">
        <v>2650.0</v>
      </c>
      <c r="R41">
        <v>602879.0</v>
      </c>
      <c r="S41">
        <v>223.0</v>
      </c>
      <c r="T41">
        <v>2703.0</v>
      </c>
      <c r="U41">
        <v>0.0</v>
      </c>
      <c r="V41" t="s">
        <v>1003</v>
      </c>
      <c r="W41">
        <v>4.0</v>
      </c>
      <c r="Y41" t="s">
        <v>1700</v>
      </c>
      <c r="Z41" t="s">
        <v>1701</v>
      </c>
      <c r="AA41" t="s">
        <v>1702</v>
      </c>
      <c r="AB41" t="s">
        <v>1701</v>
      </c>
      <c r="AC41" s="155">
        <v>45961.0</v>
      </c>
      <c r="AD41" t="s">
        <v>1701</v>
      </c>
      <c r="AE41" s="155">
        <v>46022.0</v>
      </c>
      <c r="AF41" t="s">
        <v>1701</v>
      </c>
      <c r="AG41" t="s">
        <v>1703</v>
      </c>
      <c r="AH41" t="s">
        <v>1704</v>
      </c>
      <c r="AI41" t="s">
        <v>1704</v>
      </c>
      <c r="AJ41" t="s">
        <v>1701</v>
      </c>
      <c r="AK41" t="s">
        <v>1705</v>
      </c>
      <c r="AL41" t="s">
        <v>1706</v>
      </c>
      <c r="AM41" t="s">
        <v>1707</v>
      </c>
      <c r="AN41" t="s">
        <v>1707</v>
      </c>
      <c r="AS41">
        <v>0.0</v>
      </c>
      <c r="AU41" t="s">
        <v>1054</v>
      </c>
      <c r="AV41" t="s">
        <v>380</v>
      </c>
      <c r="AW41" t="s">
        <v>381</v>
      </c>
      <c r="AX41" t="s">
        <v>22</v>
      </c>
      <c r="AY41" t="s">
        <v>88</v>
      </c>
      <c r="AZ41" t="s">
        <v>1004</v>
      </c>
      <c r="BA41" t="s">
        <v>1143</v>
      </c>
      <c r="BB41" t="s">
        <v>1144</v>
      </c>
      <c r="BC41" t="s">
        <v>45</v>
      </c>
      <c r="BD41" t="s">
        <v>1143</v>
      </c>
      <c r="BE41" t="s">
        <v>1007</v>
      </c>
      <c r="BF41" s="156">
        <v>45748.0</v>
      </c>
      <c r="BG41" s="154">
        <v>46112.0</v>
      </c>
      <c r="BH41" t="s">
        <v>1008</v>
      </c>
      <c r="BI41" t="s">
        <v>1708</v>
      </c>
      <c r="BJ41" t="s">
        <v>1709</v>
      </c>
      <c r="BK41" t="s">
        <v>1710</v>
      </c>
      <c r="BL41" s="154">
        <v>45684.0</v>
      </c>
      <c r="BM41" t="s">
        <v>1317</v>
      </c>
      <c r="BN41" t="s">
        <v>1711</v>
      </c>
      <c r="BO41" t="s">
        <v>1318</v>
      </c>
      <c r="BP41" t="s">
        <v>1712</v>
      </c>
      <c r="BR41" t="s">
        <v>1713</v>
      </c>
      <c r="BS41" t="s">
        <v>1714</v>
      </c>
      <c r="BU41" t="s">
        <v>1715</v>
      </c>
      <c r="BV41">
        <v>9.19623185617E11</v>
      </c>
      <c r="BW41" t="s">
        <v>1716</v>
      </c>
      <c r="BX41" t="s">
        <v>1717</v>
      </c>
      <c r="BY41" t="s">
        <v>1715</v>
      </c>
      <c r="BZ41">
        <v>9.19623185617E11</v>
      </c>
      <c r="CA41" t="s">
        <v>1717</v>
      </c>
      <c r="CB41" t="s">
        <v>1715</v>
      </c>
      <c r="CC41">
        <v>9.19623185617E11</v>
      </c>
      <c r="CD41">
        <v>0.0</v>
      </c>
      <c r="CE41" t="s">
        <v>1718</v>
      </c>
      <c r="CG41">
        <v>400010.0</v>
      </c>
      <c r="CI41" t="s">
        <v>1143</v>
      </c>
      <c r="CJ41" t="s">
        <v>1144</v>
      </c>
      <c r="CK41">
        <v>400010.0</v>
      </c>
      <c r="CL41" t="s">
        <v>1719</v>
      </c>
      <c r="CM41" t="s">
        <v>1718</v>
      </c>
      <c r="CN41" t="s">
        <v>1718</v>
      </c>
    </row>
    <row r="42">
      <c r="A42" t="s">
        <v>18</v>
      </c>
      <c r="B42">
        <v>1616619.0</v>
      </c>
      <c r="C42" t="s">
        <v>436</v>
      </c>
      <c r="D42">
        <v>2025.0</v>
      </c>
      <c r="E42" s="156">
        <v>45783.0</v>
      </c>
      <c r="F42" t="s">
        <v>999</v>
      </c>
      <c r="G42" t="s">
        <v>1000</v>
      </c>
      <c r="H42" t="s">
        <v>1720</v>
      </c>
      <c r="I42" t="s">
        <v>1002</v>
      </c>
      <c r="J42">
        <v>717402.0</v>
      </c>
      <c r="K42">
        <v>717402.0</v>
      </c>
      <c r="L42">
        <v>0.0</v>
      </c>
      <c r="M42">
        <v>0.0</v>
      </c>
      <c r="O42">
        <v>717402.0</v>
      </c>
      <c r="P42">
        <v>410.0</v>
      </c>
      <c r="Q42">
        <v>1750.0</v>
      </c>
      <c r="R42">
        <v>0.0</v>
      </c>
      <c r="S42">
        <v>0.0</v>
      </c>
      <c r="U42">
        <v>0.0</v>
      </c>
      <c r="V42" t="s">
        <v>1003</v>
      </c>
      <c r="W42">
        <v>4.0</v>
      </c>
      <c r="Y42" s="154">
        <v>45833.0</v>
      </c>
      <c r="Z42">
        <v>179351.0</v>
      </c>
      <c r="AA42" s="154">
        <v>45930.0</v>
      </c>
      <c r="AB42">
        <v>179351.0</v>
      </c>
      <c r="AC42" s="157">
        <v>45992.0</v>
      </c>
      <c r="AD42">
        <v>179351.0</v>
      </c>
      <c r="AE42" s="155">
        <v>46022.0</v>
      </c>
      <c r="AF42">
        <v>179351.0</v>
      </c>
      <c r="AG42">
        <v>17935.0</v>
      </c>
      <c r="AH42" s="154">
        <v>45889.0</v>
      </c>
      <c r="AI42" s="154">
        <v>45889.0</v>
      </c>
      <c r="AJ42">
        <v>179351.0</v>
      </c>
      <c r="AK42">
        <v>161415.0</v>
      </c>
      <c r="AL42">
        <v>1.0</v>
      </c>
      <c r="AM42">
        <v>0.7266</v>
      </c>
      <c r="AN42">
        <v>0.7266</v>
      </c>
      <c r="AS42">
        <v>0.0</v>
      </c>
      <c r="AU42">
        <v>8.0</v>
      </c>
      <c r="AV42" t="s">
        <v>380</v>
      </c>
      <c r="AX42" t="s">
        <v>88</v>
      </c>
      <c r="AZ42" t="s">
        <v>1110</v>
      </c>
      <c r="BA42" t="s">
        <v>1721</v>
      </c>
      <c r="BB42" t="s">
        <v>1174</v>
      </c>
      <c r="BC42" t="s">
        <v>23</v>
      </c>
      <c r="BD42" t="s">
        <v>1174</v>
      </c>
      <c r="BE42" t="s">
        <v>1007</v>
      </c>
      <c r="BF42" s="156">
        <v>45810.0</v>
      </c>
      <c r="BG42" s="154">
        <v>46173.0</v>
      </c>
      <c r="BH42" t="s">
        <v>1008</v>
      </c>
      <c r="BI42" t="s">
        <v>1722</v>
      </c>
      <c r="BJ42" t="s">
        <v>1723</v>
      </c>
      <c r="BK42" t="s">
        <v>1724</v>
      </c>
      <c r="BL42" s="156">
        <v>45783.0</v>
      </c>
      <c r="BM42" t="s">
        <v>1178</v>
      </c>
      <c r="BN42" t="s">
        <v>1095</v>
      </c>
      <c r="BO42" t="s">
        <v>1179</v>
      </c>
      <c r="BP42" t="s">
        <v>71</v>
      </c>
      <c r="BR42" s="154">
        <v>45831.4789930556</v>
      </c>
      <c r="BS42" t="s">
        <v>1725</v>
      </c>
      <c r="BU42" t="s">
        <v>1726</v>
      </c>
      <c r="BV42">
        <v>9.1912354536E11</v>
      </c>
      <c r="BW42" t="s">
        <v>1726</v>
      </c>
      <c r="BX42" t="s">
        <v>1727</v>
      </c>
      <c r="BY42" t="s">
        <v>1728</v>
      </c>
      <c r="BZ42">
        <v>9.19123545375E11</v>
      </c>
      <c r="CA42" t="s">
        <v>1729</v>
      </c>
      <c r="CB42" t="s">
        <v>1730</v>
      </c>
      <c r="CC42">
        <v>9.19952440005E11</v>
      </c>
      <c r="CD42">
        <v>0.0</v>
      </c>
      <c r="CE42" t="s">
        <v>1731</v>
      </c>
      <c r="CG42">
        <v>632513.0</v>
      </c>
      <c r="CH42" t="s">
        <v>1731</v>
      </c>
      <c r="CI42" t="s">
        <v>1721</v>
      </c>
      <c r="CJ42" t="s">
        <v>1174</v>
      </c>
      <c r="CK42">
        <v>632513.0</v>
      </c>
      <c r="CL42" t="s">
        <v>1732</v>
      </c>
      <c r="CM42" t="s">
        <v>1731</v>
      </c>
      <c r="CN42" t="s">
        <v>1731</v>
      </c>
    </row>
    <row r="43">
      <c r="A43" t="s">
        <v>47</v>
      </c>
      <c r="B43">
        <v>1644219.0</v>
      </c>
      <c r="C43" t="s">
        <v>739</v>
      </c>
      <c r="D43">
        <v>2025.0</v>
      </c>
      <c r="E43" s="154">
        <v>45793.0</v>
      </c>
      <c r="F43" t="s">
        <v>1289</v>
      </c>
      <c r="G43" t="s">
        <v>1000</v>
      </c>
      <c r="H43" t="s">
        <v>1733</v>
      </c>
      <c r="I43" t="s">
        <v>1002</v>
      </c>
      <c r="J43">
        <v>360018.0</v>
      </c>
      <c r="K43">
        <v>424821.0</v>
      </c>
      <c r="L43">
        <v>0.0</v>
      </c>
      <c r="M43">
        <v>0.0</v>
      </c>
      <c r="O43">
        <v>0.0</v>
      </c>
      <c r="P43">
        <v>0.0</v>
      </c>
      <c r="R43">
        <v>360018.0</v>
      </c>
      <c r="S43">
        <v>177.0</v>
      </c>
      <c r="T43">
        <v>2034.0</v>
      </c>
      <c r="U43">
        <v>0.0</v>
      </c>
      <c r="V43" t="s">
        <v>1003</v>
      </c>
      <c r="W43">
        <v>4.0</v>
      </c>
      <c r="Y43" s="156">
        <v>45839.0</v>
      </c>
      <c r="Z43">
        <v>106205.0</v>
      </c>
      <c r="AA43" s="154">
        <v>45915.0</v>
      </c>
      <c r="AB43">
        <v>106205.0</v>
      </c>
      <c r="AC43" s="157">
        <v>45962.0</v>
      </c>
      <c r="AD43">
        <v>106205.0</v>
      </c>
      <c r="AE43" s="155">
        <v>46006.0</v>
      </c>
      <c r="AF43">
        <v>106205.0</v>
      </c>
      <c r="AG43">
        <v>1800.0</v>
      </c>
      <c r="AH43" s="154">
        <v>45890.0</v>
      </c>
      <c r="AI43" s="154">
        <v>45890.0</v>
      </c>
      <c r="AJ43">
        <v>106205.0</v>
      </c>
      <c r="AK43">
        <v>104405.0</v>
      </c>
      <c r="AL43">
        <v>0.0</v>
      </c>
      <c r="AM43">
        <v>0.6</v>
      </c>
      <c r="AN43">
        <v>0.55</v>
      </c>
      <c r="AR43">
        <v>0.05</v>
      </c>
      <c r="AS43">
        <v>0.0</v>
      </c>
      <c r="AU43">
        <v>0.0</v>
      </c>
      <c r="AV43" t="s">
        <v>380</v>
      </c>
      <c r="AY43" t="s">
        <v>88</v>
      </c>
      <c r="AZ43" t="s">
        <v>1110</v>
      </c>
      <c r="BA43" t="s">
        <v>1734</v>
      </c>
      <c r="BB43" t="s">
        <v>1578</v>
      </c>
      <c r="BC43" t="s">
        <v>27</v>
      </c>
      <c r="BD43" t="s">
        <v>1735</v>
      </c>
      <c r="BE43" t="s">
        <v>1007</v>
      </c>
      <c r="BF43" s="156">
        <v>45839.0</v>
      </c>
      <c r="BG43" s="154">
        <v>46203.0</v>
      </c>
      <c r="BH43" t="s">
        <v>1008</v>
      </c>
      <c r="BI43" t="s">
        <v>1736</v>
      </c>
      <c r="BJ43" t="s">
        <v>1737</v>
      </c>
      <c r="BK43" t="s">
        <v>1738</v>
      </c>
      <c r="BL43" s="154">
        <v>45793.0</v>
      </c>
      <c r="BM43" t="s">
        <v>1739</v>
      </c>
      <c r="BN43" t="s">
        <v>1118</v>
      </c>
      <c r="BO43" t="s">
        <v>1740</v>
      </c>
      <c r="BP43" t="s">
        <v>1137</v>
      </c>
      <c r="BR43" s="154">
        <v>45807.5296875</v>
      </c>
      <c r="BS43" t="s">
        <v>1741</v>
      </c>
      <c r="BT43" t="s">
        <v>1016</v>
      </c>
      <c r="BU43" t="s">
        <v>1742</v>
      </c>
      <c r="BV43">
        <v>9.19654676964E11</v>
      </c>
      <c r="BW43" t="s">
        <v>1743</v>
      </c>
      <c r="BX43" t="s">
        <v>1741</v>
      </c>
      <c r="BY43" t="s">
        <v>1742</v>
      </c>
      <c r="BZ43">
        <v>9.19654676964E11</v>
      </c>
      <c r="CA43" t="s">
        <v>1741</v>
      </c>
      <c r="CB43" t="s">
        <v>1742</v>
      </c>
      <c r="CC43">
        <v>9.19654676964E11</v>
      </c>
      <c r="CD43">
        <v>99000.0</v>
      </c>
      <c r="CE43" t="s">
        <v>1744</v>
      </c>
      <c r="CG43">
        <v>201301.0</v>
      </c>
      <c r="CH43" t="s">
        <v>1745</v>
      </c>
      <c r="CI43" t="s">
        <v>1734</v>
      </c>
      <c r="CJ43" t="s">
        <v>1578</v>
      </c>
      <c r="CK43">
        <v>201301.0</v>
      </c>
      <c r="CL43" t="s">
        <v>1746</v>
      </c>
      <c r="CM43" t="s">
        <v>1747</v>
      </c>
      <c r="CN43" t="s">
        <v>1747</v>
      </c>
    </row>
    <row r="44">
      <c r="A44" t="s">
        <v>18</v>
      </c>
      <c r="B44">
        <v>1649456.0</v>
      </c>
      <c r="C44" t="s">
        <v>437</v>
      </c>
      <c r="D44">
        <v>2025.0</v>
      </c>
      <c r="E44" s="156">
        <v>45817.0</v>
      </c>
      <c r="F44" t="s">
        <v>999</v>
      </c>
      <c r="G44" t="s">
        <v>1000</v>
      </c>
      <c r="H44" t="s">
        <v>1748</v>
      </c>
      <c r="I44" t="s">
        <v>1002</v>
      </c>
      <c r="J44">
        <v>1015162.0</v>
      </c>
      <c r="K44">
        <v>1015162.0</v>
      </c>
      <c r="L44">
        <v>0.0</v>
      </c>
      <c r="M44">
        <v>0.0</v>
      </c>
      <c r="O44">
        <v>1015162.0</v>
      </c>
      <c r="P44">
        <v>752.0</v>
      </c>
      <c r="Q44">
        <v>1350.0</v>
      </c>
      <c r="R44">
        <v>0.0</v>
      </c>
      <c r="S44">
        <v>0.0</v>
      </c>
      <c r="U44">
        <v>0.0</v>
      </c>
      <c r="V44" t="s">
        <v>1003</v>
      </c>
      <c r="W44">
        <v>4.0</v>
      </c>
      <c r="Y44" s="156">
        <v>45839.0</v>
      </c>
      <c r="Z44">
        <v>253791.0</v>
      </c>
      <c r="AA44" s="156">
        <v>45870.0</v>
      </c>
      <c r="AB44">
        <v>253791.0</v>
      </c>
      <c r="AC44" s="156">
        <v>45901.0</v>
      </c>
      <c r="AD44">
        <v>253791.0</v>
      </c>
      <c r="AE44" s="157">
        <v>45931.0</v>
      </c>
      <c r="AF44">
        <v>253791.0</v>
      </c>
      <c r="AG44">
        <v>0.0</v>
      </c>
      <c r="AJ44">
        <v>507582.0</v>
      </c>
      <c r="AK44">
        <v>0.0</v>
      </c>
      <c r="AL44">
        <v>507582.0</v>
      </c>
      <c r="AM44">
        <v>0.6143</v>
      </c>
      <c r="AN44">
        <v>0.6143</v>
      </c>
      <c r="AS44">
        <v>0.0</v>
      </c>
      <c r="AU44">
        <v>4.0</v>
      </c>
      <c r="AV44" t="s">
        <v>380</v>
      </c>
      <c r="AW44" t="s">
        <v>381</v>
      </c>
      <c r="AX44" t="s">
        <v>22</v>
      </c>
      <c r="AZ44" t="s">
        <v>1110</v>
      </c>
      <c r="BA44" t="s">
        <v>1749</v>
      </c>
      <c r="BB44" t="s">
        <v>1206</v>
      </c>
      <c r="BC44" t="s">
        <v>27</v>
      </c>
      <c r="BD44" t="s">
        <v>1207</v>
      </c>
      <c r="BE44" t="s">
        <v>1007</v>
      </c>
      <c r="BF44" s="156">
        <v>45809.0</v>
      </c>
      <c r="BG44" s="154">
        <v>46112.0</v>
      </c>
      <c r="BH44" t="s">
        <v>1008</v>
      </c>
      <c r="BI44" t="s">
        <v>1750</v>
      </c>
      <c r="BJ44" t="s">
        <v>1751</v>
      </c>
      <c r="BK44" t="s">
        <v>1752</v>
      </c>
      <c r="BL44" s="156">
        <v>45817.0</v>
      </c>
      <c r="BM44" t="s">
        <v>1613</v>
      </c>
      <c r="BN44" t="s">
        <v>1118</v>
      </c>
      <c r="BO44" t="s">
        <v>1614</v>
      </c>
      <c r="BP44" t="s">
        <v>1615</v>
      </c>
      <c r="BR44" s="154">
        <v>45822.4091782407</v>
      </c>
      <c r="BS44" t="s">
        <v>1753</v>
      </c>
      <c r="BT44" t="s">
        <v>1016</v>
      </c>
      <c r="BU44" t="s">
        <v>1754</v>
      </c>
      <c r="BV44">
        <v>9.19669696243E11</v>
      </c>
      <c r="BW44" t="s">
        <v>1755</v>
      </c>
      <c r="BX44" t="s">
        <v>1753</v>
      </c>
      <c r="BY44" t="s">
        <v>1754</v>
      </c>
      <c r="BZ44">
        <v>9.19669696243E11</v>
      </c>
      <c r="CA44" t="s">
        <v>1753</v>
      </c>
      <c r="CB44" t="s">
        <v>1754</v>
      </c>
      <c r="CC44">
        <v>9.19669696243E11</v>
      </c>
      <c r="CD44">
        <v>0.0</v>
      </c>
      <c r="CE44" t="s">
        <v>437</v>
      </c>
      <c r="CG44">
        <v>451221.0</v>
      </c>
      <c r="CI44" t="s">
        <v>1749</v>
      </c>
      <c r="CJ44" t="s">
        <v>1206</v>
      </c>
      <c r="CK44">
        <v>451221.0</v>
      </c>
      <c r="CM44" t="s">
        <v>1756</v>
      </c>
      <c r="CN44" t="s">
        <v>1756</v>
      </c>
    </row>
    <row r="45">
      <c r="A45" t="s">
        <v>18</v>
      </c>
      <c r="B45">
        <v>165035.0</v>
      </c>
      <c r="C45" t="s">
        <v>740</v>
      </c>
      <c r="D45">
        <v>2025.0</v>
      </c>
      <c r="E45" s="154">
        <v>45824.0</v>
      </c>
      <c r="F45" t="s">
        <v>1289</v>
      </c>
      <c r="G45" t="s">
        <v>1000</v>
      </c>
      <c r="H45" t="s">
        <v>1757</v>
      </c>
      <c r="I45" t="s">
        <v>1002</v>
      </c>
      <c r="J45">
        <v>527823.0</v>
      </c>
      <c r="K45">
        <v>622831.0</v>
      </c>
      <c r="L45">
        <v>0.0</v>
      </c>
      <c r="M45">
        <v>0.0</v>
      </c>
      <c r="O45">
        <v>0.0</v>
      </c>
      <c r="P45">
        <v>0.0</v>
      </c>
      <c r="R45">
        <v>527823.0</v>
      </c>
      <c r="S45">
        <v>173.0</v>
      </c>
      <c r="T45">
        <v>3051.0</v>
      </c>
      <c r="U45">
        <v>0.0</v>
      </c>
      <c r="V45" t="s">
        <v>1079</v>
      </c>
      <c r="X45" s="154">
        <v>45880.0</v>
      </c>
      <c r="Y45" s="156">
        <v>36526.0</v>
      </c>
      <c r="Z45">
        <v>0.0</v>
      </c>
      <c r="AA45" s="156">
        <v>36526.0</v>
      </c>
      <c r="AB45">
        <v>0.0</v>
      </c>
      <c r="AC45" s="156">
        <v>36526.0</v>
      </c>
      <c r="AD45">
        <v>0.0</v>
      </c>
      <c r="AE45" s="156">
        <v>36526.0</v>
      </c>
      <c r="AF45">
        <v>0.0</v>
      </c>
      <c r="AG45">
        <v>52782.0</v>
      </c>
      <c r="AH45" s="154">
        <v>45889.0</v>
      </c>
      <c r="AI45" s="154">
        <v>45889.0</v>
      </c>
      <c r="AJ45">
        <v>622831.0</v>
      </c>
      <c r="AK45">
        <v>570049.0</v>
      </c>
      <c r="AL45">
        <v>0.0</v>
      </c>
      <c r="AM45">
        <v>0.0</v>
      </c>
      <c r="AS45">
        <v>0.0</v>
      </c>
      <c r="AU45">
        <v>0.0</v>
      </c>
      <c r="AV45" t="s">
        <v>380</v>
      </c>
      <c r="AY45" t="s">
        <v>88</v>
      </c>
      <c r="AZ45" t="s">
        <v>1110</v>
      </c>
      <c r="BA45" t="s">
        <v>1758</v>
      </c>
      <c r="BB45" t="s">
        <v>1206</v>
      </c>
      <c r="BC45" t="s">
        <v>27</v>
      </c>
      <c r="BD45" t="s">
        <v>1207</v>
      </c>
      <c r="BE45" t="s">
        <v>1007</v>
      </c>
      <c r="BF45" s="156">
        <v>45839.0</v>
      </c>
      <c r="BG45" s="154">
        <v>46112.0</v>
      </c>
      <c r="BH45" t="s">
        <v>1008</v>
      </c>
      <c r="BI45" t="s">
        <v>1759</v>
      </c>
      <c r="BJ45" t="s">
        <v>1760</v>
      </c>
      <c r="BK45" t="s">
        <v>1761</v>
      </c>
      <c r="BL45" s="154">
        <v>45824.0</v>
      </c>
      <c r="BM45" t="s">
        <v>1762</v>
      </c>
      <c r="BN45" t="s">
        <v>1118</v>
      </c>
      <c r="BO45" t="s">
        <v>1763</v>
      </c>
      <c r="BP45" t="s">
        <v>1764</v>
      </c>
      <c r="BR45" s="154">
        <v>45831.5841550926</v>
      </c>
      <c r="BS45" t="s">
        <v>1765</v>
      </c>
      <c r="BT45" t="s">
        <v>1551</v>
      </c>
      <c r="BU45" t="s">
        <v>1766</v>
      </c>
      <c r="BV45">
        <v>9.19407566952E11</v>
      </c>
      <c r="BW45" t="s">
        <v>1766</v>
      </c>
      <c r="BX45" t="s">
        <v>1765</v>
      </c>
      <c r="BY45" t="s">
        <v>1766</v>
      </c>
      <c r="BZ45">
        <v>9.19407566952E11</v>
      </c>
      <c r="CA45" t="s">
        <v>1765</v>
      </c>
      <c r="CB45" t="s">
        <v>1766</v>
      </c>
      <c r="CC45">
        <v>9.19407566952E11</v>
      </c>
      <c r="CD45">
        <v>0.0</v>
      </c>
      <c r="CE45" t="s">
        <v>740</v>
      </c>
      <c r="CG45">
        <v>474008.0</v>
      </c>
      <c r="CI45" t="s">
        <v>1758</v>
      </c>
      <c r="CJ45" t="s">
        <v>1206</v>
      </c>
      <c r="CK45">
        <v>474008.0</v>
      </c>
      <c r="CM45" t="s">
        <v>1767</v>
      </c>
      <c r="CN45" t="s">
        <v>1767</v>
      </c>
    </row>
    <row r="46">
      <c r="A46" t="s">
        <v>18</v>
      </c>
      <c r="B46">
        <v>1650530.0</v>
      </c>
      <c r="C46" t="s">
        <v>438</v>
      </c>
      <c r="D46">
        <v>2025.0</v>
      </c>
      <c r="E46" s="154">
        <v>45732.0</v>
      </c>
      <c r="F46" t="s">
        <v>999</v>
      </c>
      <c r="G46" t="s">
        <v>1000</v>
      </c>
      <c r="H46" t="s">
        <v>1768</v>
      </c>
      <c r="I46" t="s">
        <v>1002</v>
      </c>
      <c r="J46">
        <v>308674.0</v>
      </c>
      <c r="K46">
        <v>308674.0</v>
      </c>
      <c r="L46">
        <v>0.0</v>
      </c>
      <c r="M46">
        <v>0.0</v>
      </c>
      <c r="O46">
        <v>308674.0</v>
      </c>
      <c r="P46">
        <v>165.0</v>
      </c>
      <c r="Q46">
        <v>1871.0</v>
      </c>
      <c r="R46">
        <v>0.0</v>
      </c>
      <c r="S46">
        <v>0.0</v>
      </c>
      <c r="U46">
        <v>0.0</v>
      </c>
      <c r="V46" t="s">
        <v>1003</v>
      </c>
      <c r="W46">
        <v>4.0</v>
      </c>
      <c r="Y46" s="156">
        <v>45748.0</v>
      </c>
      <c r="Z46">
        <v>77169.0</v>
      </c>
      <c r="AA46" s="156">
        <v>45839.0</v>
      </c>
      <c r="AB46">
        <v>77169.0</v>
      </c>
      <c r="AC46" s="157">
        <v>45931.0</v>
      </c>
      <c r="AD46">
        <v>77169.0</v>
      </c>
      <c r="AE46" s="157">
        <v>45992.0</v>
      </c>
      <c r="AF46">
        <v>77169.0</v>
      </c>
      <c r="AG46">
        <v>2638.0</v>
      </c>
      <c r="AH46" s="156">
        <v>45839.0</v>
      </c>
      <c r="AI46" s="154">
        <v>45859.0</v>
      </c>
      <c r="AJ46">
        <v>154338.0</v>
      </c>
      <c r="AK46">
        <v>129249.0</v>
      </c>
      <c r="AL46">
        <v>22451.0</v>
      </c>
      <c r="AM46">
        <v>0.4655</v>
      </c>
      <c r="AN46">
        <v>0.4655</v>
      </c>
      <c r="AS46">
        <v>0.0</v>
      </c>
      <c r="AU46">
        <v>4.0</v>
      </c>
      <c r="AV46" t="s">
        <v>380</v>
      </c>
      <c r="AW46" t="s">
        <v>381</v>
      </c>
      <c r="AX46" t="s">
        <v>22</v>
      </c>
      <c r="AZ46" t="s">
        <v>1110</v>
      </c>
      <c r="BA46" t="s">
        <v>1769</v>
      </c>
      <c r="BB46" t="s">
        <v>1206</v>
      </c>
      <c r="BC46" t="s">
        <v>27</v>
      </c>
      <c r="BD46" t="s">
        <v>1207</v>
      </c>
      <c r="BE46" t="s">
        <v>1007</v>
      </c>
      <c r="BF46" s="156">
        <v>45748.0</v>
      </c>
      <c r="BG46" s="154">
        <v>46112.0</v>
      </c>
      <c r="BH46" t="s">
        <v>1008</v>
      </c>
      <c r="BI46" t="s">
        <v>1770</v>
      </c>
      <c r="BJ46" t="s">
        <v>1771</v>
      </c>
      <c r="BK46" t="s">
        <v>1772</v>
      </c>
      <c r="BL46" s="154">
        <v>45732.0</v>
      </c>
      <c r="BM46" t="s">
        <v>1613</v>
      </c>
      <c r="BN46" t="s">
        <v>1013</v>
      </c>
      <c r="BO46" t="s">
        <v>1614</v>
      </c>
      <c r="BP46" t="s">
        <v>1615</v>
      </c>
      <c r="BR46" s="154">
        <v>45736.7385300926</v>
      </c>
      <c r="BS46" t="s">
        <v>1773</v>
      </c>
      <c r="BT46" t="s">
        <v>1016</v>
      </c>
      <c r="BU46" t="s">
        <v>1774</v>
      </c>
      <c r="BV46">
        <v>9.19926013134E11</v>
      </c>
      <c r="BW46" t="s">
        <v>1775</v>
      </c>
      <c r="BX46" t="s">
        <v>1773</v>
      </c>
      <c r="BY46" t="s">
        <v>1774</v>
      </c>
      <c r="BZ46">
        <v>9.19926013134E11</v>
      </c>
      <c r="CA46" t="s">
        <v>1773</v>
      </c>
      <c r="CB46" t="s">
        <v>1774</v>
      </c>
      <c r="CC46">
        <v>9.19926013134E11</v>
      </c>
      <c r="CD46">
        <v>0.0</v>
      </c>
      <c r="CE46" t="s">
        <v>1776</v>
      </c>
      <c r="CG46">
        <v>451228.0</v>
      </c>
      <c r="CI46" t="s">
        <v>1769</v>
      </c>
      <c r="CJ46" t="s">
        <v>1206</v>
      </c>
      <c r="CK46">
        <v>451228.0</v>
      </c>
      <c r="CM46" t="s">
        <v>1777</v>
      </c>
      <c r="CN46" t="s">
        <v>1777</v>
      </c>
    </row>
    <row r="47">
      <c r="A47" t="s">
        <v>18</v>
      </c>
      <c r="B47">
        <v>168210.0</v>
      </c>
      <c r="C47" t="s">
        <v>65</v>
      </c>
      <c r="D47">
        <v>2025.0</v>
      </c>
      <c r="E47" t="s">
        <v>1778</v>
      </c>
      <c r="F47" t="s">
        <v>1779</v>
      </c>
      <c r="G47" t="s">
        <v>1000</v>
      </c>
      <c r="H47" t="s">
        <v>1780</v>
      </c>
      <c r="I47" t="s">
        <v>1002</v>
      </c>
      <c r="J47">
        <v>4322252.0</v>
      </c>
      <c r="K47">
        <v>4571580.0</v>
      </c>
      <c r="L47">
        <v>231000.0</v>
      </c>
      <c r="M47">
        <v>329.0</v>
      </c>
      <c r="N47" t="s">
        <v>1781</v>
      </c>
      <c r="O47">
        <v>2706098.0</v>
      </c>
      <c r="P47">
        <v>1961.0</v>
      </c>
      <c r="Q47">
        <v>1380.0</v>
      </c>
      <c r="R47">
        <v>1385154.0</v>
      </c>
      <c r="S47">
        <v>908.0</v>
      </c>
      <c r="T47">
        <v>1526.0</v>
      </c>
      <c r="U47">
        <v>0.0</v>
      </c>
      <c r="V47" t="s">
        <v>1533</v>
      </c>
      <c r="W47">
        <v>4.0</v>
      </c>
      <c r="X47" s="154">
        <v>45838.0</v>
      </c>
      <c r="Y47" t="s">
        <v>1782</v>
      </c>
      <c r="Z47" t="s">
        <v>1783</v>
      </c>
      <c r="AA47" t="s">
        <v>1784</v>
      </c>
      <c r="AB47" t="s">
        <v>1783</v>
      </c>
      <c r="AC47" t="s">
        <v>1785</v>
      </c>
      <c r="AD47" t="s">
        <v>1783</v>
      </c>
      <c r="AE47" t="s">
        <v>1538</v>
      </c>
      <c r="AF47" t="s">
        <v>1783</v>
      </c>
      <c r="AG47">
        <v>0.0</v>
      </c>
      <c r="AH47" s="156">
        <v>45755.0</v>
      </c>
      <c r="AI47" s="156">
        <v>45755.0</v>
      </c>
      <c r="AJ47" t="s">
        <v>1786</v>
      </c>
      <c r="AK47" t="s">
        <v>1787</v>
      </c>
      <c r="AL47" t="s">
        <v>1788</v>
      </c>
      <c r="AM47" t="s">
        <v>1789</v>
      </c>
      <c r="AN47" t="s">
        <v>1789</v>
      </c>
      <c r="AS47" t="s">
        <v>1053</v>
      </c>
      <c r="AT47" t="s">
        <v>22</v>
      </c>
      <c r="AU47" t="s">
        <v>424</v>
      </c>
      <c r="AV47" t="s">
        <v>380</v>
      </c>
      <c r="AW47" t="s">
        <v>381</v>
      </c>
      <c r="AX47" t="s">
        <v>22</v>
      </c>
      <c r="AY47" t="s">
        <v>88</v>
      </c>
      <c r="AZ47" t="s">
        <v>1004</v>
      </c>
      <c r="BA47" t="s">
        <v>1157</v>
      </c>
      <c r="BB47" t="s">
        <v>1158</v>
      </c>
      <c r="BC47" t="s">
        <v>37</v>
      </c>
      <c r="BD47" t="s">
        <v>1158</v>
      </c>
      <c r="BE47" t="s">
        <v>1007</v>
      </c>
      <c r="BF47" s="156">
        <v>45748.0</v>
      </c>
      <c r="BG47" s="154">
        <v>46112.0</v>
      </c>
      <c r="BH47" t="s">
        <v>1008</v>
      </c>
      <c r="BI47" t="s">
        <v>1790</v>
      </c>
      <c r="BJ47" t="s">
        <v>1791</v>
      </c>
      <c r="BK47" t="s">
        <v>1792</v>
      </c>
      <c r="BL47" t="s">
        <v>1778</v>
      </c>
      <c r="BM47" t="s">
        <v>1793</v>
      </c>
      <c r="BN47" t="s">
        <v>1013</v>
      </c>
      <c r="BO47" t="s">
        <v>1794</v>
      </c>
      <c r="BP47" t="s">
        <v>379</v>
      </c>
      <c r="BR47" t="s">
        <v>1795</v>
      </c>
      <c r="BS47" t="s">
        <v>1796</v>
      </c>
      <c r="BT47" t="s">
        <v>1122</v>
      </c>
      <c r="BU47" t="s">
        <v>1797</v>
      </c>
      <c r="BV47">
        <v>9.19903263E11</v>
      </c>
      <c r="BW47" t="s">
        <v>1798</v>
      </c>
      <c r="BX47" t="s">
        <v>1796</v>
      </c>
      <c r="BY47" t="s">
        <v>1797</v>
      </c>
      <c r="BZ47">
        <v>9.19903263E11</v>
      </c>
      <c r="CA47" t="s">
        <v>1796</v>
      </c>
      <c r="CB47" t="s">
        <v>1797</v>
      </c>
      <c r="CC47">
        <v>9.19903263E11</v>
      </c>
      <c r="CD47">
        <v>0.0</v>
      </c>
      <c r="CE47" t="s">
        <v>1799</v>
      </c>
      <c r="CG47">
        <v>700104.0</v>
      </c>
      <c r="CI47" t="s">
        <v>1157</v>
      </c>
      <c r="CJ47" t="s">
        <v>1158</v>
      </c>
      <c r="CK47">
        <v>700104.0</v>
      </c>
      <c r="CL47" t="s">
        <v>1800</v>
      </c>
      <c r="CM47" t="s">
        <v>1801</v>
      </c>
      <c r="CN47" t="s">
        <v>1801</v>
      </c>
    </row>
    <row r="48">
      <c r="A48" t="s">
        <v>18</v>
      </c>
      <c r="B48">
        <v>169040.0</v>
      </c>
      <c r="C48" t="s">
        <v>441</v>
      </c>
      <c r="D48">
        <v>2025.0</v>
      </c>
      <c r="E48" s="154">
        <v>45803.0</v>
      </c>
      <c r="F48" t="s">
        <v>999</v>
      </c>
      <c r="G48" t="s">
        <v>1000</v>
      </c>
      <c r="H48" t="s">
        <v>1802</v>
      </c>
      <c r="I48" t="s">
        <v>1002</v>
      </c>
      <c r="J48">
        <v>670814.0</v>
      </c>
      <c r="K48">
        <v>670814.0</v>
      </c>
      <c r="L48">
        <v>0.0</v>
      </c>
      <c r="M48">
        <v>0.0</v>
      </c>
      <c r="O48">
        <v>670814.0</v>
      </c>
      <c r="P48">
        <v>445.0</v>
      </c>
      <c r="Q48" t="s">
        <v>1803</v>
      </c>
      <c r="R48">
        <v>0.0</v>
      </c>
      <c r="S48">
        <v>0.0</v>
      </c>
      <c r="U48">
        <v>0.0</v>
      </c>
      <c r="V48" t="s">
        <v>1003</v>
      </c>
      <c r="W48">
        <v>4.0</v>
      </c>
      <c r="Y48" s="156">
        <v>45809.0</v>
      </c>
      <c r="Z48" t="s">
        <v>1804</v>
      </c>
      <c r="AA48" s="154">
        <v>45896.0</v>
      </c>
      <c r="AB48" t="s">
        <v>1804</v>
      </c>
      <c r="AC48" t="s">
        <v>1805</v>
      </c>
      <c r="AD48" t="s">
        <v>1804</v>
      </c>
      <c r="AE48" s="155">
        <v>46022.0</v>
      </c>
      <c r="AF48" t="s">
        <v>1804</v>
      </c>
      <c r="AG48">
        <v>0.0</v>
      </c>
      <c r="AJ48" t="s">
        <v>1806</v>
      </c>
      <c r="AK48">
        <v>0.0</v>
      </c>
      <c r="AL48" t="s">
        <v>1806</v>
      </c>
      <c r="AM48" t="s">
        <v>1807</v>
      </c>
      <c r="AN48" t="s">
        <v>1807</v>
      </c>
      <c r="AS48">
        <v>0.0</v>
      </c>
      <c r="AU48" t="s">
        <v>424</v>
      </c>
      <c r="AV48" t="s">
        <v>380</v>
      </c>
      <c r="AW48" t="s">
        <v>381</v>
      </c>
      <c r="AX48" t="s">
        <v>22</v>
      </c>
      <c r="AZ48" t="s">
        <v>1004</v>
      </c>
      <c r="BA48" t="s">
        <v>1157</v>
      </c>
      <c r="BB48" t="s">
        <v>1158</v>
      </c>
      <c r="BC48" t="s">
        <v>37</v>
      </c>
      <c r="BD48" t="s">
        <v>1158</v>
      </c>
      <c r="BE48" t="s">
        <v>1007</v>
      </c>
      <c r="BF48" s="154">
        <v>45803.0</v>
      </c>
      <c r="BG48" s="154">
        <v>46167.0</v>
      </c>
      <c r="BH48" t="s">
        <v>1008</v>
      </c>
      <c r="BI48" t="s">
        <v>1808</v>
      </c>
      <c r="BJ48" t="s">
        <v>1809</v>
      </c>
      <c r="BK48" t="s">
        <v>1810</v>
      </c>
      <c r="BL48" s="154">
        <v>45803.0</v>
      </c>
      <c r="BM48" t="s">
        <v>1162</v>
      </c>
      <c r="BN48" t="s">
        <v>1013</v>
      </c>
      <c r="BO48" t="s">
        <v>1163</v>
      </c>
      <c r="BP48" t="s">
        <v>379</v>
      </c>
      <c r="BR48" t="s">
        <v>1811</v>
      </c>
      <c r="BS48" t="s">
        <v>1812</v>
      </c>
      <c r="BT48" t="s">
        <v>1016</v>
      </c>
      <c r="BU48" t="s">
        <v>1813</v>
      </c>
      <c r="BV48">
        <v>9.19830494565E11</v>
      </c>
      <c r="BW48" t="s">
        <v>1813</v>
      </c>
      <c r="BX48" t="s">
        <v>1814</v>
      </c>
      <c r="BY48" t="s">
        <v>1815</v>
      </c>
      <c r="BZ48">
        <f>919830446090+919830494565</f>
        <v>1.839660940655E12</v>
      </c>
      <c r="CA48" t="s">
        <v>1816</v>
      </c>
      <c r="CB48" t="s">
        <v>1813</v>
      </c>
      <c r="CC48">
        <v>9.19681753336E11</v>
      </c>
      <c r="CD48">
        <v>30000.0</v>
      </c>
      <c r="CE48" t="s">
        <v>1817</v>
      </c>
      <c r="CG48">
        <v>700099.0</v>
      </c>
      <c r="CH48" t="s">
        <v>1818</v>
      </c>
      <c r="CI48" t="s">
        <v>1157</v>
      </c>
      <c r="CJ48" t="s">
        <v>1158</v>
      </c>
      <c r="CK48">
        <v>700099.0</v>
      </c>
      <c r="CM48" t="s">
        <v>1818</v>
      </c>
      <c r="CN48" t="s">
        <v>1818</v>
      </c>
    </row>
    <row r="49">
      <c r="A49" t="s">
        <v>18</v>
      </c>
      <c r="B49">
        <v>17080.0</v>
      </c>
      <c r="C49" t="s">
        <v>445</v>
      </c>
      <c r="D49">
        <v>2025.0</v>
      </c>
      <c r="E49" s="156">
        <v>45780.0</v>
      </c>
      <c r="F49" t="s">
        <v>1819</v>
      </c>
      <c r="G49" t="s">
        <v>1000</v>
      </c>
      <c r="H49" t="s">
        <v>1820</v>
      </c>
      <c r="I49" t="s">
        <v>1002</v>
      </c>
      <c r="J49">
        <v>2060619.0</v>
      </c>
      <c r="K49">
        <v>2293901.0</v>
      </c>
      <c r="L49">
        <v>0.0</v>
      </c>
      <c r="M49">
        <v>0.0</v>
      </c>
      <c r="O49">
        <v>764608.0</v>
      </c>
      <c r="P49">
        <v>1358.0</v>
      </c>
      <c r="Q49">
        <v>563.0</v>
      </c>
      <c r="R49">
        <v>1296011.0</v>
      </c>
      <c r="S49">
        <v>1358.0</v>
      </c>
      <c r="T49">
        <v>954.0</v>
      </c>
      <c r="U49">
        <v>0.0</v>
      </c>
      <c r="V49" t="s">
        <v>1003</v>
      </c>
      <c r="W49">
        <v>2.0</v>
      </c>
      <c r="Y49" s="154">
        <v>45884.0</v>
      </c>
      <c r="Z49">
        <v>1146951.0</v>
      </c>
      <c r="AA49" s="155">
        <v>46022.0</v>
      </c>
      <c r="AB49">
        <v>1146951.0</v>
      </c>
      <c r="AC49" s="156">
        <v>36526.0</v>
      </c>
      <c r="AD49">
        <v>0.0</v>
      </c>
      <c r="AE49" s="156">
        <v>36526.0</v>
      </c>
      <c r="AF49">
        <v>0.0</v>
      </c>
      <c r="AG49">
        <v>0.0</v>
      </c>
      <c r="AJ49">
        <v>1146951.0</v>
      </c>
      <c r="AK49">
        <v>0.0</v>
      </c>
      <c r="AL49">
        <v>1146951.0</v>
      </c>
      <c r="AM49">
        <v>0.8436</v>
      </c>
      <c r="AN49">
        <v>0.8436</v>
      </c>
      <c r="AS49">
        <v>0.0</v>
      </c>
      <c r="AU49">
        <v>6.0</v>
      </c>
      <c r="AV49" t="s">
        <v>380</v>
      </c>
      <c r="AX49" t="s">
        <v>88</v>
      </c>
      <c r="AY49" t="s">
        <v>88</v>
      </c>
      <c r="AZ49" t="s">
        <v>1110</v>
      </c>
      <c r="BA49" t="s">
        <v>1821</v>
      </c>
      <c r="BB49" t="s">
        <v>1174</v>
      </c>
      <c r="BC49" t="s">
        <v>23</v>
      </c>
      <c r="BD49" t="s">
        <v>1174</v>
      </c>
      <c r="BE49" t="s">
        <v>1007</v>
      </c>
      <c r="BF49" s="156">
        <v>45809.0</v>
      </c>
      <c r="BG49" s="154">
        <v>46173.0</v>
      </c>
      <c r="BH49" t="s">
        <v>1008</v>
      </c>
      <c r="BI49" t="s">
        <v>1822</v>
      </c>
      <c r="BJ49" t="s">
        <v>1823</v>
      </c>
      <c r="BK49" t="s">
        <v>1824</v>
      </c>
      <c r="BL49" s="156">
        <v>45780.0</v>
      </c>
      <c r="BM49" t="s">
        <v>1178</v>
      </c>
      <c r="BN49" t="s">
        <v>1095</v>
      </c>
      <c r="BO49" t="s">
        <v>1179</v>
      </c>
      <c r="BP49" t="s">
        <v>71</v>
      </c>
      <c r="BR49" s="154">
        <v>45792.6709375</v>
      </c>
      <c r="BS49" t="s">
        <v>1825</v>
      </c>
      <c r="BU49" t="s">
        <v>1826</v>
      </c>
      <c r="BV49">
        <v>9.19677712353E11</v>
      </c>
      <c r="BW49" t="s">
        <v>1827</v>
      </c>
      <c r="BX49" t="s">
        <v>1828</v>
      </c>
      <c r="BY49" t="s">
        <v>1829</v>
      </c>
      <c r="BZ49">
        <v>9.17373791024E11</v>
      </c>
      <c r="CA49" t="s">
        <v>1830</v>
      </c>
      <c r="CB49" t="s">
        <v>1831</v>
      </c>
      <c r="CC49">
        <v>9.17373791037E11</v>
      </c>
      <c r="CD49">
        <v>0.0</v>
      </c>
      <c r="CE49" t="s">
        <v>1832</v>
      </c>
      <c r="CG49">
        <v>620001.0</v>
      </c>
      <c r="CH49" t="s">
        <v>1832</v>
      </c>
      <c r="CI49" t="s">
        <v>1821</v>
      </c>
      <c r="CJ49" t="s">
        <v>1174</v>
      </c>
      <c r="CK49">
        <v>620001.0</v>
      </c>
      <c r="CL49" t="s">
        <v>1833</v>
      </c>
      <c r="CM49" t="s">
        <v>1832</v>
      </c>
      <c r="CN49" t="s">
        <v>1832</v>
      </c>
    </row>
    <row r="50">
      <c r="A50" t="s">
        <v>47</v>
      </c>
      <c r="B50">
        <v>1720050.0</v>
      </c>
      <c r="C50" t="s">
        <v>742</v>
      </c>
      <c r="D50">
        <v>2025.0</v>
      </c>
      <c r="E50" s="156">
        <v>45810.0</v>
      </c>
      <c r="F50" t="s">
        <v>1289</v>
      </c>
      <c r="G50" t="s">
        <v>1000</v>
      </c>
      <c r="H50" t="s">
        <v>1834</v>
      </c>
      <c r="I50" t="s">
        <v>1002</v>
      </c>
      <c r="J50">
        <v>840496.0</v>
      </c>
      <c r="K50">
        <v>991785.0</v>
      </c>
      <c r="L50">
        <v>0.0</v>
      </c>
      <c r="M50">
        <v>0.0</v>
      </c>
      <c r="O50">
        <v>0.0</v>
      </c>
      <c r="P50">
        <v>0.0</v>
      </c>
      <c r="R50">
        <v>840496.0</v>
      </c>
      <c r="S50">
        <v>761.0</v>
      </c>
      <c r="T50">
        <v>1104.0</v>
      </c>
      <c r="U50">
        <v>0.0</v>
      </c>
      <c r="V50" t="s">
        <v>1003</v>
      </c>
      <c r="W50">
        <v>4.0</v>
      </c>
      <c r="Y50" s="154">
        <v>45818.0</v>
      </c>
      <c r="Z50">
        <v>247946.0</v>
      </c>
      <c r="AA50" s="154">
        <v>45894.0</v>
      </c>
      <c r="AB50">
        <v>247946.0</v>
      </c>
      <c r="AC50" s="155">
        <v>45986.0</v>
      </c>
      <c r="AD50">
        <v>247946.0</v>
      </c>
      <c r="AE50" s="155">
        <v>46016.0</v>
      </c>
      <c r="AF50">
        <v>247946.0</v>
      </c>
      <c r="AG50">
        <v>21012.0</v>
      </c>
      <c r="AH50" s="154">
        <v>45819.0</v>
      </c>
      <c r="AI50" s="154">
        <v>45819.0</v>
      </c>
      <c r="AJ50">
        <v>495892.0</v>
      </c>
      <c r="AK50">
        <v>226935.0</v>
      </c>
      <c r="AL50">
        <v>247945.0</v>
      </c>
      <c r="AM50">
        <v>0.638</v>
      </c>
      <c r="AN50">
        <v>0.638</v>
      </c>
      <c r="AS50">
        <v>0.0</v>
      </c>
      <c r="AU50">
        <v>0.0</v>
      </c>
      <c r="AV50" t="s">
        <v>380</v>
      </c>
      <c r="AY50" t="s">
        <v>88</v>
      </c>
      <c r="AZ50" t="s">
        <v>1029</v>
      </c>
      <c r="BA50" t="s">
        <v>1437</v>
      </c>
      <c r="BB50" t="s">
        <v>1174</v>
      </c>
      <c r="BC50" t="s">
        <v>23</v>
      </c>
      <c r="BD50" t="s">
        <v>1174</v>
      </c>
      <c r="BE50" t="s">
        <v>1007</v>
      </c>
      <c r="BF50" s="156">
        <v>45810.0</v>
      </c>
      <c r="BG50" s="154">
        <v>46173.0</v>
      </c>
      <c r="BH50" t="s">
        <v>1008</v>
      </c>
      <c r="BI50" t="s">
        <v>1835</v>
      </c>
      <c r="BJ50" t="s">
        <v>1836</v>
      </c>
      <c r="BK50" t="s">
        <v>1837</v>
      </c>
      <c r="BL50" s="156">
        <v>45810.0</v>
      </c>
      <c r="BM50" t="s">
        <v>1838</v>
      </c>
      <c r="BN50" t="s">
        <v>1095</v>
      </c>
      <c r="BO50" t="s">
        <v>1839</v>
      </c>
      <c r="BP50" t="s">
        <v>1840</v>
      </c>
      <c r="BR50" s="156">
        <v>45811.651261574</v>
      </c>
      <c r="BS50" t="s">
        <v>1841</v>
      </c>
      <c r="BT50" t="s">
        <v>1122</v>
      </c>
      <c r="BU50" t="s">
        <v>1842</v>
      </c>
      <c r="BV50">
        <v>9.19385820241E11</v>
      </c>
      <c r="BW50" t="s">
        <v>1843</v>
      </c>
      <c r="BX50" t="s">
        <v>1844</v>
      </c>
      <c r="BY50" t="s">
        <v>1842</v>
      </c>
      <c r="BZ50">
        <v>9.19489533166E11</v>
      </c>
      <c r="CA50" t="s">
        <v>1845</v>
      </c>
      <c r="CB50" t="s">
        <v>1842</v>
      </c>
      <c r="CC50">
        <v>9.19489533166E11</v>
      </c>
      <c r="CD50">
        <v>40000.0</v>
      </c>
      <c r="CE50" t="s">
        <v>1846</v>
      </c>
      <c r="CG50">
        <v>626123.0</v>
      </c>
      <c r="CH50" t="s">
        <v>1847</v>
      </c>
      <c r="CI50" t="s">
        <v>1437</v>
      </c>
      <c r="CJ50" t="s">
        <v>1174</v>
      </c>
      <c r="CK50">
        <v>626123.0</v>
      </c>
      <c r="CM50" t="s">
        <v>1848</v>
      </c>
      <c r="CN50" t="s">
        <v>1848</v>
      </c>
    </row>
    <row r="51">
      <c r="A51" t="s">
        <v>68</v>
      </c>
      <c r="B51">
        <v>172149.0</v>
      </c>
      <c r="C51" t="s">
        <v>69</v>
      </c>
      <c r="D51">
        <v>2025.0</v>
      </c>
      <c r="E51" s="154">
        <v>45777.0</v>
      </c>
      <c r="F51" t="s">
        <v>1108</v>
      </c>
      <c r="G51" t="s">
        <v>1000</v>
      </c>
      <c r="H51" t="s">
        <v>1849</v>
      </c>
      <c r="I51" t="s">
        <v>1002</v>
      </c>
      <c r="J51">
        <v>575400.0</v>
      </c>
      <c r="K51">
        <v>575400.0</v>
      </c>
      <c r="L51">
        <v>575400.0</v>
      </c>
      <c r="M51">
        <v>959.0</v>
      </c>
      <c r="N51">
        <v>600.0</v>
      </c>
      <c r="O51">
        <v>0.0</v>
      </c>
      <c r="P51">
        <v>0.0</v>
      </c>
      <c r="R51">
        <v>0.0</v>
      </c>
      <c r="S51">
        <v>0.0</v>
      </c>
      <c r="U51">
        <v>0.0</v>
      </c>
      <c r="V51" t="s">
        <v>1003</v>
      </c>
      <c r="W51">
        <v>3.0</v>
      </c>
      <c r="Y51" s="156">
        <v>45810.0</v>
      </c>
      <c r="Z51">
        <v>195636.0</v>
      </c>
      <c r="AA51" s="156">
        <v>45873.0</v>
      </c>
      <c r="AB51">
        <v>189882.0</v>
      </c>
      <c r="AC51" s="157">
        <v>45936.0</v>
      </c>
      <c r="AD51">
        <v>189882.0</v>
      </c>
      <c r="AE51" s="156">
        <v>36526.0</v>
      </c>
      <c r="AF51">
        <v>0.0</v>
      </c>
      <c r="AG51">
        <v>0.0</v>
      </c>
      <c r="AJ51">
        <v>385518.0</v>
      </c>
      <c r="AK51">
        <v>0.0</v>
      </c>
      <c r="AL51">
        <v>385518.0</v>
      </c>
      <c r="AM51">
        <v>0.6</v>
      </c>
      <c r="AN51">
        <v>0.6</v>
      </c>
      <c r="AS51" t="s">
        <v>26</v>
      </c>
      <c r="AT51" t="s">
        <v>22</v>
      </c>
      <c r="AU51">
        <v>0.0</v>
      </c>
      <c r="AV51" t="s">
        <v>380</v>
      </c>
      <c r="AZ51" t="s">
        <v>1850</v>
      </c>
      <c r="BA51" t="s">
        <v>1462</v>
      </c>
      <c r="BB51" t="s">
        <v>1031</v>
      </c>
      <c r="BC51" t="s">
        <v>23</v>
      </c>
      <c r="BD51" t="s">
        <v>1032</v>
      </c>
      <c r="BE51" t="s">
        <v>1007</v>
      </c>
      <c r="BF51" s="156">
        <v>45748.0</v>
      </c>
      <c r="BG51" s="154">
        <v>46112.0</v>
      </c>
      <c r="BH51" t="s">
        <v>1008</v>
      </c>
      <c r="BI51" t="s">
        <v>1851</v>
      </c>
      <c r="BJ51" t="s">
        <v>1852</v>
      </c>
      <c r="BK51" t="s">
        <v>1853</v>
      </c>
      <c r="BL51" s="154">
        <v>45777.0</v>
      </c>
      <c r="BM51" t="s">
        <v>1854</v>
      </c>
      <c r="BN51" t="s">
        <v>1482</v>
      </c>
      <c r="BO51" t="s">
        <v>1855</v>
      </c>
      <c r="BP51" t="s">
        <v>1856</v>
      </c>
      <c r="BQ51" t="s">
        <v>1857</v>
      </c>
      <c r="BR51" s="154">
        <v>45848.6884375</v>
      </c>
      <c r="BS51" t="s">
        <v>1858</v>
      </c>
      <c r="BT51" t="s">
        <v>1016</v>
      </c>
      <c r="BU51" t="s">
        <v>1855</v>
      </c>
      <c r="BV51">
        <v>9.19723459285E11</v>
      </c>
      <c r="BW51" t="s">
        <v>1859</v>
      </c>
      <c r="BX51" t="s">
        <v>1860</v>
      </c>
      <c r="BY51" t="s">
        <v>1861</v>
      </c>
      <c r="BZ51">
        <v>9.19686553511E11</v>
      </c>
      <c r="CA51" t="s">
        <v>1862</v>
      </c>
      <c r="CB51" t="s">
        <v>1863</v>
      </c>
      <c r="CC51">
        <v>9.19972953819E11</v>
      </c>
      <c r="CD51">
        <v>84200.0</v>
      </c>
      <c r="CE51" t="s">
        <v>1864</v>
      </c>
      <c r="CG51">
        <v>560032.0</v>
      </c>
      <c r="CH51" t="s">
        <v>1864</v>
      </c>
      <c r="CI51" t="s">
        <v>1462</v>
      </c>
      <c r="CJ51" t="s">
        <v>1031</v>
      </c>
      <c r="CK51">
        <v>560032.0</v>
      </c>
      <c r="CM51" t="s">
        <v>1865</v>
      </c>
      <c r="CN51" t="s">
        <v>1865</v>
      </c>
    </row>
    <row r="52">
      <c r="A52" t="s">
        <v>18</v>
      </c>
      <c r="B52">
        <v>1722766.0</v>
      </c>
      <c r="C52" t="s">
        <v>446</v>
      </c>
      <c r="D52">
        <v>2025.0</v>
      </c>
      <c r="E52" s="154">
        <v>45709.0</v>
      </c>
      <c r="F52" t="s">
        <v>999</v>
      </c>
      <c r="G52" t="s">
        <v>1000</v>
      </c>
      <c r="H52" t="s">
        <v>1866</v>
      </c>
      <c r="I52" t="s">
        <v>1002</v>
      </c>
      <c r="J52">
        <v>989996.0</v>
      </c>
      <c r="K52">
        <v>989996.0</v>
      </c>
      <c r="L52">
        <v>0.0</v>
      </c>
      <c r="M52">
        <v>0.0</v>
      </c>
      <c r="O52">
        <v>989996.0</v>
      </c>
      <c r="P52">
        <v>630.0</v>
      </c>
      <c r="Q52">
        <v>1571.0</v>
      </c>
      <c r="R52">
        <v>0.0</v>
      </c>
      <c r="S52">
        <v>0.0</v>
      </c>
      <c r="U52">
        <v>0.0</v>
      </c>
      <c r="V52" t="s">
        <v>1003</v>
      </c>
      <c r="W52">
        <v>4.0</v>
      </c>
      <c r="Y52" s="154">
        <v>45792.0</v>
      </c>
      <c r="Z52">
        <v>247499.0</v>
      </c>
      <c r="AA52" s="154">
        <v>45884.0</v>
      </c>
      <c r="AB52">
        <v>247499.0</v>
      </c>
      <c r="AC52" s="155">
        <v>45945.0</v>
      </c>
      <c r="AD52">
        <v>247499.0</v>
      </c>
      <c r="AE52" s="155">
        <v>46006.0</v>
      </c>
      <c r="AF52">
        <v>247499.0</v>
      </c>
      <c r="AG52">
        <v>0.0</v>
      </c>
      <c r="AJ52">
        <v>494998.0</v>
      </c>
      <c r="AK52">
        <v>0.0</v>
      </c>
      <c r="AL52">
        <v>494998.0</v>
      </c>
      <c r="AM52">
        <v>0.5339</v>
      </c>
      <c r="AN52">
        <v>0.5339</v>
      </c>
      <c r="AS52">
        <v>0.0</v>
      </c>
      <c r="AU52">
        <v>4.0</v>
      </c>
      <c r="AV52" t="s">
        <v>380</v>
      </c>
      <c r="AW52" t="s">
        <v>428</v>
      </c>
      <c r="AX52" t="s">
        <v>22</v>
      </c>
      <c r="AZ52" t="s">
        <v>1110</v>
      </c>
      <c r="BA52" t="s">
        <v>1867</v>
      </c>
      <c r="BB52" t="s">
        <v>1088</v>
      </c>
      <c r="BC52" t="s">
        <v>23</v>
      </c>
      <c r="BD52" t="s">
        <v>1089</v>
      </c>
      <c r="BE52" t="s">
        <v>1007</v>
      </c>
      <c r="BF52" s="156">
        <v>45809.0</v>
      </c>
      <c r="BG52" s="154">
        <v>46112.0</v>
      </c>
      <c r="BH52" t="s">
        <v>1008</v>
      </c>
      <c r="BI52" t="s">
        <v>1868</v>
      </c>
      <c r="BJ52" t="s">
        <v>1869</v>
      </c>
      <c r="BK52" t="s">
        <v>1870</v>
      </c>
      <c r="BL52" s="154">
        <v>45709.0</v>
      </c>
      <c r="BM52" t="s">
        <v>1226</v>
      </c>
      <c r="BN52" t="s">
        <v>1095</v>
      </c>
      <c r="BO52" t="s">
        <v>1227</v>
      </c>
      <c r="BP52" t="s">
        <v>63</v>
      </c>
      <c r="BR52" s="156">
        <v>45721.5160648148</v>
      </c>
      <c r="BS52" t="s">
        <v>1871</v>
      </c>
      <c r="BU52" t="s">
        <v>1872</v>
      </c>
      <c r="BV52">
        <v>9.17981396926E11</v>
      </c>
      <c r="BW52" t="s">
        <v>1873</v>
      </c>
      <c r="BX52" t="s">
        <v>1874</v>
      </c>
      <c r="BY52" t="s">
        <v>1875</v>
      </c>
      <c r="BZ52">
        <v>9.19848503589E11</v>
      </c>
      <c r="CA52" t="s">
        <v>1871</v>
      </c>
      <c r="CB52" t="s">
        <v>1872</v>
      </c>
      <c r="CC52">
        <v>9.17981396926E11</v>
      </c>
      <c r="CD52">
        <v>0.0</v>
      </c>
      <c r="CE52" t="s">
        <v>1876</v>
      </c>
      <c r="CG52">
        <v>507002.0</v>
      </c>
      <c r="CI52" t="s">
        <v>1867</v>
      </c>
      <c r="CJ52" t="s">
        <v>1088</v>
      </c>
      <c r="CK52">
        <v>507002.0</v>
      </c>
      <c r="CM52" t="s">
        <v>1877</v>
      </c>
      <c r="CN52" t="s">
        <v>1877</v>
      </c>
    </row>
    <row r="53">
      <c r="A53" t="s">
        <v>18</v>
      </c>
      <c r="B53">
        <v>173767.0</v>
      </c>
      <c r="C53" t="s">
        <v>743</v>
      </c>
      <c r="D53">
        <v>2025.0</v>
      </c>
      <c r="E53" s="154">
        <v>45764.0</v>
      </c>
      <c r="F53" t="s">
        <v>1289</v>
      </c>
      <c r="G53" t="s">
        <v>1000</v>
      </c>
      <c r="H53" t="s">
        <v>1878</v>
      </c>
      <c r="I53" t="s">
        <v>1002</v>
      </c>
      <c r="J53">
        <v>2158338.0</v>
      </c>
      <c r="K53">
        <v>2546839.0</v>
      </c>
      <c r="L53">
        <v>0.0</v>
      </c>
      <c r="M53">
        <v>0.0</v>
      </c>
      <c r="O53">
        <v>0.0</v>
      </c>
      <c r="P53">
        <v>0.0</v>
      </c>
      <c r="R53">
        <v>2158338.0</v>
      </c>
      <c r="S53">
        <v>815.0</v>
      </c>
      <c r="T53">
        <v>2648.0</v>
      </c>
      <c r="U53">
        <v>0.0</v>
      </c>
      <c r="V53" t="s">
        <v>1003</v>
      </c>
      <c r="W53">
        <v>4.0</v>
      </c>
      <c r="Y53" s="154">
        <v>45768.0</v>
      </c>
      <c r="Z53">
        <v>636710.0</v>
      </c>
      <c r="AA53" s="154">
        <v>45833.0</v>
      </c>
      <c r="AB53">
        <v>636710.0</v>
      </c>
      <c r="AC53" s="154">
        <v>45925.0</v>
      </c>
      <c r="AD53">
        <v>636710.0</v>
      </c>
      <c r="AE53" s="155">
        <v>46022.0</v>
      </c>
      <c r="AF53">
        <v>636710.0</v>
      </c>
      <c r="AG53">
        <v>107916.0</v>
      </c>
      <c r="AH53" s="154">
        <v>45794.0</v>
      </c>
      <c r="AI53" s="156">
        <v>45870.0</v>
      </c>
      <c r="AJ53">
        <v>1273420.0</v>
      </c>
      <c r="AK53">
        <v>1165501.0</v>
      </c>
      <c r="AL53">
        <v>3.0</v>
      </c>
      <c r="AM53">
        <v>0.132</v>
      </c>
      <c r="AN53">
        <v>0.132</v>
      </c>
      <c r="AS53">
        <v>0.0</v>
      </c>
      <c r="AU53">
        <v>0.0</v>
      </c>
      <c r="AV53" t="s">
        <v>380</v>
      </c>
      <c r="AY53" t="s">
        <v>88</v>
      </c>
      <c r="AZ53" t="s">
        <v>1004</v>
      </c>
      <c r="BA53" t="s">
        <v>1157</v>
      </c>
      <c r="BB53" t="s">
        <v>1158</v>
      </c>
      <c r="BC53" t="s">
        <v>37</v>
      </c>
      <c r="BD53" t="s">
        <v>1158</v>
      </c>
      <c r="BE53" t="s">
        <v>1007</v>
      </c>
      <c r="BF53" s="154">
        <v>45764.0</v>
      </c>
      <c r="BG53" s="154">
        <v>46112.0</v>
      </c>
      <c r="BH53" t="s">
        <v>1008</v>
      </c>
      <c r="BI53" t="s">
        <v>1879</v>
      </c>
      <c r="BJ53" t="s">
        <v>1880</v>
      </c>
      <c r="BK53" t="s">
        <v>1881</v>
      </c>
      <c r="BL53" s="154">
        <v>45764.0</v>
      </c>
      <c r="BM53" t="s">
        <v>1012</v>
      </c>
      <c r="BN53" t="s">
        <v>1013</v>
      </c>
      <c r="BO53" t="s">
        <v>1014</v>
      </c>
      <c r="BP53" t="s">
        <v>379</v>
      </c>
      <c r="BR53" s="154">
        <v>45768.7414699074</v>
      </c>
      <c r="BS53" t="s">
        <v>1882</v>
      </c>
      <c r="BT53" t="s">
        <v>1016</v>
      </c>
      <c r="BU53" t="s">
        <v>1883</v>
      </c>
      <c r="BV53">
        <v>9.13322875326E11</v>
      </c>
      <c r="BW53" t="s">
        <v>1883</v>
      </c>
      <c r="BX53" t="s">
        <v>1882</v>
      </c>
      <c r="BY53" t="s">
        <v>1883</v>
      </c>
      <c r="BZ53">
        <v>9.13322875326E11</v>
      </c>
      <c r="CA53" t="s">
        <v>1884</v>
      </c>
      <c r="CB53" t="s">
        <v>1885</v>
      </c>
      <c r="CC53">
        <v>9.19836490777E11</v>
      </c>
      <c r="CD53">
        <v>0.0</v>
      </c>
      <c r="CE53" t="s">
        <v>1886</v>
      </c>
      <c r="CG53">
        <v>700019.0</v>
      </c>
      <c r="CI53" t="s">
        <v>1157</v>
      </c>
      <c r="CJ53" t="s">
        <v>1158</v>
      </c>
      <c r="CK53">
        <v>700019.0</v>
      </c>
      <c r="CL53" t="s">
        <v>1887</v>
      </c>
      <c r="CM53" t="s">
        <v>1888</v>
      </c>
      <c r="CN53" t="s">
        <v>1889</v>
      </c>
    </row>
    <row r="54">
      <c r="A54" t="s">
        <v>47</v>
      </c>
      <c r="B54">
        <v>174867.0</v>
      </c>
      <c r="C54" t="s">
        <v>70</v>
      </c>
      <c r="D54">
        <v>2025.0</v>
      </c>
      <c r="E54" s="154">
        <v>45740.0</v>
      </c>
      <c r="F54" t="s">
        <v>1108</v>
      </c>
      <c r="G54" t="s">
        <v>1000</v>
      </c>
      <c r="H54" t="s">
        <v>1890</v>
      </c>
      <c r="I54" t="s">
        <v>1002</v>
      </c>
      <c r="J54">
        <v>832200.0</v>
      </c>
      <c r="K54">
        <v>832200.0</v>
      </c>
      <c r="L54">
        <v>832200.0</v>
      </c>
      <c r="M54">
        <v>760.0</v>
      </c>
      <c r="N54">
        <v>1095.0</v>
      </c>
      <c r="O54">
        <v>0.0</v>
      </c>
      <c r="P54">
        <v>0.0</v>
      </c>
      <c r="R54">
        <v>0.0</v>
      </c>
      <c r="S54">
        <v>0.0</v>
      </c>
      <c r="U54">
        <v>0.0</v>
      </c>
      <c r="V54" t="s">
        <v>1003</v>
      </c>
      <c r="W54">
        <v>2.0</v>
      </c>
      <c r="Y54" s="156">
        <v>45811.0</v>
      </c>
      <c r="Z54">
        <v>416100.0</v>
      </c>
      <c r="AA54" s="154">
        <v>45900.0</v>
      </c>
      <c r="AB54">
        <v>416100.0</v>
      </c>
      <c r="AC54" s="156">
        <v>36526.0</v>
      </c>
      <c r="AD54">
        <v>0.0</v>
      </c>
      <c r="AE54" s="156">
        <v>36526.0</v>
      </c>
      <c r="AF54">
        <v>0.0</v>
      </c>
      <c r="AG54">
        <v>41336.0</v>
      </c>
      <c r="AH54" s="154">
        <v>45826.0</v>
      </c>
      <c r="AI54" s="154">
        <v>45826.0</v>
      </c>
      <c r="AJ54">
        <v>416100.0</v>
      </c>
      <c r="AK54">
        <v>372026.0</v>
      </c>
      <c r="AL54">
        <v>2738.0</v>
      </c>
      <c r="AM54">
        <v>0.27</v>
      </c>
      <c r="AN54">
        <v>0.27</v>
      </c>
      <c r="AS54" t="s">
        <v>26</v>
      </c>
      <c r="AT54" t="s">
        <v>22</v>
      </c>
      <c r="AU54">
        <v>0.0</v>
      </c>
      <c r="AV54" t="s">
        <v>380</v>
      </c>
      <c r="AZ54" t="s">
        <v>1110</v>
      </c>
      <c r="BA54" t="s">
        <v>1173</v>
      </c>
      <c r="BB54" t="s">
        <v>1174</v>
      </c>
      <c r="BC54" t="s">
        <v>23</v>
      </c>
      <c r="BD54" t="s">
        <v>1174</v>
      </c>
      <c r="BE54" t="s">
        <v>1007</v>
      </c>
      <c r="BF54" s="156">
        <v>45748.0</v>
      </c>
      <c r="BG54" s="154">
        <v>46112.0</v>
      </c>
      <c r="BH54" t="s">
        <v>1008</v>
      </c>
      <c r="BI54" t="s">
        <v>1891</v>
      </c>
      <c r="BJ54" t="s">
        <v>1892</v>
      </c>
      <c r="BK54" t="s">
        <v>1893</v>
      </c>
      <c r="BL54" s="154">
        <v>45740.0</v>
      </c>
      <c r="BM54" t="s">
        <v>1894</v>
      </c>
      <c r="BN54" t="s">
        <v>1095</v>
      </c>
      <c r="BO54" t="s">
        <v>1895</v>
      </c>
      <c r="BP54" t="s">
        <v>1896</v>
      </c>
      <c r="BR54" s="156">
        <v>45751.565775463</v>
      </c>
      <c r="BS54" t="s">
        <v>1897</v>
      </c>
      <c r="BT54" t="s">
        <v>1016</v>
      </c>
      <c r="BU54" t="s">
        <v>1898</v>
      </c>
      <c r="BV54">
        <v>9.19884083448E11</v>
      </c>
      <c r="BW54" t="s">
        <v>1898</v>
      </c>
      <c r="BX54" t="s">
        <v>1897</v>
      </c>
      <c r="BY54" t="s">
        <v>1898</v>
      </c>
      <c r="BZ54">
        <v>9.19884083448E11</v>
      </c>
      <c r="CA54" t="s">
        <v>1897</v>
      </c>
      <c r="CB54" t="s">
        <v>1898</v>
      </c>
      <c r="CC54">
        <v>9.19884083448E11</v>
      </c>
      <c r="CD54">
        <v>85000.0</v>
      </c>
      <c r="CE54" t="s">
        <v>1899</v>
      </c>
      <c r="CG54">
        <v>600004.0</v>
      </c>
      <c r="CH54" t="s">
        <v>1900</v>
      </c>
      <c r="CI54" t="s">
        <v>1173</v>
      </c>
      <c r="CJ54" t="s">
        <v>1901</v>
      </c>
      <c r="CK54">
        <v>600004.0</v>
      </c>
      <c r="CL54" t="s">
        <v>1902</v>
      </c>
      <c r="CM54" t="s">
        <v>1899</v>
      </c>
      <c r="CN54" t="s">
        <v>1899</v>
      </c>
    </row>
    <row r="55">
      <c r="A55" t="s">
        <v>18</v>
      </c>
      <c r="B55">
        <v>1752.0</v>
      </c>
      <c r="C55" t="s">
        <v>72</v>
      </c>
      <c r="D55">
        <v>2025.0</v>
      </c>
      <c r="E55" s="154">
        <v>45838.0</v>
      </c>
      <c r="F55" t="s">
        <v>1024</v>
      </c>
      <c r="G55" t="s">
        <v>1000</v>
      </c>
      <c r="H55" t="s">
        <v>1903</v>
      </c>
      <c r="I55" t="s">
        <v>1002</v>
      </c>
      <c r="J55">
        <v>1.0423761E7</v>
      </c>
      <c r="K55">
        <v>1.2154918E7</v>
      </c>
      <c r="L55">
        <v>806223.0</v>
      </c>
      <c r="M55">
        <v>1050.0</v>
      </c>
      <c r="N55">
        <v>768.0</v>
      </c>
      <c r="O55">
        <v>0.0</v>
      </c>
      <c r="P55">
        <v>0.0</v>
      </c>
      <c r="R55">
        <v>9617538.0</v>
      </c>
      <c r="S55">
        <v>4365.0</v>
      </c>
      <c r="T55">
        <v>2203.0</v>
      </c>
      <c r="U55">
        <v>0.0</v>
      </c>
      <c r="V55" t="s">
        <v>1079</v>
      </c>
      <c r="X55" s="155">
        <v>46006.0</v>
      </c>
      <c r="Y55" s="156">
        <v>36526.0</v>
      </c>
      <c r="Z55">
        <v>0.0</v>
      </c>
      <c r="AA55" s="156">
        <v>36526.0</v>
      </c>
      <c r="AB55">
        <v>0.0</v>
      </c>
      <c r="AC55" s="156">
        <v>36526.0</v>
      </c>
      <c r="AD55">
        <v>0.0</v>
      </c>
      <c r="AE55" s="156">
        <v>36526.0</v>
      </c>
      <c r="AF55">
        <v>0.0</v>
      </c>
      <c r="AG55">
        <v>0.0</v>
      </c>
      <c r="AJ55">
        <v>0.0</v>
      </c>
      <c r="AK55">
        <v>0.0</v>
      </c>
      <c r="AL55">
        <v>0.0</v>
      </c>
      <c r="AM55" t="s">
        <v>1904</v>
      </c>
      <c r="AN55" t="s">
        <v>1905</v>
      </c>
      <c r="AP55">
        <v>0.05</v>
      </c>
      <c r="AR55">
        <v>0.05</v>
      </c>
      <c r="AS55" t="s">
        <v>21</v>
      </c>
      <c r="AT55" t="s">
        <v>22</v>
      </c>
      <c r="AU55">
        <v>0.0</v>
      </c>
      <c r="AV55" t="s">
        <v>380</v>
      </c>
      <c r="AY55" t="s">
        <v>88</v>
      </c>
      <c r="AZ55" t="s">
        <v>1004</v>
      </c>
      <c r="BA55" t="s">
        <v>1906</v>
      </c>
      <c r="BB55" t="s">
        <v>1366</v>
      </c>
      <c r="BC55" t="s">
        <v>45</v>
      </c>
      <c r="BD55" t="s">
        <v>1366</v>
      </c>
      <c r="BE55" t="s">
        <v>1007</v>
      </c>
      <c r="BF55" s="156">
        <v>45839.0</v>
      </c>
      <c r="BG55" s="154">
        <v>46203.0</v>
      </c>
      <c r="BH55" t="s">
        <v>1008</v>
      </c>
      <c r="BI55" t="s">
        <v>1907</v>
      </c>
      <c r="BJ55" t="s">
        <v>1908</v>
      </c>
      <c r="BK55" t="s">
        <v>1909</v>
      </c>
      <c r="BL55" s="154">
        <v>45838.0</v>
      </c>
      <c r="BM55" t="s">
        <v>1370</v>
      </c>
      <c r="BN55" t="s">
        <v>1118</v>
      </c>
      <c r="BO55" t="s">
        <v>1371</v>
      </c>
      <c r="BP55" t="s">
        <v>1372</v>
      </c>
      <c r="BQ55" t="s">
        <v>85</v>
      </c>
      <c r="BR55" t="s">
        <v>1910</v>
      </c>
      <c r="BS55" t="s">
        <v>1911</v>
      </c>
      <c r="BT55" t="s">
        <v>1551</v>
      </c>
      <c r="BU55" t="s">
        <v>1912</v>
      </c>
      <c r="BV55">
        <v>9.19909998141E11</v>
      </c>
      <c r="BW55" t="s">
        <v>1913</v>
      </c>
      <c r="BX55" t="s">
        <v>1911</v>
      </c>
      <c r="BY55" t="s">
        <v>1912</v>
      </c>
      <c r="BZ55">
        <v>9.19909998141E11</v>
      </c>
      <c r="CA55" t="s">
        <v>1911</v>
      </c>
      <c r="CB55" t="s">
        <v>1912</v>
      </c>
      <c r="CC55">
        <v>9.19909998141E11</v>
      </c>
      <c r="CD55">
        <v>61200.0</v>
      </c>
      <c r="CE55" t="s">
        <v>1914</v>
      </c>
      <c r="CG55">
        <v>360005.0</v>
      </c>
      <c r="CH55" t="s">
        <v>1914</v>
      </c>
      <c r="CI55" t="s">
        <v>1906</v>
      </c>
      <c r="CJ55" t="s">
        <v>1366</v>
      </c>
      <c r="CK55">
        <v>360005.0</v>
      </c>
      <c r="CM55" t="s">
        <v>1915</v>
      </c>
      <c r="CN55" t="s">
        <v>1915</v>
      </c>
    </row>
    <row r="56">
      <c r="A56" t="s">
        <v>18</v>
      </c>
      <c r="B56">
        <v>175250.0</v>
      </c>
      <c r="C56" t="s">
        <v>74</v>
      </c>
      <c r="D56">
        <v>2025.0</v>
      </c>
      <c r="E56" s="154">
        <v>45769.0</v>
      </c>
      <c r="F56" t="s">
        <v>1350</v>
      </c>
      <c r="G56" t="s">
        <v>1000</v>
      </c>
      <c r="H56" t="s">
        <v>1916</v>
      </c>
      <c r="I56" t="s">
        <v>1002</v>
      </c>
      <c r="J56">
        <v>4985971.0</v>
      </c>
      <c r="K56">
        <v>5234692.0</v>
      </c>
      <c r="L56">
        <v>679343.0</v>
      </c>
      <c r="M56">
        <v>2277.0</v>
      </c>
      <c r="N56">
        <v>298.0</v>
      </c>
      <c r="O56">
        <v>2924844.0</v>
      </c>
      <c r="P56">
        <v>2277.0</v>
      </c>
      <c r="Q56">
        <v>1285.0</v>
      </c>
      <c r="R56">
        <v>1381784.0</v>
      </c>
      <c r="S56">
        <v>2277.0</v>
      </c>
      <c r="T56">
        <v>607.0</v>
      </c>
      <c r="U56">
        <v>0.0</v>
      </c>
      <c r="V56" t="s">
        <v>1003</v>
      </c>
      <c r="W56">
        <v>4.0</v>
      </c>
      <c r="Y56" s="156">
        <v>45809.0</v>
      </c>
      <c r="Z56">
        <v>1308673.0</v>
      </c>
      <c r="AA56" s="156">
        <v>45901.0</v>
      </c>
      <c r="AB56">
        <v>1308673.0</v>
      </c>
      <c r="AC56" s="157">
        <v>45992.0</v>
      </c>
      <c r="AD56">
        <v>1308673.0</v>
      </c>
      <c r="AE56" s="155">
        <v>46022.0</v>
      </c>
      <c r="AF56">
        <v>1308673.0</v>
      </c>
      <c r="AG56">
        <v>130867.0</v>
      </c>
      <c r="AH56" s="154">
        <v>45820.0</v>
      </c>
      <c r="AI56" s="154">
        <v>45820.0</v>
      </c>
      <c r="AJ56">
        <v>1308673.0</v>
      </c>
      <c r="AK56">
        <v>1177806.0</v>
      </c>
      <c r="AL56">
        <v>0.0</v>
      </c>
      <c r="AM56">
        <v>0.8011</v>
      </c>
      <c r="AN56">
        <v>0.8011</v>
      </c>
      <c r="AS56" t="s">
        <v>21</v>
      </c>
      <c r="AT56" t="s">
        <v>22</v>
      </c>
      <c r="AU56">
        <v>8.0</v>
      </c>
      <c r="AV56" t="s">
        <v>380</v>
      </c>
      <c r="AW56" t="s">
        <v>381</v>
      </c>
      <c r="AX56" t="s">
        <v>22</v>
      </c>
      <c r="AY56" t="s">
        <v>88</v>
      </c>
      <c r="AZ56" t="s">
        <v>1029</v>
      </c>
      <c r="BA56" t="s">
        <v>1917</v>
      </c>
      <c r="BB56" t="s">
        <v>1174</v>
      </c>
      <c r="BC56" t="s">
        <v>23</v>
      </c>
      <c r="BD56" t="s">
        <v>1174</v>
      </c>
      <c r="BE56" t="s">
        <v>1007</v>
      </c>
      <c r="BF56" s="156">
        <v>45809.0</v>
      </c>
      <c r="BG56" s="154">
        <v>46173.0</v>
      </c>
      <c r="BH56" t="s">
        <v>1008</v>
      </c>
      <c r="BI56" t="s">
        <v>1918</v>
      </c>
      <c r="BJ56" t="s">
        <v>1919</v>
      </c>
      <c r="BK56" t="s">
        <v>1920</v>
      </c>
      <c r="BL56" s="154">
        <v>45769.0</v>
      </c>
      <c r="BM56" t="s">
        <v>1036</v>
      </c>
      <c r="BN56" t="s">
        <v>1095</v>
      </c>
      <c r="BO56" t="s">
        <v>1037</v>
      </c>
      <c r="BP56" t="s">
        <v>75</v>
      </c>
      <c r="BR56" s="154">
        <v>45789.3826388889</v>
      </c>
      <c r="BS56" t="s">
        <v>1921</v>
      </c>
      <c r="BT56" t="s">
        <v>1016</v>
      </c>
      <c r="BU56" t="s">
        <v>1922</v>
      </c>
      <c r="BV56">
        <v>9.1958554405E11</v>
      </c>
      <c r="BW56" t="s">
        <v>1923</v>
      </c>
      <c r="BX56" t="s">
        <v>1924</v>
      </c>
      <c r="BY56" t="s">
        <v>1922</v>
      </c>
      <c r="BZ56">
        <v>9.1958554405E11</v>
      </c>
      <c r="CA56" t="s">
        <v>1925</v>
      </c>
      <c r="CB56" t="s">
        <v>1926</v>
      </c>
      <c r="CC56">
        <v>9.19894970145E11</v>
      </c>
      <c r="CD56">
        <v>0.0</v>
      </c>
      <c r="CE56" t="s">
        <v>1927</v>
      </c>
      <c r="CG56">
        <v>625003.0</v>
      </c>
      <c r="CH56" t="s">
        <v>1927</v>
      </c>
      <c r="CI56" t="s">
        <v>1917</v>
      </c>
      <c r="CJ56" t="s">
        <v>1174</v>
      </c>
      <c r="CK56">
        <v>625003.0</v>
      </c>
      <c r="CL56" t="s">
        <v>1928</v>
      </c>
      <c r="CM56" t="s">
        <v>1927</v>
      </c>
      <c r="CN56" t="s">
        <v>1927</v>
      </c>
    </row>
    <row r="57">
      <c r="A57" t="s">
        <v>47</v>
      </c>
      <c r="B57">
        <v>177663.0</v>
      </c>
      <c r="C57" t="s">
        <v>77</v>
      </c>
      <c r="D57">
        <v>2025.0</v>
      </c>
      <c r="E57" s="154">
        <v>45736.0</v>
      </c>
      <c r="F57" t="s">
        <v>1108</v>
      </c>
      <c r="G57" t="s">
        <v>1000</v>
      </c>
      <c r="H57" t="s">
        <v>1929</v>
      </c>
      <c r="I57" t="s">
        <v>1002</v>
      </c>
      <c r="J57">
        <v>424500.0</v>
      </c>
      <c r="K57">
        <v>424500.0</v>
      </c>
      <c r="L57">
        <v>424500.0</v>
      </c>
      <c r="M57">
        <v>566.0</v>
      </c>
      <c r="N57">
        <v>750.0</v>
      </c>
      <c r="O57">
        <v>0.0</v>
      </c>
      <c r="P57">
        <v>0.0</v>
      </c>
      <c r="R57">
        <v>0.0</v>
      </c>
      <c r="S57">
        <v>0.0</v>
      </c>
      <c r="U57">
        <v>0.0</v>
      </c>
      <c r="V57" t="s">
        <v>1003</v>
      </c>
      <c r="W57">
        <v>3.0</v>
      </c>
      <c r="Y57" s="156">
        <v>45749.0</v>
      </c>
      <c r="Z57">
        <v>106125.0</v>
      </c>
      <c r="AA57" s="156">
        <v>45840.0</v>
      </c>
      <c r="AB57">
        <v>106125.0</v>
      </c>
      <c r="AC57" s="154">
        <v>45910.0</v>
      </c>
      <c r="AD57">
        <v>212250.0</v>
      </c>
      <c r="AE57" s="156">
        <v>36526.0</v>
      </c>
      <c r="AF57">
        <v>0.0</v>
      </c>
      <c r="AG57">
        <v>0.0</v>
      </c>
      <c r="AH57" s="154">
        <v>45761.0</v>
      </c>
      <c r="AI57" s="154">
        <v>45761.0</v>
      </c>
      <c r="AJ57">
        <v>212250.0</v>
      </c>
      <c r="AK57">
        <v>93656.0</v>
      </c>
      <c r="AL57">
        <v>118594.0</v>
      </c>
      <c r="AM57">
        <v>0.5</v>
      </c>
      <c r="AN57">
        <v>0.5</v>
      </c>
      <c r="AS57" t="s">
        <v>26</v>
      </c>
      <c r="AT57" t="s">
        <v>22</v>
      </c>
      <c r="AU57">
        <v>0.0</v>
      </c>
      <c r="AV57" t="s">
        <v>380</v>
      </c>
      <c r="AZ57" t="s">
        <v>1004</v>
      </c>
      <c r="BA57" t="s">
        <v>1157</v>
      </c>
      <c r="BB57" t="s">
        <v>1158</v>
      </c>
      <c r="BC57" t="s">
        <v>37</v>
      </c>
      <c r="BD57" t="s">
        <v>1158</v>
      </c>
      <c r="BE57" t="s">
        <v>1007</v>
      </c>
      <c r="BF57" s="156">
        <v>45809.0</v>
      </c>
      <c r="BG57" s="154">
        <v>46053.0</v>
      </c>
      <c r="BH57" t="s">
        <v>1008</v>
      </c>
      <c r="BI57" t="s">
        <v>1930</v>
      </c>
      <c r="BJ57" t="s">
        <v>1931</v>
      </c>
      <c r="BK57" t="s">
        <v>1932</v>
      </c>
      <c r="BL57" s="154">
        <v>45736.0</v>
      </c>
      <c r="BM57" t="s">
        <v>1933</v>
      </c>
      <c r="BN57" t="s">
        <v>1013</v>
      </c>
      <c r="BO57" t="s">
        <v>1934</v>
      </c>
      <c r="BP57" t="s">
        <v>1296</v>
      </c>
      <c r="BR57" s="156">
        <v>45754.5769675926</v>
      </c>
      <c r="BS57" t="s">
        <v>1935</v>
      </c>
      <c r="BT57" t="s">
        <v>1016</v>
      </c>
      <c r="BU57" t="s">
        <v>1936</v>
      </c>
      <c r="BV57">
        <v>9.13322841546E11</v>
      </c>
      <c r="BW57" t="s">
        <v>1936</v>
      </c>
      <c r="BX57" t="s">
        <v>1937</v>
      </c>
      <c r="BY57" t="s">
        <v>1936</v>
      </c>
      <c r="BZ57">
        <v>9.13322841546E11</v>
      </c>
      <c r="CA57" t="s">
        <v>1938</v>
      </c>
      <c r="CB57" t="s">
        <v>1936</v>
      </c>
      <c r="CC57">
        <v>9.19830727944E11</v>
      </c>
      <c r="CD57">
        <v>48000.0</v>
      </c>
      <c r="CE57" t="s">
        <v>1939</v>
      </c>
      <c r="CG57">
        <v>700014.0</v>
      </c>
      <c r="CH57" t="s">
        <v>1939</v>
      </c>
      <c r="CI57" t="s">
        <v>1157</v>
      </c>
      <c r="CJ57" t="s">
        <v>1158</v>
      </c>
      <c r="CK57">
        <v>700014.0</v>
      </c>
      <c r="CM57" t="s">
        <v>1939</v>
      </c>
      <c r="CN57" t="s">
        <v>1939</v>
      </c>
    </row>
    <row r="58">
      <c r="A58" t="s">
        <v>18</v>
      </c>
      <c r="B58">
        <v>179667.0</v>
      </c>
      <c r="C58" t="s">
        <v>449</v>
      </c>
      <c r="D58">
        <v>2025.0</v>
      </c>
      <c r="E58" s="156">
        <v>45717.0</v>
      </c>
      <c r="F58" t="s">
        <v>999</v>
      </c>
      <c r="G58" t="s">
        <v>1000</v>
      </c>
      <c r="H58" t="s">
        <v>1940</v>
      </c>
      <c r="I58" t="s">
        <v>1002</v>
      </c>
      <c r="J58">
        <v>475386.0</v>
      </c>
      <c r="K58">
        <v>475386.0</v>
      </c>
      <c r="L58">
        <v>0.0</v>
      </c>
      <c r="M58">
        <v>0.0</v>
      </c>
      <c r="O58">
        <v>475386.0</v>
      </c>
      <c r="P58">
        <v>257.0</v>
      </c>
      <c r="Q58">
        <v>1850.0</v>
      </c>
      <c r="R58">
        <v>0.0</v>
      </c>
      <c r="S58">
        <v>0.0</v>
      </c>
      <c r="U58">
        <v>0.0</v>
      </c>
      <c r="V58" t="s">
        <v>1003</v>
      </c>
      <c r="W58">
        <v>4.0</v>
      </c>
      <c r="Y58" s="154">
        <v>45772.0</v>
      </c>
      <c r="Z58">
        <v>118847.0</v>
      </c>
      <c r="AA58" s="154">
        <v>45863.0</v>
      </c>
      <c r="AB58">
        <v>118847.0</v>
      </c>
      <c r="AC58" s="154">
        <v>45925.0</v>
      </c>
      <c r="AD58">
        <v>118847.0</v>
      </c>
      <c r="AE58" s="155">
        <v>46022.0</v>
      </c>
      <c r="AF58">
        <v>118847.0</v>
      </c>
      <c r="AG58">
        <v>0.0</v>
      </c>
      <c r="AJ58">
        <v>237694.0</v>
      </c>
      <c r="AK58">
        <v>0.0</v>
      </c>
      <c r="AL58">
        <v>237694.0</v>
      </c>
      <c r="AM58">
        <v>0.4715</v>
      </c>
      <c r="AN58">
        <v>0.4715</v>
      </c>
      <c r="AS58">
        <v>0.0</v>
      </c>
      <c r="AU58">
        <v>4.0</v>
      </c>
      <c r="AV58" t="s">
        <v>380</v>
      </c>
      <c r="AW58" t="s">
        <v>381</v>
      </c>
      <c r="AX58" t="s">
        <v>22</v>
      </c>
      <c r="AZ58" t="s">
        <v>1004</v>
      </c>
      <c r="BA58" t="s">
        <v>1157</v>
      </c>
      <c r="BB58" t="s">
        <v>1158</v>
      </c>
      <c r="BC58" t="s">
        <v>37</v>
      </c>
      <c r="BD58" t="s">
        <v>1158</v>
      </c>
      <c r="BE58" t="s">
        <v>1007</v>
      </c>
      <c r="BF58" s="156">
        <v>45749.0</v>
      </c>
      <c r="BG58" s="154">
        <v>46112.0</v>
      </c>
      <c r="BH58" t="s">
        <v>1008</v>
      </c>
      <c r="BI58" t="s">
        <v>1941</v>
      </c>
      <c r="BJ58" t="s">
        <v>1942</v>
      </c>
      <c r="BK58" t="s">
        <v>1943</v>
      </c>
      <c r="BL58" s="156">
        <v>45717.0</v>
      </c>
      <c r="BM58" t="s">
        <v>1012</v>
      </c>
      <c r="BN58" t="s">
        <v>1013</v>
      </c>
      <c r="BO58" t="s">
        <v>1014</v>
      </c>
      <c r="BP58" t="s">
        <v>1944</v>
      </c>
      <c r="BR58" s="154">
        <v>45741.518287037</v>
      </c>
      <c r="BS58" t="s">
        <v>1945</v>
      </c>
      <c r="BT58" t="s">
        <v>1016</v>
      </c>
      <c r="BU58" t="s">
        <v>1946</v>
      </c>
      <c r="BV58">
        <v>9.13324424102E11</v>
      </c>
      <c r="BW58" t="s">
        <v>1946</v>
      </c>
      <c r="BX58" t="s">
        <v>1945</v>
      </c>
      <c r="BY58" t="s">
        <v>1946</v>
      </c>
      <c r="BZ58">
        <v>9.13324424102E11</v>
      </c>
      <c r="CA58" t="s">
        <v>1945</v>
      </c>
      <c r="CB58" t="s">
        <v>1946</v>
      </c>
      <c r="CC58">
        <v>9.13324424102E11</v>
      </c>
      <c r="CD58">
        <v>0.0</v>
      </c>
      <c r="CE58" t="s">
        <v>449</v>
      </c>
      <c r="CG58">
        <v>700042.0</v>
      </c>
      <c r="CI58" t="s">
        <v>1157</v>
      </c>
      <c r="CJ58" t="s">
        <v>1158</v>
      </c>
      <c r="CK58">
        <v>700042.0</v>
      </c>
      <c r="CM58" t="s">
        <v>1947</v>
      </c>
      <c r="CN58" t="s">
        <v>1948</v>
      </c>
    </row>
    <row r="59">
      <c r="A59" t="s">
        <v>18</v>
      </c>
      <c r="B59">
        <v>1797713.0</v>
      </c>
      <c r="C59" t="s">
        <v>450</v>
      </c>
      <c r="D59">
        <v>2025.0</v>
      </c>
      <c r="E59" s="154">
        <v>45790.0</v>
      </c>
      <c r="F59" t="s">
        <v>1949</v>
      </c>
      <c r="G59" t="s">
        <v>1000</v>
      </c>
      <c r="H59" t="s">
        <v>1950</v>
      </c>
      <c r="I59" t="s">
        <v>1002</v>
      </c>
      <c r="J59">
        <v>588433.0</v>
      </c>
      <c r="K59">
        <v>665844.0</v>
      </c>
      <c r="L59">
        <v>0.0</v>
      </c>
      <c r="M59">
        <v>0.0</v>
      </c>
      <c r="O59">
        <v>158371.0</v>
      </c>
      <c r="P59">
        <v>180.0</v>
      </c>
      <c r="Q59">
        <v>880.0</v>
      </c>
      <c r="R59">
        <v>430062.0</v>
      </c>
      <c r="S59">
        <v>360.0</v>
      </c>
      <c r="T59" t="s">
        <v>1951</v>
      </c>
      <c r="U59">
        <v>0.0</v>
      </c>
      <c r="V59" t="s">
        <v>1079</v>
      </c>
      <c r="X59" s="154">
        <v>45803.0</v>
      </c>
      <c r="Y59" s="156">
        <v>36526.0</v>
      </c>
      <c r="Z59">
        <v>0.0</v>
      </c>
      <c r="AA59" s="156">
        <v>36526.0</v>
      </c>
      <c r="AB59">
        <v>0.0</v>
      </c>
      <c r="AC59" s="156">
        <v>36526.0</v>
      </c>
      <c r="AD59">
        <v>0.0</v>
      </c>
      <c r="AE59" s="156">
        <v>36526.0</v>
      </c>
      <c r="AF59">
        <v>0.0</v>
      </c>
      <c r="AG59">
        <v>0.0</v>
      </c>
      <c r="AH59" s="154">
        <v>45808.0</v>
      </c>
      <c r="AI59" s="154">
        <v>45808.0</v>
      </c>
      <c r="AJ59" t="s">
        <v>1952</v>
      </c>
      <c r="AK59" t="s">
        <v>1953</v>
      </c>
      <c r="AL59" t="s">
        <v>1954</v>
      </c>
      <c r="AM59" t="s">
        <v>1955</v>
      </c>
      <c r="AN59" t="s">
        <v>1955</v>
      </c>
      <c r="AS59">
        <v>0.0</v>
      </c>
      <c r="AU59" t="s">
        <v>1054</v>
      </c>
      <c r="AV59" t="s">
        <v>380</v>
      </c>
      <c r="AX59" t="s">
        <v>88</v>
      </c>
      <c r="AY59" t="s">
        <v>88</v>
      </c>
      <c r="AZ59" t="s">
        <v>1004</v>
      </c>
      <c r="BA59" t="s">
        <v>1917</v>
      </c>
      <c r="BB59" t="s">
        <v>1174</v>
      </c>
      <c r="BC59" t="s">
        <v>23</v>
      </c>
      <c r="BD59" t="s">
        <v>1174</v>
      </c>
      <c r="BE59" t="s">
        <v>1007</v>
      </c>
      <c r="BF59" s="156">
        <v>45809.0</v>
      </c>
      <c r="BG59" s="154">
        <v>46173.0</v>
      </c>
      <c r="BH59" t="s">
        <v>1008</v>
      </c>
      <c r="BI59" t="s">
        <v>1956</v>
      </c>
      <c r="BJ59" t="s">
        <v>1957</v>
      </c>
      <c r="BK59" t="s">
        <v>1958</v>
      </c>
      <c r="BL59" s="154">
        <v>45790.0</v>
      </c>
      <c r="BM59" t="s">
        <v>1178</v>
      </c>
      <c r="BN59" t="s">
        <v>1095</v>
      </c>
      <c r="BO59" t="s">
        <v>1179</v>
      </c>
      <c r="BP59" t="s">
        <v>71</v>
      </c>
      <c r="BR59" t="s">
        <v>1959</v>
      </c>
      <c r="BS59" t="s">
        <v>1960</v>
      </c>
      <c r="BU59" t="s">
        <v>1961</v>
      </c>
      <c r="BV59">
        <v>9.19894104343E11</v>
      </c>
      <c r="BW59" t="s">
        <v>1961</v>
      </c>
      <c r="BX59" t="s">
        <v>1962</v>
      </c>
      <c r="BY59" t="s">
        <v>1963</v>
      </c>
      <c r="BZ59">
        <v>9.19894104343E11</v>
      </c>
      <c r="CA59" t="s">
        <v>1964</v>
      </c>
      <c r="CB59" t="s">
        <v>1965</v>
      </c>
      <c r="CC59">
        <v>9.19842155005E11</v>
      </c>
      <c r="CD59">
        <v>0.0</v>
      </c>
      <c r="CE59" t="s">
        <v>1966</v>
      </c>
      <c r="CG59">
        <v>625009.0</v>
      </c>
      <c r="CI59" t="s">
        <v>1917</v>
      </c>
      <c r="CJ59" t="s">
        <v>1174</v>
      </c>
      <c r="CK59">
        <v>625009.0</v>
      </c>
      <c r="CM59" t="s">
        <v>1966</v>
      </c>
      <c r="CN59" t="s">
        <v>1966</v>
      </c>
    </row>
    <row r="60">
      <c r="A60" t="s">
        <v>18</v>
      </c>
      <c r="B60">
        <v>1805376.0</v>
      </c>
      <c r="C60" t="s">
        <v>78</v>
      </c>
      <c r="D60">
        <v>2025.0</v>
      </c>
      <c r="E60" s="156">
        <v>45813.0</v>
      </c>
      <c r="F60" t="s">
        <v>1024</v>
      </c>
      <c r="G60" t="s">
        <v>1000</v>
      </c>
      <c r="H60" t="s">
        <v>1967</v>
      </c>
      <c r="I60" t="s">
        <v>1002</v>
      </c>
      <c r="J60">
        <v>955527.0</v>
      </c>
      <c r="K60">
        <v>1070991.0</v>
      </c>
      <c r="L60">
        <v>314059.0</v>
      </c>
      <c r="M60">
        <v>1010.0</v>
      </c>
      <c r="N60">
        <v>311.0</v>
      </c>
      <c r="O60">
        <v>0.0</v>
      </c>
      <c r="P60">
        <v>0.0</v>
      </c>
      <c r="R60">
        <v>641468.0</v>
      </c>
      <c r="S60">
        <v>1010.0</v>
      </c>
      <c r="T60">
        <v>635.0</v>
      </c>
      <c r="U60">
        <v>0.0</v>
      </c>
      <c r="V60" t="s">
        <v>1003</v>
      </c>
      <c r="W60">
        <v>2.0</v>
      </c>
      <c r="Y60" s="154">
        <v>45879.0</v>
      </c>
      <c r="Z60" t="s">
        <v>1968</v>
      </c>
      <c r="AA60" s="155">
        <v>46001.0</v>
      </c>
      <c r="AB60" t="s">
        <v>1968</v>
      </c>
      <c r="AC60" s="156">
        <v>36526.0</v>
      </c>
      <c r="AD60">
        <v>0.0</v>
      </c>
      <c r="AE60" s="156">
        <v>36526.0</v>
      </c>
      <c r="AF60">
        <v>0.0</v>
      </c>
      <c r="AG60">
        <v>0.0</v>
      </c>
      <c r="AJ60" t="s">
        <v>1968</v>
      </c>
      <c r="AK60">
        <v>0.0</v>
      </c>
      <c r="AL60" t="s">
        <v>1968</v>
      </c>
      <c r="AM60" t="s">
        <v>1969</v>
      </c>
      <c r="AN60" t="s">
        <v>1969</v>
      </c>
      <c r="AS60" t="s">
        <v>1028</v>
      </c>
      <c r="AT60" t="s">
        <v>22</v>
      </c>
      <c r="AU60">
        <v>0.0</v>
      </c>
      <c r="AV60" t="s">
        <v>380</v>
      </c>
      <c r="AY60" t="s">
        <v>88</v>
      </c>
      <c r="AZ60" t="s">
        <v>1110</v>
      </c>
      <c r="BA60" t="s">
        <v>1970</v>
      </c>
      <c r="BB60" t="s">
        <v>1144</v>
      </c>
      <c r="BC60" t="s">
        <v>45</v>
      </c>
      <c r="BD60" t="s">
        <v>1971</v>
      </c>
      <c r="BE60" t="s">
        <v>1007</v>
      </c>
      <c r="BF60" s="156">
        <v>45813.0</v>
      </c>
      <c r="BG60" t="s">
        <v>1972</v>
      </c>
      <c r="BH60" t="s">
        <v>1008</v>
      </c>
      <c r="BI60" t="s">
        <v>1973</v>
      </c>
      <c r="BJ60" t="s">
        <v>1974</v>
      </c>
      <c r="BK60" t="s">
        <v>1975</v>
      </c>
      <c r="BL60" s="156">
        <v>45813.0</v>
      </c>
      <c r="BM60" t="s">
        <v>1466</v>
      </c>
      <c r="BN60" t="s">
        <v>1013</v>
      </c>
      <c r="BO60" t="s">
        <v>1467</v>
      </c>
      <c r="BP60" t="s">
        <v>75</v>
      </c>
      <c r="BR60" t="s">
        <v>1976</v>
      </c>
      <c r="BS60" t="s">
        <v>1484</v>
      </c>
      <c r="BT60" t="s">
        <v>1197</v>
      </c>
      <c r="BU60" t="s">
        <v>1040</v>
      </c>
      <c r="BV60">
        <v>9.19016039311E11</v>
      </c>
      <c r="BX60" t="s">
        <v>1484</v>
      </c>
      <c r="BY60" t="s">
        <v>1040</v>
      </c>
      <c r="BZ60">
        <v>9.19016039311E11</v>
      </c>
      <c r="CA60" t="s">
        <v>1484</v>
      </c>
      <c r="CB60" t="s">
        <v>1040</v>
      </c>
      <c r="CC60">
        <v>9.19016039311E11</v>
      </c>
      <c r="CD60">
        <v>0.0</v>
      </c>
      <c r="CE60" t="s">
        <v>1977</v>
      </c>
      <c r="CG60">
        <v>413003.0</v>
      </c>
      <c r="CI60" t="s">
        <v>1970</v>
      </c>
      <c r="CJ60" t="s">
        <v>1144</v>
      </c>
      <c r="CK60">
        <v>413003.0</v>
      </c>
      <c r="CL60" t="s">
        <v>1043</v>
      </c>
      <c r="CM60" t="s">
        <v>1977</v>
      </c>
      <c r="CN60" t="s">
        <v>1977</v>
      </c>
    </row>
    <row r="61">
      <c r="A61" t="s">
        <v>18</v>
      </c>
      <c r="B61">
        <v>181976.0</v>
      </c>
      <c r="C61" t="s">
        <v>451</v>
      </c>
      <c r="D61">
        <v>2025.0</v>
      </c>
      <c r="E61" s="154">
        <v>45769.0</v>
      </c>
      <c r="F61" t="s">
        <v>999</v>
      </c>
      <c r="G61" t="s">
        <v>1000</v>
      </c>
      <c r="H61" t="s">
        <v>1978</v>
      </c>
      <c r="I61" t="s">
        <v>1002</v>
      </c>
      <c r="J61">
        <v>761974.0</v>
      </c>
      <c r="K61">
        <v>761974.0</v>
      </c>
      <c r="L61">
        <v>0.0</v>
      </c>
      <c r="M61">
        <v>0.0</v>
      </c>
      <c r="O61">
        <v>761974.0</v>
      </c>
      <c r="P61">
        <v>1027.0</v>
      </c>
      <c r="Q61">
        <v>742.0</v>
      </c>
      <c r="R61">
        <v>0.0</v>
      </c>
      <c r="S61">
        <v>0.0</v>
      </c>
      <c r="U61">
        <v>0.0</v>
      </c>
      <c r="V61" t="s">
        <v>1003</v>
      </c>
      <c r="W61">
        <v>2.0</v>
      </c>
      <c r="Y61" s="154">
        <v>45797.0</v>
      </c>
      <c r="Z61">
        <v>380987.0</v>
      </c>
      <c r="AA61" s="155">
        <v>45981.0</v>
      </c>
      <c r="AB61">
        <v>380987.0</v>
      </c>
      <c r="AC61" s="156">
        <v>36526.0</v>
      </c>
      <c r="AD61">
        <v>0.0</v>
      </c>
      <c r="AE61" s="156">
        <v>36526.0</v>
      </c>
      <c r="AF61">
        <v>0.0</v>
      </c>
      <c r="AG61">
        <v>38099.0</v>
      </c>
      <c r="AH61" s="154">
        <v>45887.0</v>
      </c>
      <c r="AI61" s="154">
        <v>45887.0</v>
      </c>
      <c r="AJ61">
        <v>380987.0</v>
      </c>
      <c r="AK61">
        <v>342887.0</v>
      </c>
      <c r="AL61">
        <v>1.0</v>
      </c>
      <c r="AM61">
        <v>0.5889</v>
      </c>
      <c r="AN61">
        <v>0.5389</v>
      </c>
      <c r="AP61">
        <v>0.05</v>
      </c>
      <c r="AS61">
        <v>0.0</v>
      </c>
      <c r="AU61">
        <v>2.0</v>
      </c>
      <c r="AV61" t="s">
        <v>399</v>
      </c>
      <c r="AW61" t="s">
        <v>381</v>
      </c>
      <c r="AX61" t="s">
        <v>22</v>
      </c>
      <c r="AZ61" t="s">
        <v>1850</v>
      </c>
      <c r="BA61" t="s">
        <v>1979</v>
      </c>
      <c r="BB61" t="s">
        <v>1578</v>
      </c>
      <c r="BC61" t="s">
        <v>27</v>
      </c>
      <c r="BD61" t="s">
        <v>1735</v>
      </c>
      <c r="BE61" t="s">
        <v>1007</v>
      </c>
      <c r="BF61" s="156">
        <v>45748.0</v>
      </c>
      <c r="BG61" s="154">
        <v>46112.0</v>
      </c>
      <c r="BH61" t="s">
        <v>1008</v>
      </c>
      <c r="BI61" t="s">
        <v>1980</v>
      </c>
      <c r="BJ61" t="s">
        <v>1981</v>
      </c>
      <c r="BK61" t="s">
        <v>1982</v>
      </c>
      <c r="BL61" s="154">
        <v>45769.0</v>
      </c>
      <c r="BM61" t="s">
        <v>1492</v>
      </c>
      <c r="BN61" t="s">
        <v>1118</v>
      </c>
      <c r="BO61" t="s">
        <v>1493</v>
      </c>
      <c r="BP61" t="s">
        <v>1494</v>
      </c>
      <c r="BR61" s="156">
        <v>45782.6359606481</v>
      </c>
      <c r="BS61" t="s">
        <v>1983</v>
      </c>
      <c r="BT61" t="s">
        <v>1016</v>
      </c>
      <c r="BU61" t="s">
        <v>1984</v>
      </c>
      <c r="BV61">
        <v>9.19759967579E11</v>
      </c>
      <c r="BW61" t="s">
        <v>1985</v>
      </c>
      <c r="BX61" t="s">
        <v>1986</v>
      </c>
      <c r="BY61" t="s">
        <v>1984</v>
      </c>
      <c r="BZ61">
        <v>9.19759967579E11</v>
      </c>
      <c r="CA61" t="s">
        <v>1987</v>
      </c>
      <c r="CB61" t="s">
        <v>1984</v>
      </c>
      <c r="CC61">
        <v>9.19810085551E11</v>
      </c>
      <c r="CD61">
        <v>48000.0</v>
      </c>
      <c r="CE61" t="s">
        <v>1988</v>
      </c>
      <c r="CG61">
        <v>201002.0</v>
      </c>
      <c r="CH61" t="s">
        <v>1989</v>
      </c>
      <c r="CI61" t="s">
        <v>1979</v>
      </c>
      <c r="CJ61" t="s">
        <v>1578</v>
      </c>
      <c r="CK61">
        <v>201002.0</v>
      </c>
      <c r="CL61" t="s">
        <v>1990</v>
      </c>
      <c r="CM61" t="s">
        <v>1988</v>
      </c>
      <c r="CN61" t="s">
        <v>1991</v>
      </c>
    </row>
    <row r="62">
      <c r="A62" t="s">
        <v>47</v>
      </c>
      <c r="B62">
        <v>1822220.0</v>
      </c>
      <c r="C62" t="s">
        <v>79</v>
      </c>
      <c r="D62">
        <v>2025.0</v>
      </c>
      <c r="E62" s="154">
        <v>45807.0</v>
      </c>
      <c r="F62" t="s">
        <v>1108</v>
      </c>
      <c r="G62" t="s">
        <v>1000</v>
      </c>
      <c r="H62" t="s">
        <v>1992</v>
      </c>
      <c r="I62" t="s">
        <v>1002</v>
      </c>
      <c r="J62">
        <v>325080.0</v>
      </c>
      <c r="K62">
        <v>325080.0</v>
      </c>
      <c r="L62">
        <v>325080.0</v>
      </c>
      <c r="M62">
        <v>200.0</v>
      </c>
      <c r="N62">
        <v>1625.0</v>
      </c>
      <c r="O62">
        <v>0.0</v>
      </c>
      <c r="P62">
        <v>0.0</v>
      </c>
      <c r="R62">
        <v>0.0</v>
      </c>
      <c r="S62">
        <v>0.0</v>
      </c>
      <c r="U62">
        <v>0.0</v>
      </c>
      <c r="V62" t="s">
        <v>1079</v>
      </c>
      <c r="X62" s="154">
        <v>45747.0</v>
      </c>
      <c r="Y62" s="156">
        <v>36526.0</v>
      </c>
      <c r="Z62">
        <v>0.0</v>
      </c>
      <c r="AA62" s="156">
        <v>36526.0</v>
      </c>
      <c r="AB62">
        <v>0.0</v>
      </c>
      <c r="AC62" s="156">
        <v>36526.0</v>
      </c>
      <c r="AD62">
        <v>0.0</v>
      </c>
      <c r="AE62" s="156">
        <v>36526.0</v>
      </c>
      <c r="AF62">
        <v>0.0</v>
      </c>
      <c r="AG62">
        <v>32508.0</v>
      </c>
      <c r="AH62" s="154">
        <v>45833.0</v>
      </c>
      <c r="AI62" s="154">
        <v>45833.0</v>
      </c>
      <c r="AJ62">
        <v>325080.0</v>
      </c>
      <c r="AK62">
        <v>292572.0</v>
      </c>
      <c r="AL62">
        <v>0.0</v>
      </c>
      <c r="AM62">
        <v>0.24</v>
      </c>
      <c r="AN62">
        <v>0.14</v>
      </c>
      <c r="AO62">
        <v>0.1</v>
      </c>
      <c r="AS62" t="s">
        <v>26</v>
      </c>
      <c r="AT62" t="s">
        <v>22</v>
      </c>
      <c r="AU62">
        <v>0.0</v>
      </c>
      <c r="AV62" t="s">
        <v>380</v>
      </c>
      <c r="AZ62" t="s">
        <v>1110</v>
      </c>
      <c r="BA62" t="s">
        <v>1055</v>
      </c>
      <c r="BB62" t="s">
        <v>1056</v>
      </c>
      <c r="BC62" t="s">
        <v>27</v>
      </c>
      <c r="BD62" t="s">
        <v>1057</v>
      </c>
      <c r="BE62" t="s">
        <v>1007</v>
      </c>
      <c r="BF62" s="154">
        <v>45807.0</v>
      </c>
      <c r="BG62" s="154">
        <v>46172.0</v>
      </c>
      <c r="BH62" t="s">
        <v>1008</v>
      </c>
      <c r="BI62" t="s">
        <v>1993</v>
      </c>
      <c r="BJ62" t="s">
        <v>1994</v>
      </c>
      <c r="BK62" t="s">
        <v>1995</v>
      </c>
      <c r="BL62" s="154">
        <v>45807.0</v>
      </c>
      <c r="BM62" t="s">
        <v>1452</v>
      </c>
      <c r="BN62" t="s">
        <v>1118</v>
      </c>
      <c r="BO62" t="s">
        <v>1453</v>
      </c>
      <c r="BP62" t="s">
        <v>1454</v>
      </c>
      <c r="BQ62" t="s">
        <v>1996</v>
      </c>
      <c r="BR62" s="154">
        <v>45827.7303935185</v>
      </c>
      <c r="BS62" t="s">
        <v>1997</v>
      </c>
      <c r="BT62" t="s">
        <v>1016</v>
      </c>
      <c r="BU62" t="s">
        <v>1998</v>
      </c>
      <c r="BV62">
        <v>9.1976125087E11</v>
      </c>
      <c r="BW62" t="s">
        <v>1999</v>
      </c>
      <c r="BX62" t="s">
        <v>1997</v>
      </c>
      <c r="BY62" t="s">
        <v>1998</v>
      </c>
      <c r="BZ62">
        <v>9.1976125087E11</v>
      </c>
      <c r="CA62" t="s">
        <v>1997</v>
      </c>
      <c r="CB62" t="s">
        <v>1998</v>
      </c>
      <c r="CC62">
        <v>9.1976125087E11</v>
      </c>
      <c r="CD62">
        <v>1004000.0</v>
      </c>
      <c r="CE62" t="s">
        <v>2000</v>
      </c>
      <c r="CG62">
        <v>248009.0</v>
      </c>
      <c r="CH62" t="s">
        <v>2001</v>
      </c>
      <c r="CI62" t="s">
        <v>1055</v>
      </c>
      <c r="CJ62" t="s">
        <v>1056</v>
      </c>
      <c r="CK62">
        <v>248009.0</v>
      </c>
      <c r="CM62" t="s">
        <v>2002</v>
      </c>
      <c r="CN62" t="s">
        <v>2003</v>
      </c>
    </row>
    <row r="63">
      <c r="A63" t="s">
        <v>18</v>
      </c>
      <c r="B63">
        <v>1823562.0</v>
      </c>
      <c r="C63" t="s">
        <v>745</v>
      </c>
      <c r="D63">
        <v>2025.0</v>
      </c>
      <c r="E63" s="156">
        <v>45691.0</v>
      </c>
      <c r="F63" t="s">
        <v>1289</v>
      </c>
      <c r="G63" t="s">
        <v>1000</v>
      </c>
      <c r="H63" t="s">
        <v>2004</v>
      </c>
      <c r="I63" t="s">
        <v>1002</v>
      </c>
      <c r="J63">
        <v>729040.0</v>
      </c>
      <c r="K63">
        <v>860267.0</v>
      </c>
      <c r="L63">
        <v>0.0</v>
      </c>
      <c r="M63">
        <v>0.0</v>
      </c>
      <c r="O63">
        <v>0.0</v>
      </c>
      <c r="P63">
        <v>0.0</v>
      </c>
      <c r="R63">
        <v>729040.0</v>
      </c>
      <c r="S63">
        <v>430.0</v>
      </c>
      <c r="T63">
        <v>1695.0</v>
      </c>
      <c r="U63">
        <v>0.0</v>
      </c>
      <c r="V63" t="s">
        <v>1003</v>
      </c>
      <c r="W63">
        <v>4.0</v>
      </c>
      <c r="Y63" s="154">
        <v>45777.0</v>
      </c>
      <c r="Z63">
        <v>215067.0</v>
      </c>
      <c r="AA63" s="154">
        <v>45868.0</v>
      </c>
      <c r="AB63">
        <v>215067.0</v>
      </c>
      <c r="AC63" s="155">
        <v>45960.0</v>
      </c>
      <c r="AD63">
        <v>215067.0</v>
      </c>
      <c r="AE63" s="155">
        <v>46021.0</v>
      </c>
      <c r="AF63">
        <v>215067.0</v>
      </c>
      <c r="AG63">
        <v>0.0</v>
      </c>
      <c r="AJ63">
        <v>430134.0</v>
      </c>
      <c r="AK63">
        <v>0.0</v>
      </c>
      <c r="AL63">
        <v>430134.0</v>
      </c>
      <c r="AM63">
        <v>0.4443</v>
      </c>
      <c r="AN63">
        <v>0.3943</v>
      </c>
      <c r="AR63">
        <v>0.05</v>
      </c>
      <c r="AS63">
        <v>0.0</v>
      </c>
      <c r="AU63">
        <v>0.0</v>
      </c>
      <c r="AV63" t="s">
        <v>380</v>
      </c>
      <c r="AY63" t="s">
        <v>88</v>
      </c>
      <c r="AZ63" t="s">
        <v>1110</v>
      </c>
      <c r="BA63" t="s">
        <v>2005</v>
      </c>
      <c r="BB63" t="s">
        <v>1652</v>
      </c>
      <c r="BC63" t="s">
        <v>27</v>
      </c>
      <c r="BD63" t="s">
        <v>1652</v>
      </c>
      <c r="BE63" t="s">
        <v>1007</v>
      </c>
      <c r="BF63" s="156">
        <v>45748.0</v>
      </c>
      <c r="BG63" s="154">
        <v>46112.0</v>
      </c>
      <c r="BH63" t="s">
        <v>1008</v>
      </c>
      <c r="BI63" t="s">
        <v>2006</v>
      </c>
      <c r="BJ63" t="s">
        <v>2007</v>
      </c>
      <c r="BK63" t="s">
        <v>2008</v>
      </c>
      <c r="BL63" s="156">
        <v>45691.0</v>
      </c>
      <c r="BM63" t="s">
        <v>1762</v>
      </c>
      <c r="BN63" t="s">
        <v>1118</v>
      </c>
      <c r="BO63" t="s">
        <v>1763</v>
      </c>
      <c r="BP63" t="s">
        <v>1764</v>
      </c>
      <c r="BR63" s="154">
        <v>45699.4276736111</v>
      </c>
      <c r="BS63" t="s">
        <v>2009</v>
      </c>
      <c r="BT63" t="s">
        <v>1551</v>
      </c>
      <c r="BU63" t="s">
        <v>2010</v>
      </c>
      <c r="BV63">
        <v>9.18107310228E11</v>
      </c>
      <c r="BW63" t="s">
        <v>2011</v>
      </c>
      <c r="BX63" t="s">
        <v>2012</v>
      </c>
      <c r="BY63" t="s">
        <v>2013</v>
      </c>
      <c r="BZ63">
        <v>9.19887533947E11</v>
      </c>
      <c r="CA63" t="s">
        <v>2014</v>
      </c>
      <c r="CB63" t="s">
        <v>2015</v>
      </c>
      <c r="CC63">
        <v>9.18107310228E11</v>
      </c>
      <c r="CD63">
        <v>0.0</v>
      </c>
      <c r="CE63" t="s">
        <v>2016</v>
      </c>
      <c r="CG63">
        <v>326001.0</v>
      </c>
      <c r="CI63" t="s">
        <v>2005</v>
      </c>
      <c r="CJ63" t="s">
        <v>1652</v>
      </c>
      <c r="CK63">
        <v>326001.0</v>
      </c>
      <c r="CM63" t="s">
        <v>2016</v>
      </c>
      <c r="CN63" t="s">
        <v>2016</v>
      </c>
    </row>
    <row r="64">
      <c r="A64" t="s">
        <v>18</v>
      </c>
      <c r="B64">
        <v>1837151.0</v>
      </c>
      <c r="C64" t="s">
        <v>80</v>
      </c>
      <c r="D64">
        <v>2025.0</v>
      </c>
      <c r="E64" s="154">
        <v>45728.0</v>
      </c>
      <c r="F64" t="s">
        <v>1595</v>
      </c>
      <c r="G64" t="s">
        <v>1000</v>
      </c>
      <c r="H64" t="s">
        <v>2017</v>
      </c>
      <c r="I64" t="s">
        <v>1002</v>
      </c>
      <c r="J64">
        <v>2277700.0</v>
      </c>
      <c r="K64">
        <v>2277700.0</v>
      </c>
      <c r="L64">
        <v>678780.0</v>
      </c>
      <c r="M64">
        <v>1257.0</v>
      </c>
      <c r="N64">
        <v>540.0</v>
      </c>
      <c r="O64">
        <v>1598920.0</v>
      </c>
      <c r="P64">
        <v>1249.0</v>
      </c>
      <c r="Q64">
        <v>1280.0</v>
      </c>
      <c r="R64">
        <v>0.0</v>
      </c>
      <c r="S64">
        <v>0.0</v>
      </c>
      <c r="U64">
        <v>0.0</v>
      </c>
      <c r="V64" t="s">
        <v>1079</v>
      </c>
      <c r="X64" s="154">
        <v>45747.0</v>
      </c>
      <c r="Y64" s="156">
        <v>36526.0</v>
      </c>
      <c r="Z64">
        <v>0.0</v>
      </c>
      <c r="AA64" s="156">
        <v>36526.0</v>
      </c>
      <c r="AB64">
        <v>0.0</v>
      </c>
      <c r="AC64" s="156">
        <v>36526.0</v>
      </c>
      <c r="AD64">
        <v>0.0</v>
      </c>
      <c r="AE64" s="156">
        <v>36526.0</v>
      </c>
      <c r="AF64">
        <v>0.0</v>
      </c>
      <c r="AG64">
        <v>0.0</v>
      </c>
      <c r="AH64" s="156">
        <v>45813.0</v>
      </c>
      <c r="AI64" s="156">
        <v>45813.0</v>
      </c>
      <c r="AJ64" t="s">
        <v>2018</v>
      </c>
      <c r="AK64" t="s">
        <v>2019</v>
      </c>
      <c r="AL64" t="s">
        <v>2020</v>
      </c>
      <c r="AM64" t="s">
        <v>2021</v>
      </c>
      <c r="AN64" t="s">
        <v>2022</v>
      </c>
      <c r="AO64">
        <v>0.1</v>
      </c>
      <c r="AP64">
        <v>0.05</v>
      </c>
      <c r="AS64" t="s">
        <v>1053</v>
      </c>
      <c r="AT64" t="s">
        <v>22</v>
      </c>
      <c r="AU64" t="s">
        <v>424</v>
      </c>
      <c r="AV64" t="s">
        <v>380</v>
      </c>
      <c r="AW64" t="s">
        <v>381</v>
      </c>
      <c r="AX64" t="s">
        <v>22</v>
      </c>
      <c r="AZ64" t="s">
        <v>1110</v>
      </c>
      <c r="BA64" t="s">
        <v>2023</v>
      </c>
      <c r="BB64" t="s">
        <v>1112</v>
      </c>
      <c r="BC64" t="s">
        <v>27</v>
      </c>
      <c r="BD64" t="s">
        <v>1113</v>
      </c>
      <c r="BE64" t="s">
        <v>1007</v>
      </c>
      <c r="BF64" s="156">
        <v>45748.0</v>
      </c>
      <c r="BG64" s="154">
        <v>46112.0</v>
      </c>
      <c r="BH64" t="s">
        <v>1008</v>
      </c>
      <c r="BI64" t="s">
        <v>2024</v>
      </c>
      <c r="BJ64" t="s">
        <v>2025</v>
      </c>
      <c r="BK64" t="s">
        <v>2026</v>
      </c>
      <c r="BL64" s="154">
        <v>45728.0</v>
      </c>
      <c r="BM64" t="s">
        <v>1492</v>
      </c>
      <c r="BN64" t="s">
        <v>1063</v>
      </c>
      <c r="BO64" t="s">
        <v>1493</v>
      </c>
      <c r="BP64" t="s">
        <v>1494</v>
      </c>
      <c r="BR64" t="s">
        <v>2027</v>
      </c>
      <c r="BS64" t="s">
        <v>2028</v>
      </c>
      <c r="BT64" t="s">
        <v>1122</v>
      </c>
      <c r="BU64" t="s">
        <v>2029</v>
      </c>
      <c r="BV64">
        <v>9.19891069693E11</v>
      </c>
      <c r="BW64" t="s">
        <v>2029</v>
      </c>
      <c r="BX64" t="s">
        <v>2030</v>
      </c>
      <c r="BY64" t="s">
        <v>2029</v>
      </c>
      <c r="BZ64">
        <v>9.17027100388E11</v>
      </c>
      <c r="CA64" t="s">
        <v>2031</v>
      </c>
      <c r="CB64" t="s">
        <v>2029</v>
      </c>
      <c r="CC64">
        <v>9.18059001575E11</v>
      </c>
      <c r="CD64">
        <v>4400.0</v>
      </c>
      <c r="CE64" t="s">
        <v>2032</v>
      </c>
      <c r="CG64">
        <v>124507.0</v>
      </c>
      <c r="CH64" t="s">
        <v>2033</v>
      </c>
      <c r="CI64" t="s">
        <v>2023</v>
      </c>
      <c r="CJ64" t="s">
        <v>1112</v>
      </c>
      <c r="CK64">
        <v>124507.0</v>
      </c>
      <c r="CM64" t="s">
        <v>2034</v>
      </c>
      <c r="CN64" t="s">
        <v>2034</v>
      </c>
    </row>
    <row r="65">
      <c r="A65" t="s">
        <v>18</v>
      </c>
      <c r="B65">
        <v>18460.0</v>
      </c>
      <c r="C65" t="s">
        <v>746</v>
      </c>
      <c r="D65">
        <v>2025.0</v>
      </c>
      <c r="E65" s="156">
        <v>45754.0</v>
      </c>
      <c r="F65" t="s">
        <v>1289</v>
      </c>
      <c r="G65" t="s">
        <v>1000</v>
      </c>
      <c r="H65" t="s">
        <v>2035</v>
      </c>
      <c r="I65" t="s">
        <v>1002</v>
      </c>
      <c r="J65">
        <v>664421.0</v>
      </c>
      <c r="K65">
        <v>784017.0</v>
      </c>
      <c r="L65">
        <v>0.0</v>
      </c>
      <c r="M65">
        <v>0.0</v>
      </c>
      <c r="O65">
        <v>0.0</v>
      </c>
      <c r="P65">
        <v>0.0</v>
      </c>
      <c r="R65">
        <v>664421.0</v>
      </c>
      <c r="S65">
        <v>358.0</v>
      </c>
      <c r="T65">
        <v>1856.0</v>
      </c>
      <c r="U65">
        <v>0.0</v>
      </c>
      <c r="V65" t="s">
        <v>1003</v>
      </c>
      <c r="W65">
        <v>4.0</v>
      </c>
      <c r="Y65" s="154">
        <v>45757.0</v>
      </c>
      <c r="Z65">
        <v>196004.0</v>
      </c>
      <c r="AA65" s="154">
        <v>45848.0</v>
      </c>
      <c r="AB65">
        <v>196004.0</v>
      </c>
      <c r="AC65" s="155">
        <v>45940.0</v>
      </c>
      <c r="AD65">
        <v>196004.0</v>
      </c>
      <c r="AE65" s="155">
        <v>46022.0</v>
      </c>
      <c r="AF65">
        <v>196004.0</v>
      </c>
      <c r="AG65">
        <v>7840.0</v>
      </c>
      <c r="AH65" s="154">
        <v>45776.0</v>
      </c>
      <c r="AI65" s="154">
        <v>45856.0</v>
      </c>
      <c r="AJ65">
        <v>392008.0</v>
      </c>
      <c r="AK65">
        <v>384168.0</v>
      </c>
      <c r="AL65">
        <v>0.0</v>
      </c>
      <c r="AM65">
        <v>0.3917</v>
      </c>
      <c r="AN65">
        <v>0.3917</v>
      </c>
      <c r="AS65">
        <v>0.0</v>
      </c>
      <c r="AU65">
        <v>0.0</v>
      </c>
      <c r="AV65" t="s">
        <v>380</v>
      </c>
      <c r="AY65" t="s">
        <v>88</v>
      </c>
      <c r="AZ65" t="s">
        <v>1110</v>
      </c>
      <c r="BA65" t="s">
        <v>1157</v>
      </c>
      <c r="BB65" t="s">
        <v>1158</v>
      </c>
      <c r="BC65" t="s">
        <v>37</v>
      </c>
      <c r="BD65" t="s">
        <v>1158</v>
      </c>
      <c r="BE65" t="s">
        <v>1007</v>
      </c>
      <c r="BF65" s="154">
        <v>45761.0</v>
      </c>
      <c r="BG65" s="154">
        <v>46112.0</v>
      </c>
      <c r="BH65" t="s">
        <v>1008</v>
      </c>
      <c r="BI65" t="s">
        <v>2036</v>
      </c>
      <c r="BJ65" t="s">
        <v>2037</v>
      </c>
      <c r="BK65" t="s">
        <v>2038</v>
      </c>
      <c r="BL65" s="156">
        <v>45754.0</v>
      </c>
      <c r="BM65" t="s">
        <v>1793</v>
      </c>
      <c r="BN65" t="s">
        <v>1013</v>
      </c>
      <c r="BO65" t="s">
        <v>1794</v>
      </c>
      <c r="BP65" t="s">
        <v>379</v>
      </c>
      <c r="BR65" s="154">
        <v>45769.4206134259</v>
      </c>
      <c r="BS65" t="s">
        <v>2039</v>
      </c>
      <c r="BT65" t="s">
        <v>1197</v>
      </c>
      <c r="BU65" t="s">
        <v>2040</v>
      </c>
      <c r="BV65">
        <v>9.19836151146E11</v>
      </c>
      <c r="BW65" t="s">
        <v>2041</v>
      </c>
      <c r="BX65" t="s">
        <v>2039</v>
      </c>
      <c r="BY65" t="s">
        <v>2040</v>
      </c>
      <c r="BZ65">
        <v>9.19836151146E11</v>
      </c>
      <c r="CA65" t="s">
        <v>2039</v>
      </c>
      <c r="CB65" t="s">
        <v>2040</v>
      </c>
      <c r="CC65">
        <v>9.19836151146E11</v>
      </c>
      <c r="CD65">
        <v>0.0</v>
      </c>
      <c r="CE65" t="s">
        <v>2042</v>
      </c>
      <c r="CG65">
        <v>700071.0</v>
      </c>
      <c r="CI65" t="s">
        <v>1157</v>
      </c>
      <c r="CJ65" t="s">
        <v>1158</v>
      </c>
      <c r="CK65">
        <v>700071.0</v>
      </c>
      <c r="CL65" t="s">
        <v>2043</v>
      </c>
      <c r="CM65" t="s">
        <v>2042</v>
      </c>
      <c r="CN65" t="s">
        <v>2042</v>
      </c>
    </row>
    <row r="66">
      <c r="A66" t="s">
        <v>68</v>
      </c>
      <c r="B66">
        <v>185694.0</v>
      </c>
      <c r="C66" t="s">
        <v>82</v>
      </c>
      <c r="D66">
        <v>2025.0</v>
      </c>
      <c r="E66" s="154">
        <v>45777.0</v>
      </c>
      <c r="F66" t="s">
        <v>1108</v>
      </c>
      <c r="G66" t="s">
        <v>1000</v>
      </c>
      <c r="H66" t="s">
        <v>2044</v>
      </c>
      <c r="I66" t="s">
        <v>1002</v>
      </c>
      <c r="J66">
        <v>462600.0</v>
      </c>
      <c r="K66">
        <v>462600.0</v>
      </c>
      <c r="L66">
        <v>462600.0</v>
      </c>
      <c r="M66">
        <v>771.0</v>
      </c>
      <c r="N66">
        <v>600.0</v>
      </c>
      <c r="O66">
        <v>0.0</v>
      </c>
      <c r="P66">
        <v>0.0</v>
      </c>
      <c r="R66">
        <v>0.0</v>
      </c>
      <c r="S66">
        <v>0.0</v>
      </c>
      <c r="U66">
        <v>0.0</v>
      </c>
      <c r="V66" t="s">
        <v>1003</v>
      </c>
      <c r="W66">
        <v>3.0</v>
      </c>
      <c r="Y66" s="156">
        <v>45810.0</v>
      </c>
      <c r="Z66">
        <v>157284.0</v>
      </c>
      <c r="AA66" s="156">
        <v>45873.0</v>
      </c>
      <c r="AB66">
        <v>152658.0</v>
      </c>
      <c r="AC66" s="157">
        <v>45936.0</v>
      </c>
      <c r="AD66">
        <v>152658.0</v>
      </c>
      <c r="AE66" s="156">
        <v>36526.0</v>
      </c>
      <c r="AF66">
        <v>0.0</v>
      </c>
      <c r="AG66">
        <v>0.0</v>
      </c>
      <c r="AJ66">
        <v>309942.0</v>
      </c>
      <c r="AK66">
        <v>0.0</v>
      </c>
      <c r="AL66">
        <v>309942.0</v>
      </c>
      <c r="AM66">
        <v>0.6</v>
      </c>
      <c r="AN66">
        <v>0.6</v>
      </c>
      <c r="AS66" t="s">
        <v>26</v>
      </c>
      <c r="AT66" t="s">
        <v>22</v>
      </c>
      <c r="AU66">
        <v>0.0</v>
      </c>
      <c r="AV66" t="s">
        <v>380</v>
      </c>
      <c r="AZ66" t="s">
        <v>1850</v>
      </c>
      <c r="BA66" t="s">
        <v>2045</v>
      </c>
      <c r="BB66" t="s">
        <v>1031</v>
      </c>
      <c r="BC66" t="s">
        <v>23</v>
      </c>
      <c r="BD66" t="s">
        <v>1032</v>
      </c>
      <c r="BE66" t="s">
        <v>1007</v>
      </c>
      <c r="BF66" s="156">
        <v>45748.0</v>
      </c>
      <c r="BG66" s="154">
        <v>46112.0</v>
      </c>
      <c r="BH66" t="s">
        <v>1008</v>
      </c>
      <c r="BI66" t="s">
        <v>2046</v>
      </c>
      <c r="BJ66" t="s">
        <v>2047</v>
      </c>
      <c r="BK66" t="s">
        <v>2048</v>
      </c>
      <c r="BL66" s="154">
        <v>45777.0</v>
      </c>
      <c r="BM66" t="s">
        <v>1854</v>
      </c>
      <c r="BN66" t="s">
        <v>1482</v>
      </c>
      <c r="BO66" t="s">
        <v>1855</v>
      </c>
      <c r="BP66" t="s">
        <v>1856</v>
      </c>
      <c r="BR66" s="154">
        <v>45848.6900925926</v>
      </c>
      <c r="BS66" t="s">
        <v>2049</v>
      </c>
      <c r="BT66" t="s">
        <v>1016</v>
      </c>
      <c r="BU66" t="s">
        <v>1855</v>
      </c>
      <c r="BV66">
        <v>9.19723459285E11</v>
      </c>
      <c r="BW66" t="s">
        <v>2050</v>
      </c>
      <c r="BX66" t="s">
        <v>2051</v>
      </c>
      <c r="BY66" t="s">
        <v>2052</v>
      </c>
      <c r="BZ66">
        <v>9.19980078895E11</v>
      </c>
      <c r="CA66" t="s">
        <v>2053</v>
      </c>
      <c r="CB66" t="s">
        <v>2054</v>
      </c>
      <c r="CC66">
        <v>9.17338012432E11</v>
      </c>
      <c r="CD66">
        <v>86000.0</v>
      </c>
      <c r="CE66" t="s">
        <v>2055</v>
      </c>
      <c r="CG66">
        <v>560096.0</v>
      </c>
      <c r="CH66" t="s">
        <v>2055</v>
      </c>
      <c r="CI66" t="s">
        <v>2045</v>
      </c>
      <c r="CJ66" t="s">
        <v>1031</v>
      </c>
      <c r="CK66">
        <v>560096.0</v>
      </c>
      <c r="CM66" t="s">
        <v>2045</v>
      </c>
      <c r="CN66" t="s">
        <v>2056</v>
      </c>
    </row>
    <row r="67">
      <c r="A67" t="s">
        <v>47</v>
      </c>
      <c r="B67">
        <v>185882.0</v>
      </c>
      <c r="C67" t="s">
        <v>83</v>
      </c>
      <c r="D67">
        <v>2025.0</v>
      </c>
      <c r="E67" s="156">
        <v>45845.0</v>
      </c>
      <c r="F67" t="s">
        <v>1108</v>
      </c>
      <c r="G67" t="s">
        <v>1000</v>
      </c>
      <c r="H67" t="s">
        <v>2057</v>
      </c>
      <c r="I67" t="s">
        <v>1002</v>
      </c>
      <c r="J67">
        <v>546511.0</v>
      </c>
      <c r="K67">
        <v>546511.0</v>
      </c>
      <c r="L67">
        <v>546511.0</v>
      </c>
      <c r="M67">
        <v>621.0</v>
      </c>
      <c r="N67">
        <v>880.0</v>
      </c>
      <c r="O67">
        <v>0.0</v>
      </c>
      <c r="P67">
        <v>0.0</v>
      </c>
      <c r="R67">
        <v>0.0</v>
      </c>
      <c r="S67">
        <v>0.0</v>
      </c>
      <c r="U67">
        <v>0.0</v>
      </c>
      <c r="V67" t="s">
        <v>1079</v>
      </c>
      <c r="X67" s="154">
        <v>45868.0</v>
      </c>
      <c r="Y67" s="156">
        <v>36526.0</v>
      </c>
      <c r="Z67">
        <v>0.0</v>
      </c>
      <c r="AA67" s="156">
        <v>36526.0</v>
      </c>
      <c r="AB67">
        <v>0.0</v>
      </c>
      <c r="AC67" s="156">
        <v>36526.0</v>
      </c>
      <c r="AD67">
        <v>0.0</v>
      </c>
      <c r="AE67" s="156">
        <v>36526.0</v>
      </c>
      <c r="AF67">
        <v>0.0</v>
      </c>
      <c r="AG67">
        <v>0.0</v>
      </c>
      <c r="AJ67">
        <v>546511.0</v>
      </c>
      <c r="AK67">
        <v>0.0</v>
      </c>
      <c r="AL67">
        <v>546511.0</v>
      </c>
      <c r="AM67">
        <v>0.4133</v>
      </c>
      <c r="AN67">
        <v>0.3633</v>
      </c>
      <c r="AR67">
        <v>0.05</v>
      </c>
      <c r="AS67" t="s">
        <v>26</v>
      </c>
      <c r="AT67" t="s">
        <v>22</v>
      </c>
      <c r="AU67">
        <v>0.0</v>
      </c>
      <c r="AV67" t="s">
        <v>380</v>
      </c>
      <c r="AZ67" t="s">
        <v>1110</v>
      </c>
      <c r="BA67" t="s">
        <v>1462</v>
      </c>
      <c r="BB67" t="s">
        <v>1031</v>
      </c>
      <c r="BC67" t="s">
        <v>23</v>
      </c>
      <c r="BD67" t="s">
        <v>1032</v>
      </c>
      <c r="BE67" t="s">
        <v>1007</v>
      </c>
      <c r="BF67" s="156">
        <v>45845.0</v>
      </c>
      <c r="BG67" s="154">
        <v>46112.0</v>
      </c>
      <c r="BH67" t="s">
        <v>1008</v>
      </c>
      <c r="BI67" t="s">
        <v>2058</v>
      </c>
      <c r="BJ67" t="s">
        <v>2059</v>
      </c>
      <c r="BK67" t="s">
        <v>2060</v>
      </c>
      <c r="BL67" s="156">
        <v>45845.0</v>
      </c>
      <c r="BM67" t="s">
        <v>1689</v>
      </c>
      <c r="BN67" t="s">
        <v>1013</v>
      </c>
      <c r="BO67" t="s">
        <v>1690</v>
      </c>
      <c r="BP67" t="s">
        <v>1691</v>
      </c>
      <c r="BR67" s="156">
        <v>45846.4249537037</v>
      </c>
      <c r="BS67" t="s">
        <v>2061</v>
      </c>
      <c r="BT67" t="s">
        <v>1016</v>
      </c>
      <c r="BU67" t="s">
        <v>2062</v>
      </c>
      <c r="BV67">
        <v>9.1968667727E11</v>
      </c>
      <c r="BW67" t="s">
        <v>2063</v>
      </c>
      <c r="BX67" t="s">
        <v>2061</v>
      </c>
      <c r="BY67" t="s">
        <v>2062</v>
      </c>
      <c r="BZ67">
        <v>9.1968667727E11</v>
      </c>
      <c r="CA67" t="s">
        <v>2061</v>
      </c>
      <c r="CB67" t="s">
        <v>2062</v>
      </c>
      <c r="CC67">
        <v>9.1968667727E11</v>
      </c>
      <c r="CD67">
        <v>78200.0</v>
      </c>
      <c r="CE67" t="s">
        <v>2064</v>
      </c>
      <c r="CG67">
        <v>560070.0</v>
      </c>
      <c r="CH67" t="s">
        <v>2064</v>
      </c>
      <c r="CI67" t="s">
        <v>1462</v>
      </c>
      <c r="CJ67" t="s">
        <v>1031</v>
      </c>
      <c r="CK67">
        <v>560070.0</v>
      </c>
      <c r="CM67" t="s">
        <v>2064</v>
      </c>
      <c r="CN67" t="s">
        <v>2064</v>
      </c>
    </row>
    <row r="68">
      <c r="A68" t="s">
        <v>18</v>
      </c>
      <c r="B68">
        <v>1873384.0</v>
      </c>
      <c r="C68" t="s">
        <v>84</v>
      </c>
      <c r="D68">
        <v>2025.0</v>
      </c>
      <c r="E68" s="154">
        <v>45744.0</v>
      </c>
      <c r="F68" t="s">
        <v>1108</v>
      </c>
      <c r="G68" t="s">
        <v>1000</v>
      </c>
      <c r="H68" t="s">
        <v>2065</v>
      </c>
      <c r="I68" t="s">
        <v>1002</v>
      </c>
      <c r="J68">
        <v>715065.0</v>
      </c>
      <c r="K68">
        <v>715065.0</v>
      </c>
      <c r="L68">
        <v>715065.0</v>
      </c>
      <c r="M68">
        <v>1300.0</v>
      </c>
      <c r="N68">
        <v>550.0</v>
      </c>
      <c r="O68">
        <v>0.0</v>
      </c>
      <c r="P68">
        <v>0.0</v>
      </c>
      <c r="R68">
        <v>0.0</v>
      </c>
      <c r="S68">
        <v>0.0</v>
      </c>
      <c r="U68">
        <v>0.0</v>
      </c>
      <c r="V68" t="s">
        <v>1079</v>
      </c>
      <c r="X68" s="154">
        <v>45745.0</v>
      </c>
      <c r="Y68" s="156">
        <v>36526.0</v>
      </c>
      <c r="Z68">
        <v>0.0</v>
      </c>
      <c r="AA68" s="156">
        <v>36526.0</v>
      </c>
      <c r="AB68">
        <v>0.0</v>
      </c>
      <c r="AC68" s="156">
        <v>36526.0</v>
      </c>
      <c r="AD68">
        <v>0.0</v>
      </c>
      <c r="AE68" s="156">
        <v>36526.0</v>
      </c>
      <c r="AF68">
        <v>0.0</v>
      </c>
      <c r="AG68">
        <v>0.0</v>
      </c>
      <c r="AH68" s="156">
        <v>45811.0</v>
      </c>
      <c r="AI68" s="154">
        <v>45862.0</v>
      </c>
      <c r="AJ68">
        <v>715065.0</v>
      </c>
      <c r="AK68">
        <v>671011.0</v>
      </c>
      <c r="AL68">
        <v>44054.0</v>
      </c>
      <c r="AM68">
        <v>0.6333</v>
      </c>
      <c r="AN68">
        <v>0.6333</v>
      </c>
      <c r="AS68" t="s">
        <v>26</v>
      </c>
      <c r="AT68" t="s">
        <v>22</v>
      </c>
      <c r="AU68">
        <v>0.0</v>
      </c>
      <c r="AV68" t="s">
        <v>380</v>
      </c>
      <c r="AZ68" t="s">
        <v>1110</v>
      </c>
      <c r="BA68" t="s">
        <v>2066</v>
      </c>
      <c r="BB68" t="s">
        <v>1144</v>
      </c>
      <c r="BC68" t="s">
        <v>45</v>
      </c>
      <c r="BD68" t="s">
        <v>1971</v>
      </c>
      <c r="BE68" t="s">
        <v>1007</v>
      </c>
      <c r="BF68" s="156">
        <v>45748.0</v>
      </c>
      <c r="BG68" s="154">
        <v>46112.0</v>
      </c>
      <c r="BH68" t="s">
        <v>1008</v>
      </c>
      <c r="BI68" t="s">
        <v>2067</v>
      </c>
      <c r="BJ68" t="s">
        <v>2068</v>
      </c>
      <c r="BK68" t="s">
        <v>2069</v>
      </c>
      <c r="BL68" s="154">
        <v>45744.0</v>
      </c>
      <c r="BM68" t="s">
        <v>2070</v>
      </c>
      <c r="BN68" t="s">
        <v>1095</v>
      </c>
      <c r="BO68" t="s">
        <v>2071</v>
      </c>
      <c r="BP68" t="s">
        <v>85</v>
      </c>
      <c r="BR68" s="154">
        <v>45765.6357407407</v>
      </c>
      <c r="BS68" t="s">
        <v>2072</v>
      </c>
      <c r="BU68" t="s">
        <v>2073</v>
      </c>
      <c r="BV68">
        <v>9.19823362384E11</v>
      </c>
      <c r="BW68" t="s">
        <v>2074</v>
      </c>
      <c r="BX68" t="s">
        <v>2075</v>
      </c>
      <c r="BY68" t="s">
        <v>2076</v>
      </c>
      <c r="BZ68">
        <v>9.19823362384E11</v>
      </c>
      <c r="CA68" t="s">
        <v>2077</v>
      </c>
      <c r="CB68" t="s">
        <v>2078</v>
      </c>
      <c r="CC68">
        <v>9.19922304804E11</v>
      </c>
      <c r="CD68">
        <v>0.0</v>
      </c>
      <c r="CE68" t="s">
        <v>2079</v>
      </c>
      <c r="CG68">
        <v>411018.0</v>
      </c>
      <c r="CI68" t="s">
        <v>2066</v>
      </c>
      <c r="CJ68" t="s">
        <v>1144</v>
      </c>
      <c r="CK68">
        <v>411018.0</v>
      </c>
      <c r="CM68" t="s">
        <v>2080</v>
      </c>
      <c r="CN68" t="s">
        <v>2080</v>
      </c>
    </row>
    <row r="69">
      <c r="A69" t="s">
        <v>18</v>
      </c>
      <c r="B69">
        <v>1879439.0</v>
      </c>
      <c r="C69" t="s">
        <v>86</v>
      </c>
      <c r="D69">
        <v>2025.0</v>
      </c>
      <c r="E69" t="s">
        <v>2081</v>
      </c>
      <c r="F69" t="s">
        <v>1024</v>
      </c>
      <c r="G69" t="s">
        <v>1000</v>
      </c>
      <c r="H69" t="s">
        <v>2082</v>
      </c>
      <c r="I69" t="s">
        <v>1002</v>
      </c>
      <c r="J69">
        <v>431637.0</v>
      </c>
      <c r="K69">
        <v>431637.0</v>
      </c>
      <c r="L69">
        <v>431637.0</v>
      </c>
      <c r="M69">
        <v>489.0</v>
      </c>
      <c r="N69">
        <v>883.0</v>
      </c>
      <c r="O69">
        <v>0.0</v>
      </c>
      <c r="P69">
        <v>0.0</v>
      </c>
      <c r="R69">
        <v>0.0</v>
      </c>
      <c r="S69">
        <v>210.0</v>
      </c>
      <c r="T69">
        <v>0.0</v>
      </c>
      <c r="U69">
        <v>0.0</v>
      </c>
      <c r="V69" t="s">
        <v>1079</v>
      </c>
      <c r="X69" t="s">
        <v>2083</v>
      </c>
      <c r="Y69" s="156">
        <v>36526.0</v>
      </c>
      <c r="Z69">
        <v>0.0</v>
      </c>
      <c r="AA69" s="156">
        <v>36526.0</v>
      </c>
      <c r="AB69">
        <v>0.0</v>
      </c>
      <c r="AC69" s="156">
        <v>36526.0</v>
      </c>
      <c r="AD69">
        <v>0.0</v>
      </c>
      <c r="AE69" s="156">
        <v>36526.0</v>
      </c>
      <c r="AF69">
        <v>0.0</v>
      </c>
      <c r="AG69" t="s">
        <v>2084</v>
      </c>
      <c r="AH69" s="154">
        <v>45729.0</v>
      </c>
      <c r="AI69" s="154">
        <v>45729.0</v>
      </c>
      <c r="AJ69" t="s">
        <v>2085</v>
      </c>
      <c r="AK69" t="s">
        <v>2086</v>
      </c>
      <c r="AL69">
        <v>0.0</v>
      </c>
      <c r="AM69" t="s">
        <v>2087</v>
      </c>
      <c r="AN69" t="s">
        <v>2087</v>
      </c>
      <c r="AS69" t="s">
        <v>1028</v>
      </c>
      <c r="AT69" t="s">
        <v>22</v>
      </c>
      <c r="AU69">
        <v>0.0</v>
      </c>
      <c r="AV69" t="s">
        <v>380</v>
      </c>
      <c r="AY69" t="s">
        <v>88</v>
      </c>
      <c r="AZ69" t="s">
        <v>1029</v>
      </c>
      <c r="BA69" t="s">
        <v>1462</v>
      </c>
      <c r="BB69" t="s">
        <v>1031</v>
      </c>
      <c r="BC69" t="s">
        <v>23</v>
      </c>
      <c r="BD69" t="s">
        <v>1032</v>
      </c>
      <c r="BE69" t="s">
        <v>1007</v>
      </c>
      <c r="BF69" s="156">
        <v>45809.0</v>
      </c>
      <c r="BG69" s="154">
        <v>46173.0</v>
      </c>
      <c r="BH69" t="s">
        <v>1008</v>
      </c>
      <c r="BI69" t="s">
        <v>2088</v>
      </c>
      <c r="BJ69" t="s">
        <v>2089</v>
      </c>
      <c r="BK69" t="s">
        <v>2090</v>
      </c>
      <c r="BL69" t="s">
        <v>2081</v>
      </c>
      <c r="BM69" t="s">
        <v>2091</v>
      </c>
      <c r="BN69" t="s">
        <v>1013</v>
      </c>
      <c r="BO69" t="s">
        <v>2092</v>
      </c>
      <c r="BP69" t="s">
        <v>2093</v>
      </c>
      <c r="BR69" t="s">
        <v>2094</v>
      </c>
      <c r="BS69" t="s">
        <v>2095</v>
      </c>
      <c r="BT69" t="s">
        <v>1267</v>
      </c>
      <c r="BU69" t="s">
        <v>2096</v>
      </c>
      <c r="BV69">
        <f>919016039311+919845742265</f>
        <v>1.838861781576E12</v>
      </c>
      <c r="BW69" t="s">
        <v>2097</v>
      </c>
      <c r="BX69" t="s">
        <v>2098</v>
      </c>
      <c r="BY69" t="s">
        <v>2099</v>
      </c>
      <c r="BZ69">
        <f>919016039311+91984574264</f>
        <v>1.011000613575E12</v>
      </c>
      <c r="CA69" t="s">
        <v>2095</v>
      </c>
      <c r="CB69" t="s">
        <v>2096</v>
      </c>
      <c r="CC69">
        <f>919016039311+91984574264</f>
        <v>1.011000613575E12</v>
      </c>
      <c r="CD69">
        <v>0.0</v>
      </c>
      <c r="CE69" t="s">
        <v>2100</v>
      </c>
      <c r="CG69">
        <v>562149.0</v>
      </c>
      <c r="CI69" t="s">
        <v>1462</v>
      </c>
      <c r="CJ69" t="s">
        <v>1031</v>
      </c>
      <c r="CK69">
        <v>562149.0</v>
      </c>
      <c r="CL69" t="s">
        <v>2101</v>
      </c>
      <c r="CM69" t="s">
        <v>2100</v>
      </c>
      <c r="CN69" t="s">
        <v>2100</v>
      </c>
    </row>
    <row r="70">
      <c r="A70" t="s">
        <v>68</v>
      </c>
      <c r="B70">
        <v>188264.0</v>
      </c>
      <c r="C70" t="s">
        <v>87</v>
      </c>
      <c r="D70">
        <v>2025.0</v>
      </c>
      <c r="E70" s="154">
        <v>45736.0</v>
      </c>
      <c r="F70" t="s">
        <v>1108</v>
      </c>
      <c r="G70" t="s">
        <v>1000</v>
      </c>
      <c r="H70" t="s">
        <v>2102</v>
      </c>
      <c r="I70" t="s">
        <v>1002</v>
      </c>
      <c r="J70">
        <v>428534.0</v>
      </c>
      <c r="K70">
        <v>428534.0</v>
      </c>
      <c r="L70">
        <v>428534.0</v>
      </c>
      <c r="M70">
        <v>857.0</v>
      </c>
      <c r="N70">
        <v>500.0</v>
      </c>
      <c r="O70">
        <v>0.0</v>
      </c>
      <c r="P70">
        <v>0.0</v>
      </c>
      <c r="R70">
        <v>0.0</v>
      </c>
      <c r="S70">
        <v>0.0</v>
      </c>
      <c r="U70">
        <v>0.0</v>
      </c>
      <c r="V70" t="s">
        <v>1003</v>
      </c>
      <c r="W70">
        <v>2.0</v>
      </c>
      <c r="Y70" s="156">
        <v>45749.0</v>
      </c>
      <c r="Z70">
        <v>385681.0</v>
      </c>
      <c r="AA70" s="154">
        <v>45777.0</v>
      </c>
      <c r="AB70">
        <v>42853.0</v>
      </c>
      <c r="AC70" s="156">
        <v>36526.0</v>
      </c>
      <c r="AD70">
        <v>0.0</v>
      </c>
      <c r="AE70" s="156">
        <v>36526.0</v>
      </c>
      <c r="AF70">
        <v>0.0</v>
      </c>
      <c r="AG70">
        <v>38568.0</v>
      </c>
      <c r="AH70" s="156">
        <v>45749.0</v>
      </c>
      <c r="AI70" s="156">
        <v>45749.0</v>
      </c>
      <c r="AJ70">
        <v>428534.0</v>
      </c>
      <c r="AK70">
        <v>347112.0</v>
      </c>
      <c r="AL70">
        <v>42854.0</v>
      </c>
      <c r="AM70">
        <v>0.5833</v>
      </c>
      <c r="AN70">
        <v>0.5833</v>
      </c>
      <c r="AS70" t="s">
        <v>26</v>
      </c>
      <c r="AT70" t="s">
        <v>88</v>
      </c>
      <c r="AU70">
        <v>0.0</v>
      </c>
      <c r="AV70" t="s">
        <v>380</v>
      </c>
      <c r="AZ70" t="s">
        <v>1110</v>
      </c>
      <c r="BA70" t="s">
        <v>1173</v>
      </c>
      <c r="BB70" t="s">
        <v>1174</v>
      </c>
      <c r="BC70" t="s">
        <v>23</v>
      </c>
      <c r="BD70" t="s">
        <v>1174</v>
      </c>
      <c r="BE70" t="s">
        <v>1007</v>
      </c>
      <c r="BF70" s="154">
        <v>45726.0</v>
      </c>
      <c r="BG70" s="156">
        <v>46090.0</v>
      </c>
      <c r="BH70" t="s">
        <v>1008</v>
      </c>
      <c r="BI70" t="s">
        <v>2103</v>
      </c>
      <c r="BJ70" t="s">
        <v>2104</v>
      </c>
      <c r="BK70" t="s">
        <v>2105</v>
      </c>
      <c r="BL70" s="154">
        <v>45736.0</v>
      </c>
      <c r="BM70" t="s">
        <v>1894</v>
      </c>
      <c r="BN70" t="s">
        <v>1095</v>
      </c>
      <c r="BO70" t="s">
        <v>1895</v>
      </c>
      <c r="BP70" t="s">
        <v>1896</v>
      </c>
      <c r="BR70" s="156">
        <v>45756.4100810185</v>
      </c>
      <c r="BS70" t="s">
        <v>2106</v>
      </c>
      <c r="BT70" t="s">
        <v>1197</v>
      </c>
      <c r="BU70" t="s">
        <v>2107</v>
      </c>
      <c r="BV70">
        <v>9.19884116702E11</v>
      </c>
      <c r="BW70" t="s">
        <v>2107</v>
      </c>
      <c r="BX70" t="s">
        <v>2108</v>
      </c>
      <c r="BY70" t="s">
        <v>2107</v>
      </c>
      <c r="BZ70">
        <v>9.19444901078E11</v>
      </c>
      <c r="CA70" t="s">
        <v>2109</v>
      </c>
      <c r="CB70" t="s">
        <v>2107</v>
      </c>
      <c r="CC70">
        <v>9.19884116702E11</v>
      </c>
      <c r="CD70">
        <v>75000.0</v>
      </c>
      <c r="CE70" t="s">
        <v>2110</v>
      </c>
      <c r="CG70">
        <v>600004.0</v>
      </c>
      <c r="CH70" t="s">
        <v>2110</v>
      </c>
      <c r="CI70" t="s">
        <v>1173</v>
      </c>
      <c r="CJ70" t="s">
        <v>1174</v>
      </c>
      <c r="CK70">
        <v>600004.0</v>
      </c>
      <c r="CM70" t="s">
        <v>2110</v>
      </c>
      <c r="CN70" t="s">
        <v>2110</v>
      </c>
    </row>
    <row r="71">
      <c r="A71" t="s">
        <v>18</v>
      </c>
      <c r="B71">
        <v>18922.0</v>
      </c>
      <c r="C71" t="s">
        <v>90</v>
      </c>
      <c r="D71">
        <v>2025.0</v>
      </c>
      <c r="E71" s="156">
        <v>45721.0</v>
      </c>
      <c r="F71" t="s">
        <v>1350</v>
      </c>
      <c r="G71" t="s">
        <v>1000</v>
      </c>
      <c r="H71" t="s">
        <v>2111</v>
      </c>
      <c r="I71" t="s">
        <v>1002</v>
      </c>
      <c r="J71">
        <v>3035261.0</v>
      </c>
      <c r="K71">
        <v>3181511.0</v>
      </c>
      <c r="L71">
        <v>1366920.0</v>
      </c>
      <c r="M71">
        <v>1638.0</v>
      </c>
      <c r="N71">
        <v>835.0</v>
      </c>
      <c r="O71">
        <v>855843.0</v>
      </c>
      <c r="P71">
        <v>467.0</v>
      </c>
      <c r="Q71">
        <v>1833.0</v>
      </c>
      <c r="R71">
        <v>812498.0</v>
      </c>
      <c r="S71">
        <v>465.0</v>
      </c>
      <c r="T71">
        <v>1747.0</v>
      </c>
      <c r="U71">
        <v>0.0</v>
      </c>
      <c r="V71" t="s">
        <v>1003</v>
      </c>
      <c r="W71">
        <v>4.0</v>
      </c>
      <c r="Y71" s="156">
        <v>45748.0</v>
      </c>
      <c r="Z71">
        <v>795378.0</v>
      </c>
      <c r="AA71" s="154">
        <v>45838.0</v>
      </c>
      <c r="AB71">
        <v>795378.0</v>
      </c>
      <c r="AC71" s="154">
        <v>45900.0</v>
      </c>
      <c r="AD71">
        <v>795378.0</v>
      </c>
      <c r="AE71" s="155">
        <v>45961.0</v>
      </c>
      <c r="AF71">
        <v>795378.0</v>
      </c>
      <c r="AG71">
        <v>42500.0</v>
      </c>
      <c r="AH71" s="154">
        <v>45762.0</v>
      </c>
      <c r="AI71" s="156">
        <v>45841.0</v>
      </c>
      <c r="AJ71">
        <v>1590756.0</v>
      </c>
      <c r="AK71">
        <v>1062500.0</v>
      </c>
      <c r="AL71">
        <v>485756.0</v>
      </c>
      <c r="AM71">
        <v>0.4273</v>
      </c>
      <c r="AN71">
        <v>0.4273</v>
      </c>
      <c r="AS71" t="s">
        <v>26</v>
      </c>
      <c r="AT71" t="s">
        <v>88</v>
      </c>
      <c r="AU71">
        <v>4.0</v>
      </c>
      <c r="AV71" t="s">
        <v>380</v>
      </c>
      <c r="AX71" t="s">
        <v>88</v>
      </c>
      <c r="AY71" t="s">
        <v>88</v>
      </c>
      <c r="AZ71" t="s">
        <v>1110</v>
      </c>
      <c r="BA71" t="s">
        <v>1462</v>
      </c>
      <c r="BB71" t="s">
        <v>1031</v>
      </c>
      <c r="BC71" t="s">
        <v>23</v>
      </c>
      <c r="BD71" t="s">
        <v>1032</v>
      </c>
      <c r="BE71" t="s">
        <v>1007</v>
      </c>
      <c r="BF71" s="154">
        <v>45792.0</v>
      </c>
      <c r="BG71" s="154">
        <v>46173.0</v>
      </c>
      <c r="BH71" t="s">
        <v>1008</v>
      </c>
      <c r="BI71" t="s">
        <v>2112</v>
      </c>
      <c r="BJ71" t="s">
        <v>2113</v>
      </c>
      <c r="BK71" t="s">
        <v>2114</v>
      </c>
      <c r="BL71" s="156">
        <v>45721.0</v>
      </c>
      <c r="BM71" t="s">
        <v>1466</v>
      </c>
      <c r="BN71" t="s">
        <v>1013</v>
      </c>
      <c r="BO71" t="s">
        <v>1467</v>
      </c>
      <c r="BP71" t="s">
        <v>75</v>
      </c>
      <c r="BR71" s="154">
        <v>45745.6173263889</v>
      </c>
      <c r="BS71" t="s">
        <v>2115</v>
      </c>
      <c r="BT71" t="s">
        <v>1016</v>
      </c>
      <c r="BU71" t="s">
        <v>2116</v>
      </c>
      <c r="BV71">
        <v>9.19880285585E11</v>
      </c>
      <c r="BW71" t="s">
        <v>2117</v>
      </c>
      <c r="BX71" t="s">
        <v>2115</v>
      </c>
      <c r="BY71" t="s">
        <v>2116</v>
      </c>
      <c r="BZ71">
        <v>9.1919880285585E13</v>
      </c>
      <c r="CA71" t="s">
        <v>2118</v>
      </c>
      <c r="CB71" t="s">
        <v>2119</v>
      </c>
      <c r="CC71">
        <v>9.18971908378E11</v>
      </c>
      <c r="CD71">
        <v>0.0</v>
      </c>
      <c r="CE71" t="s">
        <v>2120</v>
      </c>
      <c r="CG71">
        <v>560109.0</v>
      </c>
      <c r="CI71" t="s">
        <v>1462</v>
      </c>
      <c r="CJ71" t="s">
        <v>1031</v>
      </c>
      <c r="CK71">
        <v>560109.0</v>
      </c>
      <c r="CL71" t="s">
        <v>2121</v>
      </c>
      <c r="CM71" t="s">
        <v>2120</v>
      </c>
      <c r="CN71" t="s">
        <v>2120</v>
      </c>
    </row>
    <row r="72">
      <c r="A72" t="s">
        <v>47</v>
      </c>
      <c r="B72">
        <v>19028.0</v>
      </c>
      <c r="C72" t="s">
        <v>2122</v>
      </c>
      <c r="D72">
        <v>2025.0</v>
      </c>
      <c r="E72" s="156">
        <v>45845.0</v>
      </c>
      <c r="F72" t="s">
        <v>1108</v>
      </c>
      <c r="G72" t="s">
        <v>1000</v>
      </c>
      <c r="H72" t="s">
        <v>2123</v>
      </c>
      <c r="I72" t="s">
        <v>1002</v>
      </c>
      <c r="J72">
        <v>0.0</v>
      </c>
      <c r="K72">
        <v>0.0</v>
      </c>
      <c r="L72">
        <v>0.0</v>
      </c>
      <c r="M72">
        <v>1740.0</v>
      </c>
      <c r="N72">
        <v>0.0</v>
      </c>
      <c r="O72">
        <v>0.0</v>
      </c>
      <c r="P72">
        <v>0.0</v>
      </c>
      <c r="R72">
        <v>0.0</v>
      </c>
      <c r="S72">
        <v>0.0</v>
      </c>
      <c r="U72">
        <v>0.0</v>
      </c>
      <c r="V72" t="s">
        <v>1003</v>
      </c>
      <c r="W72">
        <v>3.0</v>
      </c>
      <c r="Y72" s="156">
        <v>45845.0</v>
      </c>
      <c r="Z72">
        <v>0.0</v>
      </c>
      <c r="AA72" s="154">
        <v>45920.0</v>
      </c>
      <c r="AB72">
        <v>0.0</v>
      </c>
      <c r="AC72" s="155">
        <v>46022.0</v>
      </c>
      <c r="AD72">
        <v>0.0</v>
      </c>
      <c r="AE72" s="156">
        <v>36526.0</v>
      </c>
      <c r="AF72">
        <v>0.0</v>
      </c>
      <c r="AG72">
        <v>0.0</v>
      </c>
      <c r="AJ72">
        <v>0.0</v>
      </c>
      <c r="AK72">
        <v>0.0</v>
      </c>
      <c r="AL72">
        <v>0.0</v>
      </c>
      <c r="AM72">
        <v>1.0</v>
      </c>
      <c r="AN72">
        <v>1.0</v>
      </c>
      <c r="AS72" t="s">
        <v>26</v>
      </c>
      <c r="AT72" t="s">
        <v>22</v>
      </c>
      <c r="AU72">
        <v>0.0</v>
      </c>
      <c r="AV72" t="s">
        <v>380</v>
      </c>
      <c r="AZ72" t="s">
        <v>1110</v>
      </c>
      <c r="BA72" t="s">
        <v>2124</v>
      </c>
      <c r="BB72" t="s">
        <v>2125</v>
      </c>
      <c r="BC72" t="s">
        <v>27</v>
      </c>
      <c r="BD72" t="s">
        <v>1113</v>
      </c>
      <c r="BE72" t="s">
        <v>1007</v>
      </c>
      <c r="BF72" s="156">
        <v>45748.0</v>
      </c>
      <c r="BG72" s="154">
        <v>46112.0</v>
      </c>
      <c r="BH72" t="s">
        <v>1008</v>
      </c>
      <c r="BI72" t="s">
        <v>2126</v>
      </c>
      <c r="BJ72" t="s">
        <v>2127</v>
      </c>
      <c r="BK72" t="s">
        <v>2128</v>
      </c>
      <c r="BL72" s="156">
        <v>45845.0</v>
      </c>
      <c r="BM72" t="s">
        <v>2129</v>
      </c>
      <c r="BN72" t="s">
        <v>1482</v>
      </c>
      <c r="BO72" t="s">
        <v>2130</v>
      </c>
      <c r="BP72" t="s">
        <v>2131</v>
      </c>
      <c r="BQ72" t="s">
        <v>2132</v>
      </c>
      <c r="BR72" s="156">
        <v>45845.6261111111</v>
      </c>
      <c r="BS72" t="s">
        <v>2133</v>
      </c>
      <c r="BT72" t="s">
        <v>1016</v>
      </c>
      <c r="BU72" t="s">
        <v>1040</v>
      </c>
      <c r="BV72">
        <v>9.19811685099E11</v>
      </c>
      <c r="BW72" t="s">
        <v>2134</v>
      </c>
      <c r="BX72" t="s">
        <v>2135</v>
      </c>
      <c r="BY72" t="s">
        <v>2134</v>
      </c>
      <c r="BZ72">
        <v>9.19811685099E11</v>
      </c>
      <c r="CA72" t="s">
        <v>2136</v>
      </c>
      <c r="CB72" t="s">
        <v>2134</v>
      </c>
      <c r="CC72">
        <v>9.19910102129E11</v>
      </c>
      <c r="CD72">
        <v>107000.0</v>
      </c>
      <c r="CE72" t="s">
        <v>2137</v>
      </c>
      <c r="CG72">
        <v>110022.0</v>
      </c>
      <c r="CH72" t="s">
        <v>2138</v>
      </c>
      <c r="CI72" t="s">
        <v>2124</v>
      </c>
      <c r="CJ72" t="s">
        <v>2139</v>
      </c>
      <c r="CK72">
        <v>110022.0</v>
      </c>
      <c r="CM72" t="s">
        <v>2138</v>
      </c>
      <c r="CN72" t="s">
        <v>2138</v>
      </c>
    </row>
    <row r="73">
      <c r="A73" t="s">
        <v>18</v>
      </c>
      <c r="B73">
        <v>19282.0</v>
      </c>
      <c r="C73" t="s">
        <v>91</v>
      </c>
      <c r="D73">
        <v>2025.0</v>
      </c>
      <c r="E73" s="156">
        <v>45811.0</v>
      </c>
      <c r="F73" t="s">
        <v>1414</v>
      </c>
      <c r="G73" t="s">
        <v>1000</v>
      </c>
      <c r="H73" t="s">
        <v>2140</v>
      </c>
      <c r="I73" t="s">
        <v>1002</v>
      </c>
      <c r="J73">
        <v>619831.0</v>
      </c>
      <c r="K73">
        <v>666504.0</v>
      </c>
      <c r="L73">
        <v>360536.0</v>
      </c>
      <c r="M73">
        <v>502.0</v>
      </c>
      <c r="N73">
        <v>718.0</v>
      </c>
      <c r="O73">
        <v>0.0</v>
      </c>
      <c r="P73">
        <v>0.0</v>
      </c>
      <c r="R73">
        <v>259295.0</v>
      </c>
      <c r="S73">
        <v>142.0</v>
      </c>
      <c r="T73">
        <v>1826.0</v>
      </c>
      <c r="U73">
        <v>0.0</v>
      </c>
      <c r="V73" t="s">
        <v>1003</v>
      </c>
      <c r="W73">
        <v>4.0</v>
      </c>
      <c r="Y73" s="156">
        <v>45748.0</v>
      </c>
      <c r="Z73">
        <v>166626.0</v>
      </c>
      <c r="AA73" s="154">
        <v>45838.0</v>
      </c>
      <c r="AB73">
        <v>166626.0</v>
      </c>
      <c r="AC73" s="154">
        <v>45900.0</v>
      </c>
      <c r="AD73">
        <v>166626.0</v>
      </c>
      <c r="AE73" s="155">
        <v>46022.0</v>
      </c>
      <c r="AF73">
        <v>166626.0</v>
      </c>
      <c r="AG73">
        <v>7000.0</v>
      </c>
      <c r="AH73" s="154">
        <v>45849.0</v>
      </c>
      <c r="AI73" s="154">
        <v>45849.0</v>
      </c>
      <c r="AJ73">
        <v>333252.0</v>
      </c>
      <c r="AK73">
        <v>63000.0</v>
      </c>
      <c r="AL73">
        <v>263252.0</v>
      </c>
      <c r="AM73">
        <v>0.4015</v>
      </c>
      <c r="AN73">
        <v>0.4015</v>
      </c>
      <c r="AS73" t="s">
        <v>26</v>
      </c>
      <c r="AT73" t="s">
        <v>88</v>
      </c>
      <c r="AU73">
        <v>0.0</v>
      </c>
      <c r="AV73" t="s">
        <v>380</v>
      </c>
      <c r="AY73" t="s">
        <v>88</v>
      </c>
      <c r="AZ73" t="s">
        <v>1029</v>
      </c>
      <c r="BA73" t="s">
        <v>1462</v>
      </c>
      <c r="BB73" t="s">
        <v>1031</v>
      </c>
      <c r="BC73" t="s">
        <v>23</v>
      </c>
      <c r="BD73" t="s">
        <v>1032</v>
      </c>
      <c r="BE73" t="s">
        <v>1007</v>
      </c>
      <c r="BF73" s="156">
        <v>45809.0</v>
      </c>
      <c r="BG73" s="154">
        <v>46173.0</v>
      </c>
      <c r="BH73" t="s">
        <v>1008</v>
      </c>
      <c r="BI73" t="s">
        <v>2141</v>
      </c>
      <c r="BJ73" t="s">
        <v>2142</v>
      </c>
      <c r="BK73" t="s">
        <v>2143</v>
      </c>
      <c r="BL73" s="156">
        <v>45811.0</v>
      </c>
      <c r="BM73" t="s">
        <v>1226</v>
      </c>
      <c r="BN73" t="s">
        <v>1482</v>
      </c>
      <c r="BO73" t="s">
        <v>1227</v>
      </c>
      <c r="BP73" t="s">
        <v>2093</v>
      </c>
      <c r="BR73" s="156">
        <v>45811.7616087962</v>
      </c>
      <c r="BS73" t="s">
        <v>1484</v>
      </c>
      <c r="BT73" t="s">
        <v>1197</v>
      </c>
      <c r="BU73" t="s">
        <v>1040</v>
      </c>
      <c r="BV73">
        <v>9.19341981458E11</v>
      </c>
      <c r="BW73" t="s">
        <v>1227</v>
      </c>
      <c r="BX73" t="s">
        <v>2144</v>
      </c>
      <c r="BY73" t="s">
        <v>2145</v>
      </c>
      <c r="BZ73">
        <v>9.19980922071E11</v>
      </c>
      <c r="CA73" t="s">
        <v>2146</v>
      </c>
      <c r="CB73" t="s">
        <v>2147</v>
      </c>
      <c r="CC73">
        <v>9.19980271333E11</v>
      </c>
      <c r="CD73">
        <v>0.0</v>
      </c>
      <c r="CE73" t="s">
        <v>2148</v>
      </c>
      <c r="CG73">
        <v>560004.0</v>
      </c>
      <c r="CI73" t="s">
        <v>1462</v>
      </c>
      <c r="CJ73" t="s">
        <v>1031</v>
      </c>
      <c r="CK73">
        <v>560004.0</v>
      </c>
      <c r="CL73" t="s">
        <v>2149</v>
      </c>
      <c r="CM73" t="s">
        <v>2150</v>
      </c>
      <c r="CN73" t="s">
        <v>2150</v>
      </c>
    </row>
    <row r="74">
      <c r="A74" t="s">
        <v>18</v>
      </c>
      <c r="B74">
        <v>1933.0</v>
      </c>
      <c r="C74" t="s">
        <v>453</v>
      </c>
      <c r="D74">
        <v>2025.0</v>
      </c>
      <c r="E74" s="154">
        <v>45799.0</v>
      </c>
      <c r="F74" t="s">
        <v>999</v>
      </c>
      <c r="G74" t="s">
        <v>1000</v>
      </c>
      <c r="H74" t="s">
        <v>2151</v>
      </c>
      <c r="I74" t="s">
        <v>1002</v>
      </c>
      <c r="J74">
        <v>1686539.0</v>
      </c>
      <c r="K74">
        <v>1686539.0</v>
      </c>
      <c r="L74">
        <v>0.0</v>
      </c>
      <c r="M74">
        <v>0.0</v>
      </c>
      <c r="O74">
        <v>1686539.0</v>
      </c>
      <c r="P74">
        <v>992.0</v>
      </c>
      <c r="Q74">
        <v>1700.0</v>
      </c>
      <c r="R74">
        <v>0.0</v>
      </c>
      <c r="S74">
        <v>0.0</v>
      </c>
      <c r="U74">
        <v>0.0</v>
      </c>
      <c r="V74" t="s">
        <v>1003</v>
      </c>
      <c r="W74">
        <v>2.0</v>
      </c>
      <c r="Y74" s="154">
        <v>45807.0</v>
      </c>
      <c r="Z74">
        <v>843270.0</v>
      </c>
      <c r="AA74" s="154">
        <v>45930.0</v>
      </c>
      <c r="AB74">
        <v>843270.0</v>
      </c>
      <c r="AC74" s="156">
        <v>36526.0</v>
      </c>
      <c r="AD74">
        <v>0.0</v>
      </c>
      <c r="AE74" s="156">
        <v>36526.0</v>
      </c>
      <c r="AF74">
        <v>0.0</v>
      </c>
      <c r="AG74">
        <v>42163.0</v>
      </c>
      <c r="AH74" s="154">
        <v>45890.0</v>
      </c>
      <c r="AI74" s="154">
        <v>45890.0</v>
      </c>
      <c r="AJ74">
        <v>843270.0</v>
      </c>
      <c r="AK74">
        <v>379471.0</v>
      </c>
      <c r="AL74">
        <v>421636.0</v>
      </c>
      <c r="AM74">
        <v>0.3461</v>
      </c>
      <c r="AN74">
        <v>0.2961</v>
      </c>
      <c r="AR74">
        <v>0.05</v>
      </c>
      <c r="AS74">
        <v>0.0</v>
      </c>
      <c r="AU74">
        <v>4.0</v>
      </c>
      <c r="AV74" t="s">
        <v>380</v>
      </c>
      <c r="AW74" t="s">
        <v>381</v>
      </c>
      <c r="AX74" t="s">
        <v>22</v>
      </c>
      <c r="AZ74" t="s">
        <v>1850</v>
      </c>
      <c r="BA74" t="s">
        <v>2152</v>
      </c>
      <c r="BB74" t="s">
        <v>1366</v>
      </c>
      <c r="BC74" t="s">
        <v>45</v>
      </c>
      <c r="BD74" t="s">
        <v>1366</v>
      </c>
      <c r="BE74" t="s">
        <v>1007</v>
      </c>
      <c r="BF74" s="156">
        <v>45809.0</v>
      </c>
      <c r="BG74" s="154">
        <v>46173.0</v>
      </c>
      <c r="BH74" t="s">
        <v>1008</v>
      </c>
      <c r="BI74" t="s">
        <v>2153</v>
      </c>
      <c r="BJ74" t="s">
        <v>2154</v>
      </c>
      <c r="BK74" t="s">
        <v>2155</v>
      </c>
      <c r="BL74" s="154">
        <v>45799.0</v>
      </c>
      <c r="BM74" t="s">
        <v>1370</v>
      </c>
      <c r="BN74" t="s">
        <v>1118</v>
      </c>
      <c r="BO74" t="s">
        <v>1371</v>
      </c>
      <c r="BP74" t="s">
        <v>1372</v>
      </c>
      <c r="BR74" s="156">
        <v>45810.5407175926</v>
      </c>
      <c r="BS74" t="s">
        <v>2156</v>
      </c>
      <c r="BT74" t="s">
        <v>1197</v>
      </c>
      <c r="BU74" t="s">
        <v>2157</v>
      </c>
      <c r="BV74">
        <v>9.19737047625E11</v>
      </c>
      <c r="BW74" t="s">
        <v>2158</v>
      </c>
      <c r="BX74" t="s">
        <v>2156</v>
      </c>
      <c r="BY74" t="s">
        <v>2157</v>
      </c>
      <c r="BZ74">
        <v>9.19737047625E11</v>
      </c>
      <c r="CA74" t="s">
        <v>2159</v>
      </c>
      <c r="CB74" t="s">
        <v>2160</v>
      </c>
      <c r="CC74">
        <v>9.19737047643E11</v>
      </c>
      <c r="CD74">
        <v>70000.0</v>
      </c>
      <c r="CE74" t="s">
        <v>2161</v>
      </c>
      <c r="CG74">
        <v>380054.0</v>
      </c>
      <c r="CH74" t="s">
        <v>2161</v>
      </c>
      <c r="CI74" t="s">
        <v>2152</v>
      </c>
      <c r="CJ74" t="s">
        <v>2162</v>
      </c>
      <c r="CK74">
        <v>380054.0</v>
      </c>
      <c r="CL74" t="s">
        <v>2163</v>
      </c>
      <c r="CM74" t="s">
        <v>2164</v>
      </c>
      <c r="CN74" t="s">
        <v>2164</v>
      </c>
    </row>
    <row r="75">
      <c r="A75" t="s">
        <v>68</v>
      </c>
      <c r="B75">
        <v>1938047.0</v>
      </c>
      <c r="C75" t="s">
        <v>832</v>
      </c>
      <c r="D75">
        <v>2025.0</v>
      </c>
      <c r="E75" s="154">
        <v>45881.0</v>
      </c>
      <c r="F75" t="s">
        <v>1289</v>
      </c>
      <c r="G75" t="s">
        <v>1000</v>
      </c>
      <c r="H75" t="s">
        <v>2165</v>
      </c>
      <c r="I75" t="s">
        <v>1002</v>
      </c>
      <c r="J75">
        <v>619231.0</v>
      </c>
      <c r="K75">
        <v>730693.0</v>
      </c>
      <c r="L75">
        <v>0.0</v>
      </c>
      <c r="M75">
        <v>0.0</v>
      </c>
      <c r="O75">
        <v>0.0</v>
      </c>
      <c r="P75">
        <v>0.0</v>
      </c>
      <c r="R75">
        <v>619231.0</v>
      </c>
      <c r="S75">
        <v>258.0</v>
      </c>
      <c r="T75">
        <v>2400.0</v>
      </c>
      <c r="U75">
        <v>0.0</v>
      </c>
      <c r="V75" t="s">
        <v>1003</v>
      </c>
      <c r="W75">
        <v>4.0</v>
      </c>
      <c r="Y75" s="154">
        <v>45882.0</v>
      </c>
      <c r="Z75">
        <v>182673.0</v>
      </c>
      <c r="AA75" s="157">
        <v>45931.0</v>
      </c>
      <c r="AB75">
        <v>182673.0</v>
      </c>
      <c r="AC75" s="157">
        <v>45992.0</v>
      </c>
      <c r="AD75">
        <v>182673.0</v>
      </c>
      <c r="AE75" s="155">
        <v>46022.0</v>
      </c>
      <c r="AF75">
        <v>182673.0</v>
      </c>
      <c r="AG75">
        <v>0.0</v>
      </c>
      <c r="AJ75">
        <v>182673.0</v>
      </c>
      <c r="AK75">
        <v>0.0</v>
      </c>
      <c r="AL75">
        <v>182673.0</v>
      </c>
      <c r="AM75">
        <v>0.528</v>
      </c>
      <c r="AN75">
        <v>0.528</v>
      </c>
      <c r="AS75">
        <v>0.0</v>
      </c>
      <c r="AU75">
        <v>0.0</v>
      </c>
      <c r="AV75" t="s">
        <v>380</v>
      </c>
      <c r="AY75" t="s">
        <v>88</v>
      </c>
      <c r="AZ75" t="s">
        <v>1110</v>
      </c>
      <c r="BA75" t="s">
        <v>1651</v>
      </c>
      <c r="BB75" t="s">
        <v>1652</v>
      </c>
      <c r="BC75" t="s">
        <v>27</v>
      </c>
      <c r="BD75" t="s">
        <v>1652</v>
      </c>
      <c r="BE75" t="s">
        <v>1007</v>
      </c>
      <c r="BF75" s="154">
        <v>45879.0</v>
      </c>
      <c r="BG75" s="154">
        <v>46173.0</v>
      </c>
      <c r="BH75" t="s">
        <v>1008</v>
      </c>
      <c r="BI75" t="s">
        <v>2166</v>
      </c>
      <c r="BJ75" t="s">
        <v>2167</v>
      </c>
      <c r="BK75" t="s">
        <v>2168</v>
      </c>
      <c r="BL75" s="154">
        <v>45881.0</v>
      </c>
      <c r="BM75" t="s">
        <v>2169</v>
      </c>
      <c r="BN75" t="s">
        <v>1118</v>
      </c>
      <c r="BO75" t="s">
        <v>2170</v>
      </c>
      <c r="BP75" t="s">
        <v>2171</v>
      </c>
      <c r="BQ75" t="s">
        <v>1455</v>
      </c>
      <c r="BR75" s="154">
        <v>45881.4227893519</v>
      </c>
      <c r="BS75" t="s">
        <v>2172</v>
      </c>
      <c r="BT75" t="s">
        <v>1016</v>
      </c>
      <c r="BU75" t="s">
        <v>2170</v>
      </c>
      <c r="BV75">
        <v>9.1941332925E11</v>
      </c>
      <c r="BW75" t="s">
        <v>2173</v>
      </c>
      <c r="BX75" t="s">
        <v>2172</v>
      </c>
      <c r="BY75" t="s">
        <v>2173</v>
      </c>
      <c r="BZ75">
        <v>9.1941332925E11</v>
      </c>
      <c r="CA75" t="s">
        <v>2172</v>
      </c>
      <c r="CB75" t="s">
        <v>2173</v>
      </c>
      <c r="CC75">
        <v>9.1941332925E11</v>
      </c>
      <c r="CD75">
        <v>46000.0</v>
      </c>
      <c r="CE75" t="s">
        <v>2174</v>
      </c>
      <c r="CG75">
        <v>342001.0</v>
      </c>
      <c r="CH75" t="s">
        <v>2175</v>
      </c>
      <c r="CI75" t="s">
        <v>1651</v>
      </c>
      <c r="CJ75" t="s">
        <v>1652</v>
      </c>
      <c r="CK75">
        <v>342001.0</v>
      </c>
      <c r="CM75" t="s">
        <v>2176</v>
      </c>
      <c r="CN75" t="s">
        <v>2176</v>
      </c>
    </row>
    <row r="76">
      <c r="A76" t="s">
        <v>68</v>
      </c>
      <c r="B76">
        <v>1940242.0</v>
      </c>
      <c r="C76" t="s">
        <v>65</v>
      </c>
      <c r="D76">
        <v>2025.0</v>
      </c>
      <c r="E76" s="155">
        <v>45637.0</v>
      </c>
      <c r="F76" t="s">
        <v>1289</v>
      </c>
      <c r="G76" t="s">
        <v>1000</v>
      </c>
      <c r="H76" t="s">
        <v>2177</v>
      </c>
      <c r="I76" t="s">
        <v>1002</v>
      </c>
      <c r="J76">
        <v>250436.0</v>
      </c>
      <c r="K76">
        <v>295514.0</v>
      </c>
      <c r="L76">
        <v>0.0</v>
      </c>
      <c r="M76">
        <v>0.0</v>
      </c>
      <c r="O76">
        <v>0.0</v>
      </c>
      <c r="P76">
        <v>0.0</v>
      </c>
      <c r="R76">
        <v>250436.0</v>
      </c>
      <c r="S76">
        <v>197.0</v>
      </c>
      <c r="T76">
        <v>1271.0</v>
      </c>
      <c r="U76">
        <v>0.0</v>
      </c>
      <c r="V76" t="s">
        <v>1003</v>
      </c>
      <c r="W76">
        <v>4.0</v>
      </c>
      <c r="Y76" s="156">
        <v>45693.0</v>
      </c>
      <c r="Z76">
        <v>73879.0</v>
      </c>
      <c r="AA76" s="156">
        <v>45782.0</v>
      </c>
      <c r="AB76">
        <v>73879.0</v>
      </c>
      <c r="AC76" s="156">
        <v>45874.0</v>
      </c>
      <c r="AD76">
        <v>73879.0</v>
      </c>
      <c r="AE76" s="157">
        <v>45996.0</v>
      </c>
      <c r="AF76">
        <v>73879.0</v>
      </c>
      <c r="AG76">
        <v>0.0</v>
      </c>
      <c r="AH76" s="154">
        <v>45757.0</v>
      </c>
      <c r="AI76" s="154">
        <v>45757.0</v>
      </c>
      <c r="AJ76">
        <v>221637.0</v>
      </c>
      <c r="AK76">
        <v>72627.0</v>
      </c>
      <c r="AL76">
        <v>149010.0</v>
      </c>
      <c r="AM76">
        <v>0.75</v>
      </c>
      <c r="AN76">
        <v>0.75</v>
      </c>
      <c r="AS76">
        <v>0.0</v>
      </c>
      <c r="AU76">
        <v>0.0</v>
      </c>
      <c r="AV76" t="s">
        <v>380</v>
      </c>
      <c r="AY76" t="s">
        <v>88</v>
      </c>
      <c r="AZ76" t="s">
        <v>1004</v>
      </c>
      <c r="BA76" t="s">
        <v>2178</v>
      </c>
      <c r="BB76" t="s">
        <v>1158</v>
      </c>
      <c r="BC76" t="s">
        <v>37</v>
      </c>
      <c r="BD76" t="s">
        <v>1158</v>
      </c>
      <c r="BE76" t="s">
        <v>1007</v>
      </c>
      <c r="BF76" s="156">
        <v>45754.0</v>
      </c>
      <c r="BG76" s="154">
        <v>46111.0</v>
      </c>
      <c r="BH76" t="s">
        <v>1008</v>
      </c>
      <c r="BI76" t="s">
        <v>2179</v>
      </c>
      <c r="BJ76" t="s">
        <v>2180</v>
      </c>
      <c r="BK76" t="s">
        <v>2181</v>
      </c>
      <c r="BL76" s="155">
        <v>45637.0</v>
      </c>
      <c r="BM76" t="s">
        <v>1294</v>
      </c>
      <c r="BN76" t="s">
        <v>1013</v>
      </c>
      <c r="BO76" t="s">
        <v>1295</v>
      </c>
      <c r="BP76" t="s">
        <v>1296</v>
      </c>
      <c r="BR76" s="156">
        <v>45749.68375</v>
      </c>
      <c r="BS76" t="s">
        <v>2182</v>
      </c>
      <c r="BT76" t="s">
        <v>1122</v>
      </c>
      <c r="BU76" t="s">
        <v>1797</v>
      </c>
      <c r="BV76">
        <v>9.19903263E11</v>
      </c>
      <c r="BW76" t="s">
        <v>1798</v>
      </c>
      <c r="BX76" t="s">
        <v>2182</v>
      </c>
      <c r="BY76" t="s">
        <v>1797</v>
      </c>
      <c r="BZ76">
        <v>9.19903263E11</v>
      </c>
      <c r="CA76" t="s">
        <v>2182</v>
      </c>
      <c r="CB76" t="s">
        <v>1797</v>
      </c>
      <c r="CC76">
        <v>9.19903263E11</v>
      </c>
      <c r="CD76">
        <v>45000.0</v>
      </c>
      <c r="CE76" t="s">
        <v>2183</v>
      </c>
      <c r="CG76">
        <v>721605.0</v>
      </c>
      <c r="CH76" t="s">
        <v>2183</v>
      </c>
      <c r="CI76" t="s">
        <v>2178</v>
      </c>
      <c r="CJ76" t="s">
        <v>1158</v>
      </c>
      <c r="CK76">
        <v>721605.0</v>
      </c>
      <c r="CM76" t="s">
        <v>2183</v>
      </c>
      <c r="CN76" t="s">
        <v>2183</v>
      </c>
    </row>
    <row r="77">
      <c r="A77" t="s">
        <v>18</v>
      </c>
      <c r="B77">
        <v>19872.0</v>
      </c>
      <c r="C77" t="s">
        <v>92</v>
      </c>
      <c r="D77">
        <v>2025.0</v>
      </c>
      <c r="E77" s="154">
        <v>45758.0</v>
      </c>
      <c r="F77" t="s">
        <v>1108</v>
      </c>
      <c r="G77" t="s">
        <v>1000</v>
      </c>
      <c r="H77" t="s">
        <v>2184</v>
      </c>
      <c r="I77" t="s">
        <v>1002</v>
      </c>
      <c r="J77">
        <v>1040396.0</v>
      </c>
      <c r="K77">
        <v>1040396.0</v>
      </c>
      <c r="L77">
        <v>1040396.0</v>
      </c>
      <c r="M77">
        <v>2081.0</v>
      </c>
      <c r="N77">
        <v>500.0</v>
      </c>
      <c r="O77">
        <v>0.0</v>
      </c>
      <c r="P77">
        <v>0.0</v>
      </c>
      <c r="R77">
        <v>0.0</v>
      </c>
      <c r="S77">
        <v>0.0</v>
      </c>
      <c r="U77">
        <v>0.0</v>
      </c>
      <c r="V77" t="s">
        <v>1003</v>
      </c>
      <c r="W77">
        <v>2.0</v>
      </c>
      <c r="Y77" s="154">
        <v>45823.0</v>
      </c>
      <c r="Z77">
        <v>312119.0</v>
      </c>
      <c r="AA77" s="156">
        <v>45901.0</v>
      </c>
      <c r="AB77">
        <v>728277.0</v>
      </c>
      <c r="AC77" s="156">
        <v>36526.0</v>
      </c>
      <c r="AD77">
        <v>0.0</v>
      </c>
      <c r="AE77" s="156">
        <v>36526.0</v>
      </c>
      <c r="AF77">
        <v>0.0</v>
      </c>
      <c r="AG77">
        <v>31407.0</v>
      </c>
      <c r="AH77" s="156">
        <v>45874.0</v>
      </c>
      <c r="AI77" s="156">
        <v>45874.0</v>
      </c>
      <c r="AJ77">
        <v>312119.0</v>
      </c>
      <c r="AK77">
        <v>282662.0</v>
      </c>
      <c r="AL77">
        <v>-1950.0</v>
      </c>
      <c r="AM77">
        <v>0.6667</v>
      </c>
      <c r="AN77">
        <v>0.6667</v>
      </c>
      <c r="AS77" t="s">
        <v>26</v>
      </c>
      <c r="AT77" t="s">
        <v>22</v>
      </c>
      <c r="AU77">
        <v>0.0</v>
      </c>
      <c r="AV77" t="s">
        <v>380</v>
      </c>
      <c r="AZ77" t="s">
        <v>1110</v>
      </c>
      <c r="BA77" t="s">
        <v>1173</v>
      </c>
      <c r="BB77" t="s">
        <v>1174</v>
      </c>
      <c r="BC77" t="s">
        <v>23</v>
      </c>
      <c r="BD77" t="s">
        <v>1174</v>
      </c>
      <c r="BE77" t="s">
        <v>1007</v>
      </c>
      <c r="BF77" s="154">
        <v>45856.0</v>
      </c>
      <c r="BG77" s="156">
        <v>46113.0</v>
      </c>
      <c r="BH77" t="s">
        <v>1008</v>
      </c>
      <c r="BI77" t="s">
        <v>2185</v>
      </c>
      <c r="BJ77" t="s">
        <v>2186</v>
      </c>
      <c r="BK77" t="s">
        <v>2187</v>
      </c>
      <c r="BL77" s="154">
        <v>45758.0</v>
      </c>
      <c r="BM77" t="s">
        <v>1178</v>
      </c>
      <c r="BN77" t="s">
        <v>1095</v>
      </c>
      <c r="BO77" t="s">
        <v>1179</v>
      </c>
      <c r="BP77" t="s">
        <v>75</v>
      </c>
      <c r="BR77" s="154">
        <v>45770.4612037037</v>
      </c>
      <c r="BS77" t="s">
        <v>2188</v>
      </c>
      <c r="BT77" t="s">
        <v>1197</v>
      </c>
      <c r="BU77" t="s">
        <v>2189</v>
      </c>
      <c r="BV77">
        <v>9.19840411695E11</v>
      </c>
      <c r="BW77" t="s">
        <v>2190</v>
      </c>
      <c r="BX77" t="s">
        <v>2191</v>
      </c>
      <c r="BY77" t="s">
        <v>2192</v>
      </c>
      <c r="BZ77">
        <v>9.18056950211E11</v>
      </c>
      <c r="CA77" t="s">
        <v>2191</v>
      </c>
      <c r="CB77" t="s">
        <v>2192</v>
      </c>
      <c r="CC77">
        <v>9.18056950211E11</v>
      </c>
      <c r="CD77">
        <v>0.0</v>
      </c>
      <c r="CE77" t="s">
        <v>2193</v>
      </c>
      <c r="CG77">
        <v>600078.0</v>
      </c>
      <c r="CI77" t="s">
        <v>1173</v>
      </c>
      <c r="CJ77" t="s">
        <v>1174</v>
      </c>
      <c r="CK77">
        <v>600078.0</v>
      </c>
      <c r="CL77" t="s">
        <v>2194</v>
      </c>
      <c r="CM77" t="s">
        <v>2193</v>
      </c>
      <c r="CN77" t="s">
        <v>2193</v>
      </c>
    </row>
    <row r="78">
      <c r="A78" t="s">
        <v>18</v>
      </c>
      <c r="B78">
        <v>19966.0</v>
      </c>
      <c r="C78" t="s">
        <v>93</v>
      </c>
      <c r="D78">
        <v>2025.0</v>
      </c>
      <c r="E78" s="154">
        <v>45758.0</v>
      </c>
      <c r="F78" t="s">
        <v>1108</v>
      </c>
      <c r="G78" t="s">
        <v>1000</v>
      </c>
      <c r="H78" t="s">
        <v>2195</v>
      </c>
      <c r="I78" t="s">
        <v>1002</v>
      </c>
      <c r="J78">
        <v>61994.0</v>
      </c>
      <c r="K78">
        <v>61994.0</v>
      </c>
      <c r="L78">
        <v>61994.0</v>
      </c>
      <c r="M78">
        <v>124.0</v>
      </c>
      <c r="N78">
        <v>500.0</v>
      </c>
      <c r="O78">
        <v>0.0</v>
      </c>
      <c r="P78">
        <v>0.0</v>
      </c>
      <c r="R78">
        <v>0.0</v>
      </c>
      <c r="S78">
        <v>0.0</v>
      </c>
      <c r="U78">
        <v>0.0</v>
      </c>
      <c r="V78" t="s">
        <v>1003</v>
      </c>
      <c r="W78">
        <v>2.0</v>
      </c>
      <c r="Y78" s="154">
        <v>45823.0</v>
      </c>
      <c r="Z78">
        <v>18598.0</v>
      </c>
      <c r="AA78" s="156">
        <v>45901.0</v>
      </c>
      <c r="AB78">
        <v>43396.0</v>
      </c>
      <c r="AC78" s="156">
        <v>36526.0</v>
      </c>
      <c r="AD78">
        <v>0.0</v>
      </c>
      <c r="AE78" s="156">
        <v>36526.0</v>
      </c>
      <c r="AF78">
        <v>0.0</v>
      </c>
      <c r="AG78">
        <v>1860.0</v>
      </c>
      <c r="AH78" s="154">
        <v>45880.0</v>
      </c>
      <c r="AI78" s="154">
        <v>45880.0</v>
      </c>
      <c r="AJ78">
        <v>18598.0</v>
      </c>
      <c r="AK78">
        <v>16738.0</v>
      </c>
      <c r="AL78">
        <v>0.0</v>
      </c>
      <c r="AM78">
        <v>0.6667</v>
      </c>
      <c r="AN78">
        <v>0.6667</v>
      </c>
      <c r="AS78" t="s">
        <v>26</v>
      </c>
      <c r="AT78" t="s">
        <v>22</v>
      </c>
      <c r="AU78">
        <v>0.0</v>
      </c>
      <c r="AV78" t="s">
        <v>380</v>
      </c>
      <c r="AZ78" t="s">
        <v>1110</v>
      </c>
      <c r="BA78" t="s">
        <v>1173</v>
      </c>
      <c r="BB78" t="s">
        <v>1174</v>
      </c>
      <c r="BC78" t="s">
        <v>23</v>
      </c>
      <c r="BD78" t="s">
        <v>1174</v>
      </c>
      <c r="BE78" t="s">
        <v>1007</v>
      </c>
      <c r="BF78" s="154">
        <v>45818.0</v>
      </c>
      <c r="BG78" s="154">
        <v>46142.0</v>
      </c>
      <c r="BH78" t="s">
        <v>1008</v>
      </c>
      <c r="BI78" t="s">
        <v>2196</v>
      </c>
      <c r="BJ78" t="s">
        <v>2197</v>
      </c>
      <c r="BK78" t="s">
        <v>2198</v>
      </c>
      <c r="BL78" s="154">
        <v>45758.0</v>
      </c>
      <c r="BM78" t="s">
        <v>1178</v>
      </c>
      <c r="BN78" t="s">
        <v>1095</v>
      </c>
      <c r="BO78" t="s">
        <v>1179</v>
      </c>
      <c r="BP78" t="s">
        <v>75</v>
      </c>
      <c r="BR78" s="154">
        <v>45770.460324074</v>
      </c>
      <c r="BS78" t="s">
        <v>2188</v>
      </c>
      <c r="BT78" t="s">
        <v>1197</v>
      </c>
      <c r="BU78" t="s">
        <v>2189</v>
      </c>
      <c r="BV78">
        <v>9.19840411695E11</v>
      </c>
      <c r="BW78" t="s">
        <v>2199</v>
      </c>
      <c r="BX78" t="s">
        <v>2200</v>
      </c>
      <c r="BY78" t="s">
        <v>2201</v>
      </c>
      <c r="BZ78">
        <v>9.19840998016E11</v>
      </c>
      <c r="CA78" t="s">
        <v>2200</v>
      </c>
      <c r="CB78" t="s">
        <v>2201</v>
      </c>
      <c r="CC78">
        <v>9.19840998016E11</v>
      </c>
      <c r="CD78">
        <v>0.0</v>
      </c>
      <c r="CE78" t="s">
        <v>2202</v>
      </c>
      <c r="CG78">
        <v>600034.0</v>
      </c>
      <c r="CI78" t="s">
        <v>1173</v>
      </c>
      <c r="CJ78" t="s">
        <v>1174</v>
      </c>
      <c r="CK78">
        <v>600034.0</v>
      </c>
      <c r="CL78" t="s">
        <v>2194</v>
      </c>
      <c r="CM78" t="s">
        <v>2202</v>
      </c>
      <c r="CN78" t="s">
        <v>2202</v>
      </c>
    </row>
    <row r="79">
      <c r="A79" t="s">
        <v>18</v>
      </c>
      <c r="B79">
        <v>2009619.0</v>
      </c>
      <c r="C79" t="s">
        <v>456</v>
      </c>
      <c r="D79">
        <v>2025.0</v>
      </c>
      <c r="E79" s="154">
        <v>45824.0</v>
      </c>
      <c r="F79" t="s">
        <v>999</v>
      </c>
      <c r="G79" t="s">
        <v>1000</v>
      </c>
      <c r="H79" t="s">
        <v>2203</v>
      </c>
      <c r="I79" t="s">
        <v>1002</v>
      </c>
      <c r="J79">
        <v>255725.0</v>
      </c>
      <c r="K79">
        <v>255725.0</v>
      </c>
      <c r="L79">
        <v>0.0</v>
      </c>
      <c r="M79">
        <v>0.0</v>
      </c>
      <c r="O79">
        <v>255725.0</v>
      </c>
      <c r="P79">
        <v>393.0</v>
      </c>
      <c r="Q79">
        <v>651.0</v>
      </c>
      <c r="R79">
        <v>0.0</v>
      </c>
      <c r="S79">
        <v>0.0</v>
      </c>
      <c r="U79">
        <v>0.0</v>
      </c>
      <c r="V79" t="s">
        <v>1003</v>
      </c>
      <c r="W79">
        <v>3.0</v>
      </c>
      <c r="Y79" s="154">
        <v>45868.0</v>
      </c>
      <c r="Z79">
        <v>86947.0</v>
      </c>
      <c r="AA79" s="154">
        <v>45930.0</v>
      </c>
      <c r="AB79">
        <v>84389.0</v>
      </c>
      <c r="AC79" s="155">
        <v>45989.0</v>
      </c>
      <c r="AD79">
        <v>84389.0</v>
      </c>
      <c r="AE79" s="156">
        <v>36526.0</v>
      </c>
      <c r="AF79">
        <v>0.0</v>
      </c>
      <c r="AG79">
        <v>0.0</v>
      </c>
      <c r="AJ79">
        <v>86947.0</v>
      </c>
      <c r="AK79">
        <v>0.0</v>
      </c>
      <c r="AL79">
        <v>86947.0</v>
      </c>
      <c r="AM79">
        <v>0.6385</v>
      </c>
      <c r="AN79">
        <v>0.5885</v>
      </c>
      <c r="AR79">
        <v>0.05</v>
      </c>
      <c r="AS79">
        <v>0.0</v>
      </c>
      <c r="AU79">
        <v>2.0</v>
      </c>
      <c r="AV79" t="s">
        <v>399</v>
      </c>
      <c r="AW79" t="s">
        <v>381</v>
      </c>
      <c r="AX79" t="s">
        <v>22</v>
      </c>
      <c r="AZ79" t="s">
        <v>1110</v>
      </c>
      <c r="BA79" t="s">
        <v>2204</v>
      </c>
      <c r="BB79" t="s">
        <v>1206</v>
      </c>
      <c r="BC79" t="s">
        <v>27</v>
      </c>
      <c r="BD79" t="s">
        <v>1207</v>
      </c>
      <c r="BE79" t="s">
        <v>1007</v>
      </c>
      <c r="BF79" s="156">
        <v>45748.0</v>
      </c>
      <c r="BG79" s="154">
        <v>46112.0</v>
      </c>
      <c r="BH79" t="s">
        <v>1008</v>
      </c>
      <c r="BI79" t="s">
        <v>2205</v>
      </c>
      <c r="BJ79" t="s">
        <v>2206</v>
      </c>
      <c r="BK79" t="s">
        <v>2207</v>
      </c>
      <c r="BL79" s="154">
        <v>45824.0</v>
      </c>
      <c r="BM79" t="s">
        <v>1762</v>
      </c>
      <c r="BN79" t="s">
        <v>1118</v>
      </c>
      <c r="BO79" t="s">
        <v>1763</v>
      </c>
      <c r="BP79" t="s">
        <v>1764</v>
      </c>
      <c r="BR79" s="154">
        <v>45827.5857291</v>
      </c>
      <c r="BS79" t="s">
        <v>2208</v>
      </c>
      <c r="BT79" t="s">
        <v>1551</v>
      </c>
      <c r="BU79" t="s">
        <v>2209</v>
      </c>
      <c r="BV79">
        <v>9.1940723033E11</v>
      </c>
      <c r="BW79" t="s">
        <v>2210</v>
      </c>
      <c r="BX79" t="s">
        <v>2211</v>
      </c>
      <c r="BY79" t="s">
        <v>2212</v>
      </c>
      <c r="BZ79">
        <v>9.1940723033E11</v>
      </c>
      <c r="CA79" t="s">
        <v>2211</v>
      </c>
      <c r="CB79" t="s">
        <v>2212</v>
      </c>
      <c r="CC79">
        <v>9.1940723033E11</v>
      </c>
      <c r="CD79">
        <v>0.0</v>
      </c>
      <c r="CE79" t="s">
        <v>2213</v>
      </c>
      <c r="CG79">
        <v>473638.0</v>
      </c>
      <c r="CI79" t="s">
        <v>2204</v>
      </c>
      <c r="CJ79" t="s">
        <v>1206</v>
      </c>
      <c r="CK79">
        <v>473638.0</v>
      </c>
      <c r="CM79" t="s">
        <v>2214</v>
      </c>
      <c r="CN79" t="s">
        <v>2214</v>
      </c>
    </row>
    <row r="80">
      <c r="A80" t="s">
        <v>68</v>
      </c>
      <c r="B80">
        <v>201355.0</v>
      </c>
      <c r="C80" t="s">
        <v>94</v>
      </c>
      <c r="D80">
        <v>2025.0</v>
      </c>
      <c r="E80" s="156">
        <v>45719.0</v>
      </c>
      <c r="F80" t="s">
        <v>1024</v>
      </c>
      <c r="G80" t="s">
        <v>1000</v>
      </c>
      <c r="H80" t="s">
        <v>2215</v>
      </c>
      <c r="I80" t="s">
        <v>1002</v>
      </c>
      <c r="J80">
        <v>646933.0</v>
      </c>
      <c r="K80">
        <v>688963.0</v>
      </c>
      <c r="L80">
        <v>413433.0</v>
      </c>
      <c r="M80">
        <v>647.0</v>
      </c>
      <c r="N80">
        <v>639.0</v>
      </c>
      <c r="O80">
        <v>0.0</v>
      </c>
      <c r="P80">
        <v>0.0</v>
      </c>
      <c r="R80">
        <v>233500.0</v>
      </c>
      <c r="S80">
        <v>252.0</v>
      </c>
      <c r="T80">
        <v>927.0</v>
      </c>
      <c r="U80">
        <v>0.0</v>
      </c>
      <c r="V80" t="s">
        <v>1003</v>
      </c>
      <c r="W80">
        <v>4.0</v>
      </c>
      <c r="Y80" s="156">
        <v>45722.0</v>
      </c>
      <c r="Z80" t="s">
        <v>2216</v>
      </c>
      <c r="AA80" s="156">
        <v>45839.0</v>
      </c>
      <c r="AB80" t="s">
        <v>2216</v>
      </c>
      <c r="AC80" s="157">
        <v>45931.0</v>
      </c>
      <c r="AD80" t="s">
        <v>2216</v>
      </c>
      <c r="AE80" s="155">
        <v>46006.0</v>
      </c>
      <c r="AF80" t="s">
        <v>2216</v>
      </c>
      <c r="AG80" t="s">
        <v>2217</v>
      </c>
      <c r="AH80" s="154">
        <v>45729.0</v>
      </c>
      <c r="AI80" s="154">
        <v>45729.0</v>
      </c>
      <c r="AJ80" t="s">
        <v>2218</v>
      </c>
      <c r="AK80" t="s">
        <v>2219</v>
      </c>
      <c r="AL80" t="s">
        <v>2220</v>
      </c>
      <c r="AM80" t="s">
        <v>2221</v>
      </c>
      <c r="AN80" t="s">
        <v>2221</v>
      </c>
      <c r="AS80" t="s">
        <v>1053</v>
      </c>
      <c r="AT80" t="s">
        <v>22</v>
      </c>
      <c r="AU80">
        <v>0.0</v>
      </c>
      <c r="AV80" t="s">
        <v>380</v>
      </c>
      <c r="AY80" t="s">
        <v>88</v>
      </c>
      <c r="AZ80" t="s">
        <v>1110</v>
      </c>
      <c r="BA80" t="s">
        <v>2125</v>
      </c>
      <c r="BB80" t="s">
        <v>2125</v>
      </c>
      <c r="BC80" t="s">
        <v>27</v>
      </c>
      <c r="BD80" t="s">
        <v>1113</v>
      </c>
      <c r="BE80" t="s">
        <v>1007</v>
      </c>
      <c r="BF80" s="156">
        <v>45748.0</v>
      </c>
      <c r="BG80" s="154">
        <v>46112.0</v>
      </c>
      <c r="BH80" t="s">
        <v>1008</v>
      </c>
      <c r="BI80" t="s">
        <v>2222</v>
      </c>
      <c r="BJ80" t="s">
        <v>2223</v>
      </c>
      <c r="BK80" t="s">
        <v>2224</v>
      </c>
      <c r="BL80" s="156">
        <v>45719.0</v>
      </c>
      <c r="BM80" t="s">
        <v>1739</v>
      </c>
      <c r="BN80" t="s">
        <v>1118</v>
      </c>
      <c r="BO80" t="s">
        <v>1740</v>
      </c>
      <c r="BP80" t="s">
        <v>2225</v>
      </c>
      <c r="BR80" t="s">
        <v>2226</v>
      </c>
      <c r="BS80" t="s">
        <v>2227</v>
      </c>
      <c r="BT80" t="s">
        <v>1016</v>
      </c>
      <c r="BU80" t="s">
        <v>2228</v>
      </c>
      <c r="BV80">
        <v>9.19891935566E11</v>
      </c>
      <c r="BW80" t="s">
        <v>2228</v>
      </c>
      <c r="BX80" t="s">
        <v>2229</v>
      </c>
      <c r="BY80" t="s">
        <v>2228</v>
      </c>
      <c r="BZ80">
        <v>9.19891935566E11</v>
      </c>
      <c r="CA80" t="s">
        <v>2229</v>
      </c>
      <c r="CB80" t="s">
        <v>2228</v>
      </c>
      <c r="CC80">
        <v>9.19891935566E11</v>
      </c>
      <c r="CD80">
        <v>63000.0</v>
      </c>
      <c r="CE80" t="s">
        <v>2230</v>
      </c>
      <c r="CG80">
        <v>110096.0</v>
      </c>
      <c r="CH80" t="s">
        <v>2231</v>
      </c>
      <c r="CI80" t="s">
        <v>2125</v>
      </c>
      <c r="CJ80" t="s">
        <v>2125</v>
      </c>
      <c r="CK80">
        <v>110096.0</v>
      </c>
      <c r="CM80" t="s">
        <v>2230</v>
      </c>
      <c r="CN80" t="s">
        <v>2230</v>
      </c>
    </row>
    <row r="81">
      <c r="A81" t="s">
        <v>18</v>
      </c>
      <c r="B81">
        <v>20191.0</v>
      </c>
      <c r="C81" t="s">
        <v>95</v>
      </c>
      <c r="D81">
        <v>2025.0</v>
      </c>
      <c r="E81" s="154">
        <v>45729.0</v>
      </c>
      <c r="F81" t="s">
        <v>1350</v>
      </c>
      <c r="G81" t="s">
        <v>1000</v>
      </c>
      <c r="H81" t="s">
        <v>2232</v>
      </c>
      <c r="I81" t="s">
        <v>1002</v>
      </c>
      <c r="J81">
        <v>4156044.0</v>
      </c>
      <c r="K81">
        <v>4661872.0</v>
      </c>
      <c r="L81">
        <v>517650.0</v>
      </c>
      <c r="M81">
        <v>580.0</v>
      </c>
      <c r="N81">
        <v>892.0</v>
      </c>
      <c r="O81">
        <v>828240.0</v>
      </c>
      <c r="P81">
        <v>580.0</v>
      </c>
      <c r="Q81">
        <v>1428.0</v>
      </c>
      <c r="R81">
        <v>2810154.0</v>
      </c>
      <c r="S81">
        <v>774.0</v>
      </c>
      <c r="T81">
        <v>3631.0</v>
      </c>
      <c r="U81">
        <v>0.0</v>
      </c>
      <c r="V81" t="s">
        <v>1003</v>
      </c>
      <c r="W81">
        <v>4.0</v>
      </c>
      <c r="Y81" s="154">
        <v>45869.0</v>
      </c>
      <c r="Z81">
        <v>1165468.0</v>
      </c>
      <c r="AA81" s="154">
        <v>45930.0</v>
      </c>
      <c r="AB81">
        <v>1165468.0</v>
      </c>
      <c r="AC81" s="155">
        <v>45961.0</v>
      </c>
      <c r="AD81">
        <v>1165468.0</v>
      </c>
      <c r="AE81" s="155">
        <v>46022.0</v>
      </c>
      <c r="AF81">
        <v>1165468.0</v>
      </c>
      <c r="AG81">
        <v>0.0</v>
      </c>
      <c r="AJ81">
        <v>1165468.0</v>
      </c>
      <c r="AK81">
        <v>0.0</v>
      </c>
      <c r="AL81">
        <v>1165468.0</v>
      </c>
      <c r="AM81">
        <v>0.405</v>
      </c>
      <c r="AN81">
        <v>0.405</v>
      </c>
      <c r="AS81" t="s">
        <v>21</v>
      </c>
      <c r="AT81" t="s">
        <v>22</v>
      </c>
      <c r="AU81">
        <v>4.0</v>
      </c>
      <c r="AV81" t="s">
        <v>380</v>
      </c>
      <c r="AX81" t="s">
        <v>88</v>
      </c>
      <c r="AY81" t="s">
        <v>88</v>
      </c>
      <c r="AZ81" t="s">
        <v>1110</v>
      </c>
      <c r="BA81" t="s">
        <v>2233</v>
      </c>
      <c r="BB81" t="s">
        <v>1174</v>
      </c>
      <c r="BC81" t="s">
        <v>23</v>
      </c>
      <c r="BD81" t="s">
        <v>1032</v>
      </c>
      <c r="BE81" t="s">
        <v>1007</v>
      </c>
      <c r="BF81" s="156">
        <v>45809.0</v>
      </c>
      <c r="BG81" s="154">
        <v>46173.0</v>
      </c>
      <c r="BH81" t="s">
        <v>1008</v>
      </c>
      <c r="BI81" t="s">
        <v>2234</v>
      </c>
      <c r="BJ81" t="s">
        <v>2235</v>
      </c>
      <c r="BK81" t="s">
        <v>2236</v>
      </c>
      <c r="BL81" s="154">
        <v>45729.0</v>
      </c>
      <c r="BM81" t="s">
        <v>2237</v>
      </c>
      <c r="BN81" t="s">
        <v>1013</v>
      </c>
      <c r="BO81" t="s">
        <v>2238</v>
      </c>
      <c r="BP81" t="s">
        <v>2093</v>
      </c>
      <c r="BR81" s="154">
        <v>45741.4805324074</v>
      </c>
      <c r="BS81" t="s">
        <v>2239</v>
      </c>
      <c r="BT81" t="s">
        <v>1016</v>
      </c>
      <c r="BU81" t="s">
        <v>2240</v>
      </c>
      <c r="BV81">
        <v>9.19443285098E11</v>
      </c>
      <c r="BW81" t="s">
        <v>2240</v>
      </c>
      <c r="BX81" t="s">
        <v>2239</v>
      </c>
      <c r="BY81" t="s">
        <v>2240</v>
      </c>
      <c r="BZ81">
        <v>9.19443285098E11</v>
      </c>
      <c r="CA81" t="s">
        <v>2239</v>
      </c>
      <c r="CB81" t="s">
        <v>2240</v>
      </c>
      <c r="CC81">
        <v>9.19443285098E11</v>
      </c>
      <c r="CD81">
        <v>104000.0</v>
      </c>
      <c r="CE81" t="s">
        <v>2241</v>
      </c>
      <c r="CG81">
        <v>635109.0</v>
      </c>
      <c r="CH81" t="s">
        <v>2242</v>
      </c>
      <c r="CI81" t="s">
        <v>2233</v>
      </c>
      <c r="CJ81" t="s">
        <v>1174</v>
      </c>
      <c r="CK81">
        <v>635109.0</v>
      </c>
      <c r="CL81" t="s">
        <v>2243</v>
      </c>
      <c r="CM81" t="s">
        <v>2242</v>
      </c>
      <c r="CN81" t="s">
        <v>2242</v>
      </c>
    </row>
    <row r="82">
      <c r="A82" t="s">
        <v>47</v>
      </c>
      <c r="B82">
        <v>202033.0</v>
      </c>
      <c r="C82" t="s">
        <v>96</v>
      </c>
      <c r="D82">
        <v>2025.0</v>
      </c>
      <c r="E82" t="s">
        <v>2244</v>
      </c>
      <c r="F82" t="s">
        <v>1024</v>
      </c>
      <c r="G82" t="s">
        <v>1000</v>
      </c>
      <c r="H82" t="s">
        <v>2245</v>
      </c>
      <c r="I82" t="s">
        <v>1002</v>
      </c>
      <c r="J82">
        <v>273432.0</v>
      </c>
      <c r="K82">
        <v>284418.0</v>
      </c>
      <c r="L82">
        <v>212400.0</v>
      </c>
      <c r="M82">
        <v>177.0</v>
      </c>
      <c r="N82">
        <v>1200.0</v>
      </c>
      <c r="O82">
        <v>0.0</v>
      </c>
      <c r="P82">
        <v>0.0</v>
      </c>
      <c r="R82">
        <v>61032.0</v>
      </c>
      <c r="S82">
        <v>60.0</v>
      </c>
      <c r="T82">
        <v>1017.0</v>
      </c>
      <c r="U82">
        <v>0.0</v>
      </c>
      <c r="V82" t="s">
        <v>1003</v>
      </c>
      <c r="W82">
        <v>2.0</v>
      </c>
      <c r="Y82" t="s">
        <v>2246</v>
      </c>
      <c r="Z82" t="s">
        <v>2247</v>
      </c>
      <c r="AA82" t="s">
        <v>2248</v>
      </c>
      <c r="AB82" t="s">
        <v>2249</v>
      </c>
      <c r="AC82" s="156">
        <v>36526.0</v>
      </c>
      <c r="AD82">
        <v>0.0</v>
      </c>
      <c r="AE82" s="156">
        <v>36526.0</v>
      </c>
      <c r="AF82">
        <v>0.0</v>
      </c>
      <c r="AG82">
        <v>0.0</v>
      </c>
      <c r="AH82" s="154">
        <v>45776.0</v>
      </c>
      <c r="AI82" s="154">
        <v>45776.0</v>
      </c>
      <c r="AJ82" t="s">
        <v>2250</v>
      </c>
      <c r="AK82" t="s">
        <v>2251</v>
      </c>
      <c r="AL82" t="s">
        <v>2252</v>
      </c>
      <c r="AM82" t="s">
        <v>2253</v>
      </c>
      <c r="AN82" t="s">
        <v>2254</v>
      </c>
      <c r="AR82">
        <v>0.05</v>
      </c>
      <c r="AS82" t="s">
        <v>1053</v>
      </c>
      <c r="AT82" t="s">
        <v>22</v>
      </c>
      <c r="AU82">
        <v>0.0</v>
      </c>
      <c r="AV82" t="s">
        <v>380</v>
      </c>
      <c r="AY82" t="s">
        <v>88</v>
      </c>
      <c r="AZ82" t="s">
        <v>1004</v>
      </c>
      <c r="BA82" t="s">
        <v>1462</v>
      </c>
      <c r="BB82" t="s">
        <v>1031</v>
      </c>
      <c r="BC82" t="s">
        <v>23</v>
      </c>
      <c r="BD82" t="s">
        <v>1032</v>
      </c>
      <c r="BE82" t="s">
        <v>1007</v>
      </c>
      <c r="BF82" t="s">
        <v>2255</v>
      </c>
      <c r="BG82" t="s">
        <v>2256</v>
      </c>
      <c r="BH82" t="s">
        <v>1008</v>
      </c>
      <c r="BI82" t="s">
        <v>2257</v>
      </c>
      <c r="BJ82" t="s">
        <v>2258</v>
      </c>
      <c r="BK82" t="s">
        <v>2259</v>
      </c>
      <c r="BL82" t="s">
        <v>2244</v>
      </c>
      <c r="BM82" t="s">
        <v>1689</v>
      </c>
      <c r="BN82" t="s">
        <v>1013</v>
      </c>
      <c r="BO82" t="s">
        <v>1690</v>
      </c>
      <c r="BP82" t="s">
        <v>1691</v>
      </c>
      <c r="BR82" t="s">
        <v>2260</v>
      </c>
      <c r="BS82" t="s">
        <v>2261</v>
      </c>
      <c r="BT82" t="s">
        <v>1016</v>
      </c>
      <c r="BU82" t="s">
        <v>2262</v>
      </c>
      <c r="BV82">
        <v>9.19448201161E11</v>
      </c>
      <c r="BW82" t="s">
        <v>2263</v>
      </c>
      <c r="BX82" t="s">
        <v>2261</v>
      </c>
      <c r="BY82" t="s">
        <v>2262</v>
      </c>
      <c r="BZ82">
        <v>9.19448201161E11</v>
      </c>
      <c r="CA82" t="s">
        <v>2261</v>
      </c>
      <c r="CB82" t="s">
        <v>2262</v>
      </c>
      <c r="CC82">
        <v>9.19448201161E11</v>
      </c>
      <c r="CD82">
        <v>64000.0</v>
      </c>
      <c r="CE82" t="s">
        <v>2264</v>
      </c>
      <c r="CG82">
        <v>560011.0</v>
      </c>
      <c r="CH82" t="s">
        <v>2265</v>
      </c>
      <c r="CI82" t="s">
        <v>1462</v>
      </c>
      <c r="CJ82" t="s">
        <v>1031</v>
      </c>
      <c r="CK82">
        <v>560011.0</v>
      </c>
      <c r="CL82">
        <v>0.0</v>
      </c>
      <c r="CM82" t="s">
        <v>2266</v>
      </c>
      <c r="CN82" t="s">
        <v>2266</v>
      </c>
    </row>
    <row r="83">
      <c r="A83" t="s">
        <v>18</v>
      </c>
      <c r="B83">
        <v>20238.0</v>
      </c>
      <c r="C83" t="s">
        <v>97</v>
      </c>
      <c r="D83">
        <v>2025.0</v>
      </c>
      <c r="E83" t="s">
        <v>2267</v>
      </c>
      <c r="F83" t="s">
        <v>1024</v>
      </c>
      <c r="G83" t="s">
        <v>1000</v>
      </c>
      <c r="H83" t="s">
        <v>2268</v>
      </c>
      <c r="I83" t="s">
        <v>1002</v>
      </c>
      <c r="J83">
        <v>2719265.0</v>
      </c>
      <c r="K83">
        <v>3150845.0</v>
      </c>
      <c r="L83">
        <v>321600.0</v>
      </c>
      <c r="M83">
        <v>268.0</v>
      </c>
      <c r="N83">
        <v>1200.0</v>
      </c>
      <c r="O83">
        <v>0.0</v>
      </c>
      <c r="P83">
        <v>0.0</v>
      </c>
      <c r="R83">
        <v>2397665.0</v>
      </c>
      <c r="S83">
        <v>972.0</v>
      </c>
      <c r="T83">
        <v>2467.0</v>
      </c>
      <c r="U83">
        <v>0.0</v>
      </c>
      <c r="V83" t="s">
        <v>1003</v>
      </c>
      <c r="W83" t="s">
        <v>509</v>
      </c>
      <c r="Y83" t="s">
        <v>2269</v>
      </c>
      <c r="Z83" t="s">
        <v>2270</v>
      </c>
      <c r="AA83" t="s">
        <v>2271</v>
      </c>
      <c r="AB83" t="s">
        <v>2270</v>
      </c>
      <c r="AC83" t="s">
        <v>2272</v>
      </c>
      <c r="AD83" t="s">
        <v>2273</v>
      </c>
      <c r="AE83" t="s">
        <v>2274</v>
      </c>
      <c r="AF83" t="s">
        <v>2273</v>
      </c>
      <c r="AG83">
        <v>0.0</v>
      </c>
      <c r="AH83" s="154">
        <v>45798.0</v>
      </c>
      <c r="AI83" s="154">
        <v>45798.0</v>
      </c>
      <c r="AJ83" t="s">
        <v>2275</v>
      </c>
      <c r="AK83" t="s">
        <v>2276</v>
      </c>
      <c r="AL83" t="s">
        <v>2277</v>
      </c>
      <c r="AM83" t="s">
        <v>2278</v>
      </c>
      <c r="AN83" t="s">
        <v>2278</v>
      </c>
      <c r="AS83" t="s">
        <v>1053</v>
      </c>
      <c r="AT83" t="s">
        <v>22</v>
      </c>
      <c r="AU83">
        <v>0.0</v>
      </c>
      <c r="AV83" t="s">
        <v>380</v>
      </c>
      <c r="AY83" t="s">
        <v>88</v>
      </c>
      <c r="AZ83" t="s">
        <v>1110</v>
      </c>
      <c r="BA83" t="s">
        <v>1609</v>
      </c>
      <c r="BB83" t="s">
        <v>1206</v>
      </c>
      <c r="BC83" t="s">
        <v>27</v>
      </c>
      <c r="BD83" t="s">
        <v>1207</v>
      </c>
      <c r="BE83" t="s">
        <v>1007</v>
      </c>
      <c r="BF83" s="156">
        <v>45809.0</v>
      </c>
      <c r="BG83" s="154">
        <v>46112.0</v>
      </c>
      <c r="BH83" t="s">
        <v>1008</v>
      </c>
      <c r="BI83" t="s">
        <v>2279</v>
      </c>
      <c r="BJ83" t="s">
        <v>2280</v>
      </c>
      <c r="BK83" t="s">
        <v>2281</v>
      </c>
      <c r="BL83" t="s">
        <v>2267</v>
      </c>
      <c r="BM83" t="s">
        <v>1613</v>
      </c>
      <c r="BN83" t="s">
        <v>1063</v>
      </c>
      <c r="BO83" t="s">
        <v>1614</v>
      </c>
      <c r="BP83" t="s">
        <v>1615</v>
      </c>
      <c r="BR83" t="s">
        <v>2282</v>
      </c>
      <c r="BS83" t="s">
        <v>2283</v>
      </c>
      <c r="BT83" t="s">
        <v>1016</v>
      </c>
      <c r="BU83" t="s">
        <v>2284</v>
      </c>
      <c r="BV83">
        <v>9.17312719001E11</v>
      </c>
      <c r="BW83" t="s">
        <v>2284</v>
      </c>
      <c r="BX83" t="s">
        <v>2283</v>
      </c>
      <c r="BY83" t="s">
        <v>2284</v>
      </c>
      <c r="BZ83">
        <v>9.17312719001E11</v>
      </c>
      <c r="CA83" t="s">
        <v>2283</v>
      </c>
      <c r="CB83" t="s">
        <v>2284</v>
      </c>
      <c r="CC83">
        <v>9.17312719001E11</v>
      </c>
      <c r="CD83">
        <v>0.0</v>
      </c>
      <c r="CE83" t="s">
        <v>2285</v>
      </c>
      <c r="CG83">
        <v>452001.0</v>
      </c>
      <c r="CI83" t="s">
        <v>1609</v>
      </c>
      <c r="CJ83" t="s">
        <v>1206</v>
      </c>
      <c r="CK83">
        <v>452001.0</v>
      </c>
      <c r="CM83" t="s">
        <v>2286</v>
      </c>
      <c r="CN83" t="s">
        <v>2286</v>
      </c>
    </row>
    <row r="84">
      <c r="A84" t="s">
        <v>68</v>
      </c>
      <c r="B84">
        <v>2037085.0</v>
      </c>
      <c r="C84" t="s">
        <v>458</v>
      </c>
      <c r="D84">
        <v>2025.0</v>
      </c>
      <c r="E84" s="154">
        <v>45733.0</v>
      </c>
      <c r="F84" t="s">
        <v>999</v>
      </c>
      <c r="G84" t="s">
        <v>1000</v>
      </c>
      <c r="H84" t="s">
        <v>2287</v>
      </c>
      <c r="I84" t="s">
        <v>1002</v>
      </c>
      <c r="J84">
        <v>515264.0</v>
      </c>
      <c r="K84">
        <v>515264.0</v>
      </c>
      <c r="L84">
        <v>0.0</v>
      </c>
      <c r="M84">
        <v>0.0</v>
      </c>
      <c r="O84">
        <v>515264.0</v>
      </c>
      <c r="P84">
        <v>644.0</v>
      </c>
      <c r="Q84">
        <v>800.0</v>
      </c>
      <c r="R84">
        <v>0.0</v>
      </c>
      <c r="S84">
        <v>0.0</v>
      </c>
      <c r="U84">
        <v>0.0</v>
      </c>
      <c r="V84" t="s">
        <v>1003</v>
      </c>
      <c r="W84">
        <v>4.0</v>
      </c>
      <c r="Y84" s="154">
        <v>45734.0</v>
      </c>
      <c r="Z84">
        <v>180342.0</v>
      </c>
      <c r="AA84" s="154">
        <v>45831.0</v>
      </c>
      <c r="AB84">
        <v>154579.0</v>
      </c>
      <c r="AC84" s="154">
        <v>45922.0</v>
      </c>
      <c r="AD84">
        <v>128816.0</v>
      </c>
      <c r="AE84" s="155">
        <v>46022.0</v>
      </c>
      <c r="AF84">
        <v>51526.0</v>
      </c>
      <c r="AG84">
        <v>18034.0</v>
      </c>
      <c r="AH84" s="154">
        <v>45741.0</v>
      </c>
      <c r="AI84" s="154">
        <v>45741.0</v>
      </c>
      <c r="AJ84">
        <v>334921.0</v>
      </c>
      <c r="AK84">
        <v>162307.0</v>
      </c>
      <c r="AL84">
        <v>154580.0</v>
      </c>
      <c r="AM84">
        <v>0.5555</v>
      </c>
      <c r="AN84">
        <v>0.5555</v>
      </c>
      <c r="AS84">
        <v>0.0</v>
      </c>
      <c r="AU84">
        <v>4.0</v>
      </c>
      <c r="AV84" t="s">
        <v>399</v>
      </c>
      <c r="AW84" t="s">
        <v>381</v>
      </c>
      <c r="AX84" t="s">
        <v>22</v>
      </c>
      <c r="AY84" t="s">
        <v>2288</v>
      </c>
      <c r="AZ84" t="s">
        <v>1110</v>
      </c>
      <c r="BA84" t="s">
        <v>2289</v>
      </c>
      <c r="BB84" t="s">
        <v>1206</v>
      </c>
      <c r="BC84" t="s">
        <v>27</v>
      </c>
      <c r="BD84" t="s">
        <v>1207</v>
      </c>
      <c r="BE84" t="s">
        <v>1007</v>
      </c>
      <c r="BF84" s="156">
        <v>45748.0</v>
      </c>
      <c r="BG84" s="154">
        <v>46112.0</v>
      </c>
      <c r="BH84" t="s">
        <v>1008</v>
      </c>
      <c r="BI84" t="s">
        <v>2290</v>
      </c>
      <c r="BJ84" t="s">
        <v>2291</v>
      </c>
      <c r="BK84" t="s">
        <v>2292</v>
      </c>
      <c r="BL84" s="154">
        <v>45733.0</v>
      </c>
      <c r="BM84" t="s">
        <v>1519</v>
      </c>
      <c r="BN84" t="s">
        <v>1482</v>
      </c>
      <c r="BO84" t="s">
        <v>1521</v>
      </c>
      <c r="BP84" t="s">
        <v>1522</v>
      </c>
      <c r="BR84" s="154">
        <v>45742.4400578703</v>
      </c>
      <c r="BS84" t="s">
        <v>2293</v>
      </c>
      <c r="BT84" t="s">
        <v>1016</v>
      </c>
      <c r="BU84" t="s">
        <v>2294</v>
      </c>
      <c r="BV84">
        <v>9.19935672102E11</v>
      </c>
      <c r="BW84" t="s">
        <v>2295</v>
      </c>
      <c r="BX84" t="s">
        <v>2296</v>
      </c>
      <c r="BY84" t="s">
        <v>2297</v>
      </c>
      <c r="BZ84">
        <v>9.19935672102E11</v>
      </c>
      <c r="CA84" t="s">
        <v>2296</v>
      </c>
      <c r="CB84" t="s">
        <v>2297</v>
      </c>
      <c r="CC84">
        <v>9.19935672102E11</v>
      </c>
      <c r="CD84">
        <v>52100.0</v>
      </c>
      <c r="CE84" t="s">
        <v>2298</v>
      </c>
      <c r="CG84">
        <v>482008.0</v>
      </c>
      <c r="CH84" t="s">
        <v>2298</v>
      </c>
      <c r="CI84" t="s">
        <v>2289</v>
      </c>
      <c r="CJ84" t="s">
        <v>1206</v>
      </c>
      <c r="CK84">
        <v>482008.0</v>
      </c>
      <c r="CM84" t="s">
        <v>2299</v>
      </c>
      <c r="CN84" t="s">
        <v>2299</v>
      </c>
    </row>
    <row r="85">
      <c r="A85" t="s">
        <v>68</v>
      </c>
      <c r="B85">
        <v>203718.0</v>
      </c>
      <c r="C85" t="s">
        <v>98</v>
      </c>
      <c r="D85">
        <v>2025.0</v>
      </c>
      <c r="E85" s="154">
        <v>45777.0</v>
      </c>
      <c r="F85" t="s">
        <v>1108</v>
      </c>
      <c r="G85" t="s">
        <v>1000</v>
      </c>
      <c r="H85" t="s">
        <v>2300</v>
      </c>
      <c r="I85" t="s">
        <v>1002</v>
      </c>
      <c r="J85">
        <v>141000.0</v>
      </c>
      <c r="K85">
        <v>141000.0</v>
      </c>
      <c r="L85">
        <v>141000.0</v>
      </c>
      <c r="M85">
        <v>235.0</v>
      </c>
      <c r="N85">
        <v>600.0</v>
      </c>
      <c r="O85">
        <v>0.0</v>
      </c>
      <c r="P85">
        <v>0.0</v>
      </c>
      <c r="R85">
        <v>0.0</v>
      </c>
      <c r="S85">
        <v>0.0</v>
      </c>
      <c r="U85">
        <v>0.0</v>
      </c>
      <c r="V85" t="s">
        <v>1003</v>
      </c>
      <c r="W85">
        <v>3.0</v>
      </c>
      <c r="Y85" s="156">
        <v>45810.0</v>
      </c>
      <c r="Z85">
        <v>47940.0</v>
      </c>
      <c r="AA85" s="156">
        <v>45873.0</v>
      </c>
      <c r="AB85">
        <v>46530.0</v>
      </c>
      <c r="AC85" s="157">
        <v>45936.0</v>
      </c>
      <c r="AD85">
        <v>46530.0</v>
      </c>
      <c r="AE85" s="156">
        <v>36526.0</v>
      </c>
      <c r="AF85">
        <v>0.0</v>
      </c>
      <c r="AG85">
        <v>0.0</v>
      </c>
      <c r="AJ85">
        <v>94470.0</v>
      </c>
      <c r="AK85">
        <v>0.0</v>
      </c>
      <c r="AL85">
        <v>94470.0</v>
      </c>
      <c r="AM85">
        <v>0.6</v>
      </c>
      <c r="AN85">
        <v>0.6</v>
      </c>
      <c r="AS85" t="s">
        <v>26</v>
      </c>
      <c r="AT85" t="s">
        <v>22</v>
      </c>
      <c r="AU85">
        <v>0.0</v>
      </c>
      <c r="AV85" t="s">
        <v>380</v>
      </c>
      <c r="AZ85" t="s">
        <v>1110</v>
      </c>
      <c r="BA85" t="s">
        <v>2301</v>
      </c>
      <c r="BB85" t="s">
        <v>1031</v>
      </c>
      <c r="BC85" t="s">
        <v>23</v>
      </c>
      <c r="BD85" t="s">
        <v>1032</v>
      </c>
      <c r="BE85" t="s">
        <v>1007</v>
      </c>
      <c r="BF85" s="156">
        <v>45748.0</v>
      </c>
      <c r="BG85" s="154">
        <v>46112.0</v>
      </c>
      <c r="BH85" t="s">
        <v>1008</v>
      </c>
      <c r="BI85" t="s">
        <v>2302</v>
      </c>
      <c r="BJ85" t="s">
        <v>2303</v>
      </c>
      <c r="BK85" t="s">
        <v>2304</v>
      </c>
      <c r="BL85" s="154">
        <v>45777.0</v>
      </c>
      <c r="BM85" t="s">
        <v>1854</v>
      </c>
      <c r="BN85" t="s">
        <v>1482</v>
      </c>
      <c r="BO85" t="s">
        <v>1855</v>
      </c>
      <c r="BP85" t="s">
        <v>1856</v>
      </c>
      <c r="BQ85" t="s">
        <v>1857</v>
      </c>
      <c r="BR85" s="154">
        <v>45848.6914699074</v>
      </c>
      <c r="BS85" t="s">
        <v>2305</v>
      </c>
      <c r="BT85" t="s">
        <v>1016</v>
      </c>
      <c r="BU85" t="s">
        <v>1855</v>
      </c>
      <c r="BV85">
        <v>9.19723459285E11</v>
      </c>
      <c r="BW85" t="s">
        <v>2306</v>
      </c>
      <c r="BX85" t="s">
        <v>2307</v>
      </c>
      <c r="BY85" t="s">
        <v>2306</v>
      </c>
      <c r="BZ85">
        <v>9.19483458583E11</v>
      </c>
      <c r="CA85" t="s">
        <v>2308</v>
      </c>
      <c r="CB85" t="s">
        <v>2309</v>
      </c>
      <c r="CC85">
        <v>9.1741123493E11</v>
      </c>
      <c r="CD85">
        <v>86000.0</v>
      </c>
      <c r="CE85" t="s">
        <v>2310</v>
      </c>
      <c r="CG85">
        <v>575029.0</v>
      </c>
      <c r="CH85" t="s">
        <v>2310</v>
      </c>
      <c r="CI85" t="s">
        <v>2301</v>
      </c>
      <c r="CJ85" t="s">
        <v>1031</v>
      </c>
      <c r="CK85">
        <v>575029.0</v>
      </c>
      <c r="CM85" t="s">
        <v>2311</v>
      </c>
      <c r="CN85" t="s">
        <v>2311</v>
      </c>
    </row>
    <row r="86">
      <c r="A86" t="s">
        <v>18</v>
      </c>
      <c r="B86">
        <v>20480.0</v>
      </c>
      <c r="C86" t="s">
        <v>461</v>
      </c>
      <c r="D86">
        <v>2025.0</v>
      </c>
      <c r="E86" s="154">
        <v>45733.0</v>
      </c>
      <c r="F86" t="s">
        <v>999</v>
      </c>
      <c r="G86" t="s">
        <v>1000</v>
      </c>
      <c r="H86" t="s">
        <v>2312</v>
      </c>
      <c r="I86" t="s">
        <v>1002</v>
      </c>
      <c r="J86">
        <v>1392630.0</v>
      </c>
      <c r="K86">
        <v>1392630.0</v>
      </c>
      <c r="L86">
        <v>0.0</v>
      </c>
      <c r="M86">
        <v>0.0</v>
      </c>
      <c r="O86">
        <v>1392630.0</v>
      </c>
      <c r="P86">
        <v>761.0</v>
      </c>
      <c r="Q86">
        <v>1830.0</v>
      </c>
      <c r="R86">
        <v>0.0</v>
      </c>
      <c r="S86">
        <v>0.0</v>
      </c>
      <c r="U86">
        <v>0.0</v>
      </c>
      <c r="V86" t="s">
        <v>1003</v>
      </c>
      <c r="W86">
        <v>3.0</v>
      </c>
      <c r="Y86" s="156">
        <v>45748.0</v>
      </c>
      <c r="Z86">
        <v>473494.0</v>
      </c>
      <c r="AA86" s="156">
        <v>45839.0</v>
      </c>
      <c r="AB86">
        <v>459568.0</v>
      </c>
      <c r="AC86" s="157">
        <v>45962.0</v>
      </c>
      <c r="AD86">
        <v>459568.0</v>
      </c>
      <c r="AE86" s="156">
        <v>36526.0</v>
      </c>
      <c r="AF86">
        <v>0.0</v>
      </c>
      <c r="AG86">
        <v>0.0</v>
      </c>
      <c r="AJ86">
        <v>933062.0</v>
      </c>
      <c r="AK86">
        <v>0.0</v>
      </c>
      <c r="AL86">
        <v>933062.0</v>
      </c>
      <c r="AM86">
        <v>0.634</v>
      </c>
      <c r="AN86">
        <v>0.634</v>
      </c>
      <c r="AS86">
        <v>0.0</v>
      </c>
      <c r="AU86">
        <v>8.0</v>
      </c>
      <c r="AV86" t="s">
        <v>380</v>
      </c>
      <c r="AW86" t="s">
        <v>428</v>
      </c>
      <c r="AX86" t="s">
        <v>22</v>
      </c>
      <c r="AZ86" t="s">
        <v>1110</v>
      </c>
      <c r="BA86" t="s">
        <v>1609</v>
      </c>
      <c r="BB86" t="s">
        <v>1206</v>
      </c>
      <c r="BC86" t="s">
        <v>27</v>
      </c>
      <c r="BD86" t="s">
        <v>1207</v>
      </c>
      <c r="BE86" t="s">
        <v>1007</v>
      </c>
      <c r="BF86" s="156">
        <v>45748.0</v>
      </c>
      <c r="BG86" s="154">
        <v>46112.0</v>
      </c>
      <c r="BH86" t="s">
        <v>1008</v>
      </c>
      <c r="BI86" t="s">
        <v>2313</v>
      </c>
      <c r="BJ86" t="s">
        <v>2314</v>
      </c>
      <c r="BK86" t="s">
        <v>2315</v>
      </c>
      <c r="BL86" s="154">
        <v>45733.0</v>
      </c>
      <c r="BM86" t="s">
        <v>1613</v>
      </c>
      <c r="BN86" t="s">
        <v>2316</v>
      </c>
      <c r="BO86" t="s">
        <v>1614</v>
      </c>
      <c r="BP86" t="s">
        <v>1615</v>
      </c>
      <c r="BR86" s="154">
        <v>45737.4382175926</v>
      </c>
      <c r="BS86" t="s">
        <v>2317</v>
      </c>
      <c r="BT86" t="s">
        <v>1016</v>
      </c>
      <c r="BU86" t="s">
        <v>2318</v>
      </c>
      <c r="BV86">
        <v>9.17902381681E11</v>
      </c>
      <c r="BW86" t="s">
        <v>2319</v>
      </c>
      <c r="BX86" t="s">
        <v>2317</v>
      </c>
      <c r="BY86" t="s">
        <v>2318</v>
      </c>
      <c r="BZ86">
        <v>9.17902381681E11</v>
      </c>
      <c r="CA86" t="s">
        <v>2317</v>
      </c>
      <c r="CB86" t="s">
        <v>2318</v>
      </c>
      <c r="CC86">
        <v>9.17902381681E11</v>
      </c>
      <c r="CD86">
        <v>0.0</v>
      </c>
      <c r="CE86" t="s">
        <v>461</v>
      </c>
      <c r="CG86">
        <v>452017.0</v>
      </c>
      <c r="CI86" t="s">
        <v>1609</v>
      </c>
      <c r="CJ86" t="s">
        <v>1206</v>
      </c>
      <c r="CK86">
        <v>452017.0</v>
      </c>
      <c r="CM86" t="s">
        <v>2320</v>
      </c>
      <c r="CN86" t="s">
        <v>2320</v>
      </c>
    </row>
    <row r="87">
      <c r="A87" t="s">
        <v>18</v>
      </c>
      <c r="B87">
        <v>205449.0</v>
      </c>
      <c r="C87" t="s">
        <v>99</v>
      </c>
      <c r="D87">
        <v>2025.0</v>
      </c>
      <c r="E87" s="156">
        <v>45754.0</v>
      </c>
      <c r="F87" t="s">
        <v>1414</v>
      </c>
      <c r="G87" t="s">
        <v>1000</v>
      </c>
      <c r="H87" t="s">
        <v>2321</v>
      </c>
      <c r="I87" t="s">
        <v>1002</v>
      </c>
      <c r="J87">
        <v>466383.0</v>
      </c>
      <c r="K87">
        <v>510346.0</v>
      </c>
      <c r="L87">
        <v>222144.0</v>
      </c>
      <c r="M87">
        <v>240.0</v>
      </c>
      <c r="N87">
        <v>926.0</v>
      </c>
      <c r="O87">
        <v>0.0</v>
      </c>
      <c r="P87">
        <v>0.0</v>
      </c>
      <c r="R87">
        <v>244239.0</v>
      </c>
      <c r="S87">
        <v>120.0</v>
      </c>
      <c r="T87">
        <v>2035.0</v>
      </c>
      <c r="U87">
        <v>0.0</v>
      </c>
      <c r="V87" t="s">
        <v>1003</v>
      </c>
      <c r="W87">
        <v>4.0</v>
      </c>
      <c r="Y87" s="154">
        <v>45757.0</v>
      </c>
      <c r="Z87">
        <v>127587.0</v>
      </c>
      <c r="AA87" s="154">
        <v>45838.0</v>
      </c>
      <c r="AB87">
        <v>127587.0</v>
      </c>
      <c r="AC87" s="156">
        <v>45909.0</v>
      </c>
      <c r="AD87">
        <v>127587.0</v>
      </c>
      <c r="AE87" s="155">
        <v>45981.0</v>
      </c>
      <c r="AF87">
        <v>127587.0</v>
      </c>
      <c r="AG87">
        <v>3563.0</v>
      </c>
      <c r="AH87" s="154">
        <v>45770.0</v>
      </c>
      <c r="AI87" s="154">
        <v>45860.0</v>
      </c>
      <c r="AJ87">
        <v>255174.0</v>
      </c>
      <c r="AK87">
        <v>196678.0</v>
      </c>
      <c r="AL87">
        <v>54933.0</v>
      </c>
      <c r="AM87">
        <v>0.3329</v>
      </c>
      <c r="AN87">
        <v>0.2329</v>
      </c>
      <c r="AQ87">
        <v>0.05</v>
      </c>
      <c r="AR87">
        <v>0.05</v>
      </c>
      <c r="AS87" t="s">
        <v>26</v>
      </c>
      <c r="AT87" t="s">
        <v>88</v>
      </c>
      <c r="AU87">
        <v>0.0</v>
      </c>
      <c r="AV87" t="s">
        <v>380</v>
      </c>
      <c r="AY87" t="s">
        <v>88</v>
      </c>
      <c r="AZ87" t="s">
        <v>1004</v>
      </c>
      <c r="BA87" t="s">
        <v>2322</v>
      </c>
      <c r="BB87" t="s">
        <v>1366</v>
      </c>
      <c r="BC87" t="s">
        <v>45</v>
      </c>
      <c r="BD87" t="s">
        <v>1366</v>
      </c>
      <c r="BE87" t="s">
        <v>1007</v>
      </c>
      <c r="BF87" s="156">
        <v>45748.0</v>
      </c>
      <c r="BG87" s="154">
        <v>46112.0</v>
      </c>
      <c r="BH87" t="s">
        <v>1008</v>
      </c>
      <c r="BI87" t="s">
        <v>2323</v>
      </c>
      <c r="BJ87" t="s">
        <v>2324</v>
      </c>
      <c r="BK87" t="s">
        <v>2325</v>
      </c>
      <c r="BL87" s="156">
        <v>45754.0</v>
      </c>
      <c r="BM87" t="s">
        <v>2326</v>
      </c>
      <c r="BN87" t="s">
        <v>1118</v>
      </c>
      <c r="BO87" t="s">
        <v>2327</v>
      </c>
      <c r="BP87" t="s">
        <v>100</v>
      </c>
      <c r="BR87" s="156">
        <v>45754.6668402778</v>
      </c>
      <c r="BS87" t="s">
        <v>2328</v>
      </c>
      <c r="BT87" t="s">
        <v>1551</v>
      </c>
      <c r="BU87" t="s">
        <v>2329</v>
      </c>
      <c r="BV87">
        <v>9.19824804026E11</v>
      </c>
      <c r="BW87" t="s">
        <v>2330</v>
      </c>
      <c r="BX87" t="s">
        <v>2331</v>
      </c>
      <c r="BY87" t="s">
        <v>2332</v>
      </c>
      <c r="BZ87">
        <v>9.19825405468E11</v>
      </c>
      <c r="CA87" t="s">
        <v>2333</v>
      </c>
      <c r="CB87" t="s">
        <v>2329</v>
      </c>
      <c r="CC87">
        <v>9.19824804026E11</v>
      </c>
      <c r="CD87">
        <v>0.0</v>
      </c>
      <c r="CE87" t="s">
        <v>2334</v>
      </c>
      <c r="CG87">
        <v>380004.0</v>
      </c>
      <c r="CI87" t="s">
        <v>2322</v>
      </c>
      <c r="CJ87" t="s">
        <v>1366</v>
      </c>
      <c r="CK87">
        <v>380004.0</v>
      </c>
      <c r="CL87" t="s">
        <v>2335</v>
      </c>
      <c r="CM87" t="s">
        <v>2334</v>
      </c>
      <c r="CN87" t="s">
        <v>2334</v>
      </c>
    </row>
    <row r="88">
      <c r="A88" t="s">
        <v>18</v>
      </c>
      <c r="B88">
        <v>2057359.0</v>
      </c>
      <c r="C88" t="s">
        <v>462</v>
      </c>
      <c r="D88">
        <v>2025.0</v>
      </c>
      <c r="E88" t="s">
        <v>2336</v>
      </c>
      <c r="F88" t="s">
        <v>1328</v>
      </c>
      <c r="G88" t="s">
        <v>1000</v>
      </c>
      <c r="H88" t="s">
        <v>2337</v>
      </c>
      <c r="I88" t="s">
        <v>1002</v>
      </c>
      <c r="J88">
        <v>1083017.0</v>
      </c>
      <c r="K88">
        <v>1083017.0</v>
      </c>
      <c r="L88">
        <v>0.0</v>
      </c>
      <c r="M88">
        <v>0.0</v>
      </c>
      <c r="O88">
        <v>1083017.0</v>
      </c>
      <c r="P88">
        <v>570.0</v>
      </c>
      <c r="Q88">
        <v>1900.0</v>
      </c>
      <c r="R88">
        <v>0.0</v>
      </c>
      <c r="S88">
        <v>40.0</v>
      </c>
      <c r="T88">
        <v>0.0</v>
      </c>
      <c r="U88">
        <v>0.0</v>
      </c>
      <c r="V88" t="s">
        <v>1533</v>
      </c>
      <c r="W88">
        <v>2.0</v>
      </c>
      <c r="X88" s="154">
        <v>45677.0</v>
      </c>
      <c r="Y88" t="s">
        <v>2338</v>
      </c>
      <c r="Z88" t="s">
        <v>2339</v>
      </c>
      <c r="AA88" t="s">
        <v>2340</v>
      </c>
      <c r="AB88" t="s">
        <v>2339</v>
      </c>
      <c r="AC88" s="156">
        <v>36526.0</v>
      </c>
      <c r="AD88">
        <v>0.0</v>
      </c>
      <c r="AE88" s="156">
        <v>36526.0</v>
      </c>
      <c r="AF88">
        <v>0.0</v>
      </c>
      <c r="AG88">
        <v>0.0</v>
      </c>
      <c r="AH88" s="156">
        <v>45843.0</v>
      </c>
      <c r="AI88" s="156">
        <v>45843.0</v>
      </c>
      <c r="AJ88" t="s">
        <v>2339</v>
      </c>
      <c r="AK88" t="s">
        <v>2341</v>
      </c>
      <c r="AL88" t="s">
        <v>2342</v>
      </c>
      <c r="AM88" t="s">
        <v>2343</v>
      </c>
      <c r="AN88" t="s">
        <v>2343</v>
      </c>
      <c r="AS88">
        <v>0.0</v>
      </c>
      <c r="AU88" t="s">
        <v>1513</v>
      </c>
      <c r="AV88" t="s">
        <v>549</v>
      </c>
      <c r="AW88" t="s">
        <v>381</v>
      </c>
      <c r="AX88" t="s">
        <v>22</v>
      </c>
      <c r="AY88" t="s">
        <v>88</v>
      </c>
      <c r="AZ88" t="s">
        <v>1110</v>
      </c>
      <c r="BA88" t="s">
        <v>2344</v>
      </c>
      <c r="BB88" t="s">
        <v>2345</v>
      </c>
      <c r="BC88" t="s">
        <v>27</v>
      </c>
      <c r="BD88" t="s">
        <v>1207</v>
      </c>
      <c r="BE88" t="s">
        <v>1007</v>
      </c>
      <c r="BF88" t="s">
        <v>2346</v>
      </c>
      <c r="BG88" t="s">
        <v>2347</v>
      </c>
      <c r="BH88" t="s">
        <v>2348</v>
      </c>
      <c r="BI88" t="s">
        <v>2349</v>
      </c>
      <c r="BJ88" t="s">
        <v>2350</v>
      </c>
      <c r="BK88" t="s">
        <v>2351</v>
      </c>
      <c r="BL88" t="s">
        <v>2336</v>
      </c>
      <c r="BM88" t="s">
        <v>1762</v>
      </c>
      <c r="BN88" t="s">
        <v>1118</v>
      </c>
      <c r="BO88" t="s">
        <v>1763</v>
      </c>
      <c r="BP88" t="s">
        <v>1764</v>
      </c>
      <c r="BR88" t="s">
        <v>2352</v>
      </c>
      <c r="BS88" t="s">
        <v>2353</v>
      </c>
      <c r="BT88" t="s">
        <v>2354</v>
      </c>
      <c r="BU88" t="s">
        <v>2355</v>
      </c>
      <c r="BV88">
        <f>919009799987+919617778914</f>
        <v>1.838627578901E12</v>
      </c>
      <c r="BW88" t="s">
        <v>2356</v>
      </c>
      <c r="BX88" t="s">
        <v>2357</v>
      </c>
      <c r="BY88" t="s">
        <v>2356</v>
      </c>
      <c r="BZ88">
        <f>919617778914+919977238880</f>
        <v>1.839595017794E12</v>
      </c>
      <c r="CA88" t="s">
        <v>2358</v>
      </c>
      <c r="CB88" t="s">
        <v>2359</v>
      </c>
      <c r="CC88">
        <v>9.19754944903E11</v>
      </c>
      <c r="CD88">
        <v>18000.0</v>
      </c>
      <c r="CE88" t="s">
        <v>2360</v>
      </c>
      <c r="CG88">
        <v>493111.0</v>
      </c>
      <c r="CH88" t="s">
        <v>2361</v>
      </c>
      <c r="CI88" t="s">
        <v>2344</v>
      </c>
      <c r="CJ88" t="s">
        <v>2345</v>
      </c>
      <c r="CK88">
        <v>493111.0</v>
      </c>
      <c r="CM88" t="s">
        <v>2361</v>
      </c>
      <c r="CN88" t="s">
        <v>2361</v>
      </c>
    </row>
    <row r="89">
      <c r="A89" t="s">
        <v>47</v>
      </c>
      <c r="B89">
        <v>20577.0</v>
      </c>
      <c r="C89" t="s">
        <v>749</v>
      </c>
      <c r="D89">
        <v>2025.0</v>
      </c>
      <c r="E89" s="154">
        <v>45797.0</v>
      </c>
      <c r="F89" t="s">
        <v>1289</v>
      </c>
      <c r="G89" t="s">
        <v>1000</v>
      </c>
      <c r="H89" t="s">
        <v>2362</v>
      </c>
      <c r="I89" t="s">
        <v>1002</v>
      </c>
      <c r="J89">
        <v>1076566.0</v>
      </c>
      <c r="K89">
        <v>1270348.0</v>
      </c>
      <c r="L89">
        <v>0.0</v>
      </c>
      <c r="M89">
        <v>0.0</v>
      </c>
      <c r="O89">
        <v>0.0</v>
      </c>
      <c r="P89">
        <v>0.0</v>
      </c>
      <c r="R89">
        <v>1076566.0</v>
      </c>
      <c r="S89">
        <v>508.0</v>
      </c>
      <c r="T89">
        <v>2119.0</v>
      </c>
      <c r="U89">
        <v>0.0</v>
      </c>
      <c r="V89" t="s">
        <v>1079</v>
      </c>
      <c r="X89" s="156">
        <v>45809.0</v>
      </c>
      <c r="Y89" s="156">
        <v>36526.0</v>
      </c>
      <c r="Z89">
        <v>0.0</v>
      </c>
      <c r="AA89" s="156">
        <v>36526.0</v>
      </c>
      <c r="AB89">
        <v>0.0</v>
      </c>
      <c r="AC89" s="156">
        <v>36526.0</v>
      </c>
      <c r="AD89">
        <v>0.0</v>
      </c>
      <c r="AE89" s="156">
        <v>36526.0</v>
      </c>
      <c r="AF89">
        <v>0.0</v>
      </c>
      <c r="AG89">
        <v>0.0</v>
      </c>
      <c r="AH89" s="156">
        <v>45841.0</v>
      </c>
      <c r="AI89" s="156">
        <v>45841.0</v>
      </c>
      <c r="AJ89">
        <v>1270348.0</v>
      </c>
      <c r="AK89">
        <v>960000.0</v>
      </c>
      <c r="AL89">
        <v>310348.0</v>
      </c>
      <c r="AM89">
        <v>0.3054</v>
      </c>
      <c r="AN89">
        <v>0.2554</v>
      </c>
      <c r="AR89">
        <v>0.05</v>
      </c>
      <c r="AS89">
        <v>0.0</v>
      </c>
      <c r="AU89">
        <v>0.0</v>
      </c>
      <c r="AV89" t="s">
        <v>380</v>
      </c>
      <c r="AY89" t="s">
        <v>88</v>
      </c>
      <c r="AZ89" t="s">
        <v>2363</v>
      </c>
      <c r="BA89" t="s">
        <v>2322</v>
      </c>
      <c r="BB89" t="s">
        <v>1366</v>
      </c>
      <c r="BC89" t="s">
        <v>45</v>
      </c>
      <c r="BD89" t="s">
        <v>1366</v>
      </c>
      <c r="BE89" t="s">
        <v>1007</v>
      </c>
      <c r="BF89" s="156">
        <v>45809.0</v>
      </c>
      <c r="BG89" s="154">
        <v>46173.0</v>
      </c>
      <c r="BH89" t="s">
        <v>1008</v>
      </c>
      <c r="BI89" t="s">
        <v>2364</v>
      </c>
      <c r="BJ89" t="s">
        <v>2365</v>
      </c>
      <c r="BK89" t="s">
        <v>2366</v>
      </c>
      <c r="BL89" s="154">
        <v>45797.0</v>
      </c>
      <c r="BM89" t="s">
        <v>2169</v>
      </c>
      <c r="BN89" t="s">
        <v>1118</v>
      </c>
      <c r="BO89" t="s">
        <v>2170</v>
      </c>
      <c r="BP89" t="s">
        <v>2367</v>
      </c>
      <c r="BR89" s="156">
        <v>45810.545636574</v>
      </c>
      <c r="BS89" t="s">
        <v>2368</v>
      </c>
      <c r="BT89" t="s">
        <v>1122</v>
      </c>
      <c r="BU89" t="s">
        <v>2369</v>
      </c>
      <c r="BV89">
        <v>9.1999915855E11</v>
      </c>
      <c r="BW89" t="s">
        <v>2370</v>
      </c>
      <c r="BX89" t="s">
        <v>2371</v>
      </c>
      <c r="BY89" t="s">
        <v>2372</v>
      </c>
      <c r="BZ89">
        <v>9.19537333341E11</v>
      </c>
      <c r="CA89" t="s">
        <v>2373</v>
      </c>
      <c r="CB89" t="s">
        <v>2374</v>
      </c>
      <c r="CC89">
        <v>9.1990900176E11</v>
      </c>
      <c r="CD89">
        <v>449000.0</v>
      </c>
      <c r="CE89" t="s">
        <v>2375</v>
      </c>
      <c r="CG89">
        <v>380054.0</v>
      </c>
      <c r="CH89" t="s">
        <v>2376</v>
      </c>
      <c r="CI89" t="s">
        <v>2322</v>
      </c>
      <c r="CJ89" t="s">
        <v>1366</v>
      </c>
      <c r="CK89">
        <v>380054.0</v>
      </c>
      <c r="CL89" t="s">
        <v>2377</v>
      </c>
      <c r="CM89" t="s">
        <v>2376</v>
      </c>
      <c r="CN89" t="s">
        <v>2376</v>
      </c>
    </row>
    <row r="90">
      <c r="A90" t="s">
        <v>18</v>
      </c>
      <c r="B90">
        <v>2066385.0</v>
      </c>
      <c r="C90" t="s">
        <v>464</v>
      </c>
      <c r="D90">
        <v>2025.0</v>
      </c>
      <c r="E90" s="154">
        <v>45827.0</v>
      </c>
      <c r="F90" t="s">
        <v>999</v>
      </c>
      <c r="G90" t="s">
        <v>1000</v>
      </c>
      <c r="H90" t="s">
        <v>2378</v>
      </c>
      <c r="I90" t="s">
        <v>1002</v>
      </c>
      <c r="J90">
        <v>1221775.0</v>
      </c>
      <c r="K90">
        <v>1221775.0</v>
      </c>
      <c r="L90">
        <v>0.0</v>
      </c>
      <c r="M90">
        <v>0.0</v>
      </c>
      <c r="O90">
        <v>1221775.0</v>
      </c>
      <c r="P90">
        <v>879.0</v>
      </c>
      <c r="Q90">
        <v>1390.0</v>
      </c>
      <c r="R90">
        <v>0.0</v>
      </c>
      <c r="S90">
        <v>0.0</v>
      </c>
      <c r="U90">
        <v>0.0</v>
      </c>
      <c r="V90" t="s">
        <v>1003</v>
      </c>
      <c r="W90">
        <v>4.0</v>
      </c>
      <c r="Y90" s="154">
        <v>45853.0</v>
      </c>
      <c r="Z90">
        <v>305444.0</v>
      </c>
      <c r="AA90" s="154">
        <v>45915.0</v>
      </c>
      <c r="AB90">
        <v>305444.0</v>
      </c>
      <c r="AC90" s="155">
        <v>45976.0</v>
      </c>
      <c r="AD90">
        <v>305444.0</v>
      </c>
      <c r="AE90" s="155">
        <v>46006.0</v>
      </c>
      <c r="AF90">
        <v>305444.0</v>
      </c>
      <c r="AG90">
        <v>0.0</v>
      </c>
      <c r="AJ90">
        <v>305444.0</v>
      </c>
      <c r="AK90">
        <v>0.0</v>
      </c>
      <c r="AL90">
        <v>305444.0</v>
      </c>
      <c r="AM90">
        <v>0.6841</v>
      </c>
      <c r="AN90">
        <v>0.6841</v>
      </c>
      <c r="AS90">
        <v>0.0</v>
      </c>
      <c r="AU90">
        <v>4.0</v>
      </c>
      <c r="AV90" t="s">
        <v>380</v>
      </c>
      <c r="AW90" t="s">
        <v>381</v>
      </c>
      <c r="AX90" t="s">
        <v>22</v>
      </c>
      <c r="AZ90" t="s">
        <v>1110</v>
      </c>
      <c r="BA90" t="s">
        <v>2379</v>
      </c>
      <c r="BB90" t="s">
        <v>1088</v>
      </c>
      <c r="BC90" t="s">
        <v>23</v>
      </c>
      <c r="BD90" t="s">
        <v>1089</v>
      </c>
      <c r="BE90" t="s">
        <v>1007</v>
      </c>
      <c r="BF90" s="156">
        <v>45839.0</v>
      </c>
      <c r="BG90" s="154">
        <v>46112.0</v>
      </c>
      <c r="BH90" t="s">
        <v>1008</v>
      </c>
      <c r="BI90" t="s">
        <v>2380</v>
      </c>
      <c r="BJ90" t="s">
        <v>2381</v>
      </c>
      <c r="BK90" t="s">
        <v>2382</v>
      </c>
      <c r="BL90" s="154">
        <v>45827.0</v>
      </c>
      <c r="BM90" t="s">
        <v>1226</v>
      </c>
      <c r="BN90" t="s">
        <v>1482</v>
      </c>
      <c r="BO90" t="s">
        <v>1227</v>
      </c>
      <c r="BP90" t="s">
        <v>63</v>
      </c>
      <c r="BR90" s="154">
        <v>45836.4166319444</v>
      </c>
      <c r="BS90" t="s">
        <v>2383</v>
      </c>
      <c r="BT90" t="s">
        <v>1122</v>
      </c>
      <c r="BU90" t="s">
        <v>2384</v>
      </c>
      <c r="BV90">
        <v>9.19849046131E11</v>
      </c>
      <c r="BW90" t="s">
        <v>2385</v>
      </c>
      <c r="BX90" t="s">
        <v>2386</v>
      </c>
      <c r="BY90" t="s">
        <v>2384</v>
      </c>
      <c r="BZ90">
        <v>9.19849046131E11</v>
      </c>
      <c r="CA90" t="s">
        <v>2386</v>
      </c>
      <c r="CB90" t="s">
        <v>2384</v>
      </c>
      <c r="CC90">
        <v>9.19849046131E11</v>
      </c>
      <c r="CD90">
        <v>47600.0</v>
      </c>
      <c r="CE90" t="s">
        <v>464</v>
      </c>
      <c r="CG90">
        <v>502220.0</v>
      </c>
      <c r="CH90" t="s">
        <v>2387</v>
      </c>
      <c r="CI90" t="s">
        <v>2379</v>
      </c>
      <c r="CJ90" t="s">
        <v>1088</v>
      </c>
      <c r="CK90">
        <v>502220.0</v>
      </c>
      <c r="CM90" t="s">
        <v>2387</v>
      </c>
      <c r="CN90" t="s">
        <v>2387</v>
      </c>
    </row>
    <row r="91">
      <c r="A91" t="s">
        <v>47</v>
      </c>
      <c r="B91">
        <v>207093.0</v>
      </c>
      <c r="C91" t="s">
        <v>466</v>
      </c>
      <c r="D91">
        <v>2025.0</v>
      </c>
      <c r="E91" s="156">
        <v>45720.0</v>
      </c>
      <c r="F91" t="s">
        <v>999</v>
      </c>
      <c r="G91" t="s">
        <v>1000</v>
      </c>
      <c r="H91" t="s">
        <v>2388</v>
      </c>
      <c r="I91" t="s">
        <v>1002</v>
      </c>
      <c r="J91">
        <v>1241100.0</v>
      </c>
      <c r="K91">
        <v>1241100.0</v>
      </c>
      <c r="L91">
        <v>0.0</v>
      </c>
      <c r="M91">
        <v>0.0</v>
      </c>
      <c r="O91">
        <v>1241100.0</v>
      </c>
      <c r="P91">
        <v>591.0</v>
      </c>
      <c r="Q91">
        <v>2100.0</v>
      </c>
      <c r="R91">
        <v>0.0</v>
      </c>
      <c r="S91">
        <v>0.0</v>
      </c>
      <c r="U91">
        <v>0.0</v>
      </c>
      <c r="V91" t="s">
        <v>1003</v>
      </c>
      <c r="W91">
        <v>3.0</v>
      </c>
      <c r="Y91" s="154">
        <v>45726.0</v>
      </c>
      <c r="Z91">
        <v>421974.0</v>
      </c>
      <c r="AA91" s="154">
        <v>45915.0</v>
      </c>
      <c r="AB91">
        <v>409563.0</v>
      </c>
      <c r="AC91" s="155">
        <v>46006.0</v>
      </c>
      <c r="AD91">
        <v>409563.0</v>
      </c>
      <c r="AE91" s="156">
        <v>36526.0</v>
      </c>
      <c r="AF91">
        <v>0.0</v>
      </c>
      <c r="AG91">
        <v>42198.0</v>
      </c>
      <c r="AH91" s="154">
        <v>45737.0</v>
      </c>
      <c r="AI91" s="154">
        <v>45737.0</v>
      </c>
      <c r="AJ91">
        <v>421974.0</v>
      </c>
      <c r="AK91">
        <v>379776.0</v>
      </c>
      <c r="AL91">
        <v>0.0</v>
      </c>
      <c r="AM91">
        <v>0.4</v>
      </c>
      <c r="AN91">
        <v>0.4</v>
      </c>
      <c r="AS91">
        <v>0.0</v>
      </c>
      <c r="AU91">
        <v>4.0</v>
      </c>
      <c r="AV91" t="s">
        <v>380</v>
      </c>
      <c r="AW91" t="s">
        <v>381</v>
      </c>
      <c r="AX91" t="s">
        <v>22</v>
      </c>
      <c r="AZ91" t="s">
        <v>1110</v>
      </c>
      <c r="BA91" t="s">
        <v>1609</v>
      </c>
      <c r="BB91" t="s">
        <v>1206</v>
      </c>
      <c r="BC91" t="s">
        <v>27</v>
      </c>
      <c r="BD91" t="s">
        <v>1207</v>
      </c>
      <c r="BE91" t="s">
        <v>1007</v>
      </c>
      <c r="BF91" s="156">
        <v>45748.0</v>
      </c>
      <c r="BG91" s="154">
        <v>46112.0</v>
      </c>
      <c r="BH91" t="s">
        <v>1008</v>
      </c>
      <c r="BI91" t="s">
        <v>2389</v>
      </c>
      <c r="BJ91" t="s">
        <v>2390</v>
      </c>
      <c r="BK91" t="s">
        <v>2391</v>
      </c>
      <c r="BL91" s="156">
        <v>45720.0</v>
      </c>
      <c r="BM91" t="s">
        <v>1211</v>
      </c>
      <c r="BN91" t="s">
        <v>1118</v>
      </c>
      <c r="BO91" t="s">
        <v>1212</v>
      </c>
      <c r="BP91" t="s">
        <v>1211</v>
      </c>
      <c r="BR91" s="154">
        <v>45736.6031481481</v>
      </c>
      <c r="BS91" t="s">
        <v>2392</v>
      </c>
      <c r="BT91" t="s">
        <v>1016</v>
      </c>
      <c r="BU91" t="s">
        <v>2393</v>
      </c>
      <c r="BV91">
        <v>9.17415666686E11</v>
      </c>
      <c r="BW91" t="s">
        <v>2393</v>
      </c>
      <c r="BX91" t="s">
        <v>2392</v>
      </c>
      <c r="BY91" t="s">
        <v>2393</v>
      </c>
      <c r="BZ91">
        <v>9.17415666686E11</v>
      </c>
      <c r="CA91" t="s">
        <v>2394</v>
      </c>
      <c r="CB91" t="s">
        <v>2393</v>
      </c>
      <c r="CC91">
        <v>9.17415666676E11</v>
      </c>
      <c r="CD91">
        <v>71203.0</v>
      </c>
      <c r="CE91" t="s">
        <v>2395</v>
      </c>
      <c r="CG91">
        <v>452001.0</v>
      </c>
      <c r="CH91" t="s">
        <v>2395</v>
      </c>
      <c r="CI91" t="s">
        <v>1609</v>
      </c>
      <c r="CJ91" t="s">
        <v>1206</v>
      </c>
      <c r="CK91">
        <v>452001.0</v>
      </c>
      <c r="CM91" t="s">
        <v>2396</v>
      </c>
      <c r="CN91" t="s">
        <v>2396</v>
      </c>
    </row>
    <row r="92">
      <c r="A92" t="s">
        <v>18</v>
      </c>
      <c r="B92">
        <v>207682.0</v>
      </c>
      <c r="C92" t="s">
        <v>102</v>
      </c>
      <c r="D92">
        <v>2025.0</v>
      </c>
      <c r="E92" s="154">
        <v>45861.0</v>
      </c>
      <c r="F92" t="s">
        <v>1108</v>
      </c>
      <c r="G92" t="s">
        <v>1000</v>
      </c>
      <c r="H92" t="s">
        <v>2397</v>
      </c>
      <c r="I92" t="s">
        <v>1002</v>
      </c>
      <c r="J92">
        <v>548607.0</v>
      </c>
      <c r="K92">
        <v>548607.0</v>
      </c>
      <c r="L92">
        <v>548607.0</v>
      </c>
      <c r="M92">
        <v>1567.0</v>
      </c>
      <c r="N92">
        <v>350.0</v>
      </c>
      <c r="O92">
        <v>0.0</v>
      </c>
      <c r="P92">
        <v>0.0</v>
      </c>
      <c r="R92">
        <v>0.0</v>
      </c>
      <c r="S92">
        <v>0.0</v>
      </c>
      <c r="U92">
        <v>0.0</v>
      </c>
      <c r="V92" t="s">
        <v>1079</v>
      </c>
      <c r="X92" s="154">
        <v>45863.0</v>
      </c>
      <c r="Y92" s="156">
        <v>36526.0</v>
      </c>
      <c r="Z92">
        <v>0.0</v>
      </c>
      <c r="AA92" s="156">
        <v>36526.0</v>
      </c>
      <c r="AB92">
        <v>0.0</v>
      </c>
      <c r="AC92" s="156">
        <v>36526.0</v>
      </c>
      <c r="AD92">
        <v>0.0</v>
      </c>
      <c r="AE92" s="156">
        <v>36526.0</v>
      </c>
      <c r="AF92">
        <v>0.0</v>
      </c>
      <c r="AG92">
        <v>0.0</v>
      </c>
      <c r="AJ92">
        <v>548607.0</v>
      </c>
      <c r="AK92">
        <v>0.0</v>
      </c>
      <c r="AL92">
        <v>548607.0</v>
      </c>
      <c r="AM92">
        <v>0.7666</v>
      </c>
      <c r="AN92">
        <v>0.7666</v>
      </c>
      <c r="AS92" t="s">
        <v>21</v>
      </c>
      <c r="AT92" t="s">
        <v>22</v>
      </c>
      <c r="AU92">
        <v>0.0</v>
      </c>
      <c r="AV92" t="s">
        <v>380</v>
      </c>
      <c r="AZ92" t="s">
        <v>1110</v>
      </c>
      <c r="BA92" t="s">
        <v>2233</v>
      </c>
      <c r="BB92" t="s">
        <v>1174</v>
      </c>
      <c r="BC92" t="s">
        <v>23</v>
      </c>
      <c r="BD92" t="s">
        <v>1032</v>
      </c>
      <c r="BE92" t="s">
        <v>1007</v>
      </c>
      <c r="BF92" s="156">
        <v>45809.0</v>
      </c>
      <c r="BG92" s="154">
        <v>46173.0</v>
      </c>
      <c r="BH92" t="s">
        <v>1008</v>
      </c>
      <c r="BI92" t="s">
        <v>2398</v>
      </c>
      <c r="BJ92" t="s">
        <v>2399</v>
      </c>
      <c r="BK92" t="s">
        <v>2400</v>
      </c>
      <c r="BL92" s="154">
        <v>45861.0</v>
      </c>
      <c r="BM92" t="s">
        <v>1466</v>
      </c>
      <c r="BN92" t="s">
        <v>1095</v>
      </c>
      <c r="BO92" t="s">
        <v>1467</v>
      </c>
      <c r="BP92" t="s">
        <v>2093</v>
      </c>
      <c r="BR92" s="156">
        <v>45877.7447453703</v>
      </c>
      <c r="BS92" t="s">
        <v>2401</v>
      </c>
      <c r="BT92" t="s">
        <v>1197</v>
      </c>
      <c r="BU92" t="s">
        <v>2402</v>
      </c>
      <c r="BV92">
        <v>9.14344255807E11</v>
      </c>
      <c r="BW92" t="s">
        <v>2403</v>
      </c>
      <c r="BX92" t="s">
        <v>2404</v>
      </c>
      <c r="BY92" t="s">
        <v>2405</v>
      </c>
      <c r="BZ92">
        <v>9.14344255807E11</v>
      </c>
      <c r="CA92" t="s">
        <v>2406</v>
      </c>
      <c r="CB92" t="s">
        <v>2407</v>
      </c>
      <c r="CC92">
        <v>9.19715567465E11</v>
      </c>
      <c r="CD92">
        <v>0.0</v>
      </c>
      <c r="CE92" t="s">
        <v>2408</v>
      </c>
      <c r="CG92">
        <v>635103.0</v>
      </c>
      <c r="CI92" t="s">
        <v>2233</v>
      </c>
      <c r="CJ92" t="s">
        <v>1174</v>
      </c>
      <c r="CK92">
        <v>635103.0</v>
      </c>
      <c r="CM92" t="s">
        <v>2408</v>
      </c>
      <c r="CN92" t="s">
        <v>2408</v>
      </c>
    </row>
    <row r="93">
      <c r="A93" t="s">
        <v>68</v>
      </c>
      <c r="B93">
        <v>207818.0</v>
      </c>
      <c r="C93" t="s">
        <v>103</v>
      </c>
      <c r="D93">
        <v>2025.0</v>
      </c>
      <c r="E93" s="154">
        <v>45688.0</v>
      </c>
      <c r="F93" t="s">
        <v>1108</v>
      </c>
      <c r="G93" t="s">
        <v>1000</v>
      </c>
      <c r="H93" t="s">
        <v>2409</v>
      </c>
      <c r="I93" t="s">
        <v>1002</v>
      </c>
      <c r="J93">
        <v>324750.0</v>
      </c>
      <c r="K93">
        <v>324750.0</v>
      </c>
      <c r="L93">
        <v>324750.0</v>
      </c>
      <c r="M93">
        <v>433.0</v>
      </c>
      <c r="N93">
        <v>750.0</v>
      </c>
      <c r="O93">
        <v>0.0</v>
      </c>
      <c r="P93">
        <v>0.0</v>
      </c>
      <c r="R93">
        <v>0.0</v>
      </c>
      <c r="S93">
        <v>0.0</v>
      </c>
      <c r="U93">
        <v>0.0</v>
      </c>
      <c r="V93" t="s">
        <v>1003</v>
      </c>
      <c r="W93">
        <v>3.0</v>
      </c>
      <c r="Y93" s="156">
        <v>45839.0</v>
      </c>
      <c r="Z93">
        <v>32475.0</v>
      </c>
      <c r="AA93" s="155">
        <v>45981.0</v>
      </c>
      <c r="AB93">
        <v>146138.0</v>
      </c>
      <c r="AC93" s="155">
        <v>46021.0</v>
      </c>
      <c r="AD93">
        <v>146138.0</v>
      </c>
      <c r="AE93" s="156">
        <v>36526.0</v>
      </c>
      <c r="AF93">
        <v>0.0</v>
      </c>
      <c r="AG93">
        <v>0.0</v>
      </c>
      <c r="AH93" s="154">
        <v>45852.0</v>
      </c>
      <c r="AI93" s="154">
        <v>45852.0</v>
      </c>
      <c r="AJ93">
        <v>32475.0</v>
      </c>
      <c r="AK93">
        <v>31825.0</v>
      </c>
      <c r="AL93">
        <v>650.0</v>
      </c>
      <c r="AM93">
        <v>0.5</v>
      </c>
      <c r="AN93">
        <v>0.5</v>
      </c>
      <c r="AS93" t="s">
        <v>21</v>
      </c>
      <c r="AT93" t="s">
        <v>22</v>
      </c>
      <c r="AU93">
        <v>0.0</v>
      </c>
      <c r="AV93" t="s">
        <v>380</v>
      </c>
      <c r="AZ93" t="s">
        <v>1110</v>
      </c>
      <c r="BA93" t="s">
        <v>2410</v>
      </c>
      <c r="BB93" t="s">
        <v>1174</v>
      </c>
      <c r="BC93" t="s">
        <v>23</v>
      </c>
      <c r="BD93" t="s">
        <v>1174</v>
      </c>
      <c r="BE93" t="s">
        <v>1007</v>
      </c>
      <c r="BF93" s="157">
        <v>45992.0</v>
      </c>
      <c r="BG93" s="155">
        <v>46022.0</v>
      </c>
      <c r="BH93" t="s">
        <v>1008</v>
      </c>
      <c r="BI93" t="s">
        <v>2411</v>
      </c>
      <c r="BJ93" t="s">
        <v>2412</v>
      </c>
      <c r="BK93" t="s">
        <v>2413</v>
      </c>
      <c r="BL93" s="154">
        <v>45688.0</v>
      </c>
      <c r="BM93" t="s">
        <v>2414</v>
      </c>
      <c r="BN93" t="s">
        <v>1095</v>
      </c>
      <c r="BO93" t="s">
        <v>2415</v>
      </c>
      <c r="BP93" t="s">
        <v>2416</v>
      </c>
      <c r="BR93" s="154">
        <v>45713.371412037</v>
      </c>
      <c r="BS93" t="s">
        <v>2417</v>
      </c>
      <c r="BT93" t="s">
        <v>1016</v>
      </c>
      <c r="BU93" t="s">
        <v>2418</v>
      </c>
      <c r="BV93">
        <v>9.19362602841E11</v>
      </c>
      <c r="BW93" t="s">
        <v>2418</v>
      </c>
      <c r="BX93" t="s">
        <v>2419</v>
      </c>
      <c r="BY93" t="s">
        <v>2418</v>
      </c>
      <c r="BZ93">
        <v>9.19362602841E11</v>
      </c>
      <c r="CA93" t="s">
        <v>2419</v>
      </c>
      <c r="CB93" t="s">
        <v>2418</v>
      </c>
      <c r="CC93">
        <v>9.19362602841E11</v>
      </c>
      <c r="CD93">
        <v>70000.0</v>
      </c>
      <c r="CE93" t="s">
        <v>2420</v>
      </c>
      <c r="CG93">
        <v>639114.0</v>
      </c>
      <c r="CH93" t="s">
        <v>2420</v>
      </c>
      <c r="CI93" t="s">
        <v>2410</v>
      </c>
      <c r="CJ93" t="s">
        <v>1174</v>
      </c>
      <c r="CK93">
        <v>639114.0</v>
      </c>
      <c r="CM93" t="s">
        <v>2421</v>
      </c>
      <c r="CN93" t="s">
        <v>2421</v>
      </c>
    </row>
    <row r="94">
      <c r="A94" t="s">
        <v>18</v>
      </c>
      <c r="B94">
        <v>209833.0</v>
      </c>
      <c r="C94" t="s">
        <v>467</v>
      </c>
      <c r="D94">
        <v>2025.0</v>
      </c>
      <c r="E94" s="154">
        <v>45710.0</v>
      </c>
      <c r="F94" t="s">
        <v>999</v>
      </c>
      <c r="G94" t="s">
        <v>1000</v>
      </c>
      <c r="H94" t="s">
        <v>2422</v>
      </c>
      <c r="I94" t="s">
        <v>1002</v>
      </c>
      <c r="J94">
        <v>360030.0</v>
      </c>
      <c r="K94">
        <v>360030.0</v>
      </c>
      <c r="L94">
        <v>0.0</v>
      </c>
      <c r="M94">
        <v>0.0</v>
      </c>
      <c r="O94">
        <v>360030.0</v>
      </c>
      <c r="P94">
        <v>150.0</v>
      </c>
      <c r="Q94">
        <v>2400.0</v>
      </c>
      <c r="R94">
        <v>0.0</v>
      </c>
      <c r="S94">
        <v>0.0</v>
      </c>
      <c r="U94">
        <v>0.0</v>
      </c>
      <c r="V94" t="s">
        <v>1003</v>
      </c>
      <c r="W94">
        <v>2.0</v>
      </c>
      <c r="Y94" s="156">
        <v>45748.0</v>
      </c>
      <c r="Z94">
        <v>180015.0</v>
      </c>
      <c r="AA94" s="156">
        <v>45780.0</v>
      </c>
      <c r="AB94">
        <v>180015.0</v>
      </c>
      <c r="AC94" s="156">
        <v>36526.0</v>
      </c>
      <c r="AD94">
        <v>0.0</v>
      </c>
      <c r="AE94" s="156">
        <v>36526.0</v>
      </c>
      <c r="AF94">
        <v>0.0</v>
      </c>
      <c r="AG94">
        <v>0.0</v>
      </c>
      <c r="AH94" s="156">
        <v>45750.0</v>
      </c>
      <c r="AI94" s="154">
        <v>45888.0</v>
      </c>
      <c r="AJ94">
        <v>360030.0</v>
      </c>
      <c r="AK94">
        <v>343200.0</v>
      </c>
      <c r="AL94">
        <v>16830.0</v>
      </c>
      <c r="AM94">
        <v>0.4545</v>
      </c>
      <c r="AN94">
        <v>0.4045</v>
      </c>
      <c r="AR94">
        <v>0.05</v>
      </c>
      <c r="AS94">
        <v>0.0</v>
      </c>
      <c r="AU94">
        <v>4.0</v>
      </c>
      <c r="AV94" t="s">
        <v>380</v>
      </c>
      <c r="AW94" t="s">
        <v>381</v>
      </c>
      <c r="AX94" t="s">
        <v>22</v>
      </c>
      <c r="AZ94" t="s">
        <v>1004</v>
      </c>
      <c r="BA94" t="s">
        <v>1365</v>
      </c>
      <c r="BB94" t="s">
        <v>1366</v>
      </c>
      <c r="BC94" t="s">
        <v>45</v>
      </c>
      <c r="BD94" t="s">
        <v>1366</v>
      </c>
      <c r="BE94" t="s">
        <v>1007</v>
      </c>
      <c r="BF94" s="156">
        <v>45748.0</v>
      </c>
      <c r="BG94" s="154">
        <v>46112.0</v>
      </c>
      <c r="BH94" t="s">
        <v>1008</v>
      </c>
      <c r="BI94" t="s">
        <v>2423</v>
      </c>
      <c r="BJ94" t="s">
        <v>2424</v>
      </c>
      <c r="BK94" t="s">
        <v>2425</v>
      </c>
      <c r="BL94" s="154">
        <v>45710.0</v>
      </c>
      <c r="BM94" t="s">
        <v>2326</v>
      </c>
      <c r="BN94" t="s">
        <v>1118</v>
      </c>
      <c r="BO94" t="s">
        <v>2327</v>
      </c>
      <c r="BP94" t="s">
        <v>2367</v>
      </c>
      <c r="BR94" s="154">
        <v>45715.4524421296</v>
      </c>
      <c r="BS94" t="s">
        <v>2426</v>
      </c>
      <c r="BT94" t="s">
        <v>1016</v>
      </c>
      <c r="BU94" t="s">
        <v>2427</v>
      </c>
      <c r="BV94">
        <v>9.19974021668E11</v>
      </c>
      <c r="BW94" t="s">
        <v>2428</v>
      </c>
      <c r="BX94" t="s">
        <v>2429</v>
      </c>
      <c r="BY94" t="s">
        <v>2430</v>
      </c>
      <c r="BZ94">
        <v>9.19825456743E11</v>
      </c>
      <c r="CA94" t="s">
        <v>2431</v>
      </c>
      <c r="CB94" t="s">
        <v>2432</v>
      </c>
      <c r="CC94">
        <v>9.1886704239E11</v>
      </c>
      <c r="CD94">
        <v>100000.0</v>
      </c>
      <c r="CE94" t="s">
        <v>2433</v>
      </c>
      <c r="CG94">
        <v>391101.0</v>
      </c>
      <c r="CH94" t="s">
        <v>2434</v>
      </c>
      <c r="CI94" t="s">
        <v>1365</v>
      </c>
      <c r="CJ94" t="s">
        <v>1366</v>
      </c>
      <c r="CK94">
        <v>391101.0</v>
      </c>
      <c r="CM94" t="s">
        <v>2433</v>
      </c>
      <c r="CN94" t="s">
        <v>2433</v>
      </c>
    </row>
    <row r="95">
      <c r="A95" t="s">
        <v>18</v>
      </c>
      <c r="B95">
        <v>2104860.0</v>
      </c>
      <c r="C95" t="s">
        <v>468</v>
      </c>
      <c r="D95">
        <v>2025.0</v>
      </c>
      <c r="E95" s="154">
        <v>45803.0</v>
      </c>
      <c r="F95" t="s">
        <v>999</v>
      </c>
      <c r="G95" t="s">
        <v>1000</v>
      </c>
      <c r="H95" t="s">
        <v>2435</v>
      </c>
      <c r="I95" t="s">
        <v>1002</v>
      </c>
      <c r="J95">
        <v>430441.0</v>
      </c>
      <c r="K95">
        <v>430441.0</v>
      </c>
      <c r="L95">
        <v>0.0</v>
      </c>
      <c r="M95">
        <v>0.0</v>
      </c>
      <c r="O95">
        <v>430441.0</v>
      </c>
      <c r="P95">
        <v>246.0</v>
      </c>
      <c r="Q95">
        <v>1750.0</v>
      </c>
      <c r="R95">
        <v>0.0</v>
      </c>
      <c r="S95">
        <v>0.0</v>
      </c>
      <c r="U95">
        <v>0.0</v>
      </c>
      <c r="V95" t="s">
        <v>1003</v>
      </c>
      <c r="W95">
        <v>4.0</v>
      </c>
      <c r="Y95" s="154">
        <v>45833.0</v>
      </c>
      <c r="Z95">
        <v>107610.0</v>
      </c>
      <c r="AA95" s="154">
        <v>45930.0</v>
      </c>
      <c r="AB95">
        <v>107610.0</v>
      </c>
      <c r="AC95" s="157">
        <v>45992.0</v>
      </c>
      <c r="AD95">
        <v>107610.0</v>
      </c>
      <c r="AE95" s="155">
        <v>46022.0</v>
      </c>
      <c r="AF95">
        <v>107610.0</v>
      </c>
      <c r="AG95">
        <v>10761.0</v>
      </c>
      <c r="AH95" s="154">
        <v>45889.0</v>
      </c>
      <c r="AI95" s="154">
        <v>45889.0</v>
      </c>
      <c r="AJ95">
        <v>107610.0</v>
      </c>
      <c r="AK95">
        <v>96849.0</v>
      </c>
      <c r="AL95">
        <v>0.0</v>
      </c>
      <c r="AM95">
        <v>0.7266</v>
      </c>
      <c r="AN95">
        <v>0.7266</v>
      </c>
      <c r="AS95">
        <v>0.0</v>
      </c>
      <c r="AU95">
        <v>8.0</v>
      </c>
      <c r="AV95" t="s">
        <v>380</v>
      </c>
      <c r="AX95" t="s">
        <v>88</v>
      </c>
      <c r="AZ95" t="s">
        <v>1110</v>
      </c>
      <c r="BA95" t="s">
        <v>2436</v>
      </c>
      <c r="BB95" t="s">
        <v>1174</v>
      </c>
      <c r="BC95" t="s">
        <v>23</v>
      </c>
      <c r="BD95" t="s">
        <v>1174</v>
      </c>
      <c r="BE95" t="s">
        <v>1007</v>
      </c>
      <c r="BF95" s="156">
        <v>45810.0</v>
      </c>
      <c r="BG95" s="154">
        <v>46173.0</v>
      </c>
      <c r="BH95" t="s">
        <v>1008</v>
      </c>
      <c r="BI95" t="s">
        <v>2437</v>
      </c>
      <c r="BJ95" t="s">
        <v>2438</v>
      </c>
      <c r="BK95" t="s">
        <v>2439</v>
      </c>
      <c r="BL95" s="154">
        <v>45803.0</v>
      </c>
      <c r="BM95" t="s">
        <v>1178</v>
      </c>
      <c r="BN95" t="s">
        <v>1095</v>
      </c>
      <c r="BO95" t="s">
        <v>1179</v>
      </c>
      <c r="BP95" t="s">
        <v>71</v>
      </c>
      <c r="BR95" s="154">
        <v>45831.4777893519</v>
      </c>
      <c r="BS95" t="s">
        <v>1725</v>
      </c>
      <c r="BU95" t="s">
        <v>1726</v>
      </c>
      <c r="BV95">
        <v>9.1912354536E11</v>
      </c>
      <c r="BW95" t="s">
        <v>1726</v>
      </c>
      <c r="BX95" t="s">
        <v>2440</v>
      </c>
      <c r="BY95" t="s">
        <v>2441</v>
      </c>
      <c r="BZ95">
        <v>9.1912354536E11</v>
      </c>
      <c r="CA95" t="s">
        <v>2442</v>
      </c>
      <c r="CB95" t="s">
        <v>2443</v>
      </c>
      <c r="CC95">
        <v>9.1912354536E11</v>
      </c>
      <c r="CD95">
        <v>0.0</v>
      </c>
      <c r="CE95" t="s">
        <v>2444</v>
      </c>
      <c r="CG95">
        <v>632404.0</v>
      </c>
      <c r="CI95" t="s">
        <v>2436</v>
      </c>
      <c r="CJ95" t="s">
        <v>1901</v>
      </c>
      <c r="CK95">
        <v>632404.0</v>
      </c>
      <c r="CL95" t="s">
        <v>1732</v>
      </c>
      <c r="CM95" t="s">
        <v>2444</v>
      </c>
      <c r="CN95" t="s">
        <v>2444</v>
      </c>
    </row>
    <row r="96">
      <c r="A96" t="s">
        <v>18</v>
      </c>
      <c r="B96">
        <v>210666.0</v>
      </c>
      <c r="C96" t="s">
        <v>105</v>
      </c>
      <c r="D96">
        <v>2025.0</v>
      </c>
      <c r="E96" s="154">
        <v>45769.0</v>
      </c>
      <c r="F96" t="s">
        <v>2445</v>
      </c>
      <c r="G96" t="s">
        <v>1000</v>
      </c>
      <c r="H96" t="s">
        <v>2446</v>
      </c>
      <c r="I96" t="s">
        <v>1002</v>
      </c>
      <c r="J96">
        <v>814580.0</v>
      </c>
      <c r="K96">
        <v>856906.0</v>
      </c>
      <c r="L96">
        <v>579436.0</v>
      </c>
      <c r="M96">
        <v>1159.0</v>
      </c>
      <c r="N96">
        <v>500.0</v>
      </c>
      <c r="O96">
        <v>0.0</v>
      </c>
      <c r="P96">
        <v>0.0</v>
      </c>
      <c r="R96">
        <v>235144.0</v>
      </c>
      <c r="S96">
        <v>185.0</v>
      </c>
      <c r="T96">
        <v>1271.0</v>
      </c>
      <c r="U96">
        <v>0.0</v>
      </c>
      <c r="V96" t="s">
        <v>1003</v>
      </c>
      <c r="W96">
        <v>4.0</v>
      </c>
      <c r="Y96" s="156">
        <v>45809.0</v>
      </c>
      <c r="Z96" t="s">
        <v>2447</v>
      </c>
      <c r="AA96" s="156">
        <v>45901.0</v>
      </c>
      <c r="AB96" t="s">
        <v>2447</v>
      </c>
      <c r="AC96" s="157">
        <v>45992.0</v>
      </c>
      <c r="AD96" t="s">
        <v>2447</v>
      </c>
      <c r="AE96" s="155">
        <v>46022.0</v>
      </c>
      <c r="AF96" t="s">
        <v>2447</v>
      </c>
      <c r="AG96" t="s">
        <v>2448</v>
      </c>
      <c r="AH96" s="154">
        <v>45824.0</v>
      </c>
      <c r="AI96" s="154">
        <v>45824.0</v>
      </c>
      <c r="AJ96" t="s">
        <v>2447</v>
      </c>
      <c r="AK96" t="s">
        <v>2449</v>
      </c>
      <c r="AL96" t="s">
        <v>2450</v>
      </c>
      <c r="AM96" t="s">
        <v>2451</v>
      </c>
      <c r="AN96" t="s">
        <v>2451</v>
      </c>
      <c r="AS96" t="s">
        <v>21</v>
      </c>
      <c r="AT96" t="s">
        <v>106</v>
      </c>
      <c r="AU96">
        <v>0.0</v>
      </c>
      <c r="AV96" t="s">
        <v>380</v>
      </c>
      <c r="AY96" t="s">
        <v>88</v>
      </c>
      <c r="AZ96" t="s">
        <v>1004</v>
      </c>
      <c r="BA96" t="s">
        <v>1917</v>
      </c>
      <c r="BB96" t="s">
        <v>1174</v>
      </c>
      <c r="BC96" t="s">
        <v>23</v>
      </c>
      <c r="BD96" t="s">
        <v>1174</v>
      </c>
      <c r="BE96" t="s">
        <v>1007</v>
      </c>
      <c r="BF96" s="156">
        <v>45809.0</v>
      </c>
      <c r="BG96" s="154">
        <v>46173.0</v>
      </c>
      <c r="BH96" t="s">
        <v>1008</v>
      </c>
      <c r="BI96" t="s">
        <v>2452</v>
      </c>
      <c r="BJ96" t="s">
        <v>2453</v>
      </c>
      <c r="BK96" t="s">
        <v>2454</v>
      </c>
      <c r="BL96" s="154">
        <v>45769.0</v>
      </c>
      <c r="BM96" t="s">
        <v>1036</v>
      </c>
      <c r="BN96" t="s">
        <v>1095</v>
      </c>
      <c r="BO96" t="s">
        <v>1037</v>
      </c>
      <c r="BP96" t="s">
        <v>75</v>
      </c>
      <c r="BR96" t="s">
        <v>2455</v>
      </c>
      <c r="BS96" t="s">
        <v>2456</v>
      </c>
      <c r="BT96" t="s">
        <v>1016</v>
      </c>
      <c r="BU96" t="s">
        <v>2457</v>
      </c>
      <c r="BV96">
        <v>9.19843465255E11</v>
      </c>
      <c r="BW96" t="s">
        <v>2457</v>
      </c>
      <c r="BX96" t="s">
        <v>2456</v>
      </c>
      <c r="BY96" t="s">
        <v>2457</v>
      </c>
      <c r="BZ96">
        <v>9.19843465255E11</v>
      </c>
      <c r="CA96" t="s">
        <v>1925</v>
      </c>
      <c r="CB96" t="s">
        <v>1926</v>
      </c>
      <c r="CC96">
        <v>9.19894970145E11</v>
      </c>
      <c r="CD96">
        <v>0.0</v>
      </c>
      <c r="CE96" t="s">
        <v>105</v>
      </c>
      <c r="CG96">
        <v>625020.0</v>
      </c>
      <c r="CH96" t="s">
        <v>2458</v>
      </c>
      <c r="CI96" t="s">
        <v>1917</v>
      </c>
      <c r="CJ96" t="s">
        <v>1174</v>
      </c>
      <c r="CK96">
        <v>625020.0</v>
      </c>
      <c r="CL96" t="s">
        <v>1928</v>
      </c>
      <c r="CM96" t="s">
        <v>2459</v>
      </c>
      <c r="CN96" t="s">
        <v>1927</v>
      </c>
    </row>
    <row r="97">
      <c r="A97" t="s">
        <v>47</v>
      </c>
      <c r="B97">
        <v>212432.0</v>
      </c>
      <c r="C97" t="s">
        <v>2460</v>
      </c>
      <c r="D97">
        <v>2025.0</v>
      </c>
      <c r="E97" s="156">
        <v>45845.0</v>
      </c>
      <c r="F97" t="s">
        <v>1108</v>
      </c>
      <c r="G97" t="s">
        <v>2461</v>
      </c>
      <c r="H97" t="s">
        <v>2462</v>
      </c>
      <c r="I97" t="s">
        <v>1002</v>
      </c>
      <c r="J97">
        <v>0.0</v>
      </c>
      <c r="K97">
        <v>0.0</v>
      </c>
      <c r="L97">
        <v>0.0</v>
      </c>
      <c r="M97">
        <v>1124.0</v>
      </c>
      <c r="N97">
        <v>0.0</v>
      </c>
      <c r="O97">
        <v>0.0</v>
      </c>
      <c r="P97">
        <v>0.0</v>
      </c>
      <c r="R97">
        <v>0.0</v>
      </c>
      <c r="S97">
        <v>0.0</v>
      </c>
      <c r="U97">
        <v>0.0</v>
      </c>
      <c r="V97" t="s">
        <v>1003</v>
      </c>
      <c r="W97">
        <v>3.0</v>
      </c>
      <c r="Y97" s="156">
        <v>45845.0</v>
      </c>
      <c r="Z97">
        <v>0.0</v>
      </c>
      <c r="AA97" s="154">
        <v>45920.0</v>
      </c>
      <c r="AB97">
        <v>0.0</v>
      </c>
      <c r="AC97" s="155">
        <v>46022.0</v>
      </c>
      <c r="AD97">
        <v>0.0</v>
      </c>
      <c r="AE97" s="156">
        <v>36526.0</v>
      </c>
      <c r="AF97">
        <v>0.0</v>
      </c>
      <c r="AG97">
        <v>0.0</v>
      </c>
      <c r="AJ97">
        <v>0.0</v>
      </c>
      <c r="AK97">
        <v>0.0</v>
      </c>
      <c r="AL97">
        <v>0.0</v>
      </c>
      <c r="AM97">
        <v>1.0</v>
      </c>
      <c r="AN97">
        <v>1.0</v>
      </c>
      <c r="AS97" t="s">
        <v>26</v>
      </c>
      <c r="AT97" t="s">
        <v>22</v>
      </c>
      <c r="AU97">
        <v>0.0</v>
      </c>
      <c r="AV97" t="s">
        <v>380</v>
      </c>
      <c r="AZ97" t="s">
        <v>1110</v>
      </c>
      <c r="BA97" t="s">
        <v>2124</v>
      </c>
      <c r="BB97" t="s">
        <v>2125</v>
      </c>
      <c r="BC97" t="s">
        <v>27</v>
      </c>
      <c r="BD97" t="s">
        <v>1113</v>
      </c>
      <c r="BE97" t="s">
        <v>1007</v>
      </c>
      <c r="BF97" s="156">
        <v>45748.0</v>
      </c>
      <c r="BG97" s="154">
        <v>46112.0</v>
      </c>
      <c r="BH97" t="s">
        <v>1008</v>
      </c>
      <c r="BI97" t="s">
        <v>2463</v>
      </c>
      <c r="BJ97" t="s">
        <v>2464</v>
      </c>
      <c r="BK97" t="s">
        <v>2465</v>
      </c>
      <c r="BL97" s="156">
        <v>45845.0</v>
      </c>
      <c r="BM97" t="s">
        <v>2129</v>
      </c>
      <c r="BN97" t="s">
        <v>1482</v>
      </c>
      <c r="BO97" t="s">
        <v>2130</v>
      </c>
      <c r="BP97" t="s">
        <v>2131</v>
      </c>
      <c r="BQ97" t="s">
        <v>2132</v>
      </c>
      <c r="BR97" s="156">
        <v>45845.624837963</v>
      </c>
      <c r="BS97" t="s">
        <v>2466</v>
      </c>
      <c r="BT97" t="s">
        <v>1016</v>
      </c>
      <c r="BU97" t="s">
        <v>1040</v>
      </c>
      <c r="BV97">
        <v>9.19654650706E11</v>
      </c>
      <c r="BW97" t="s">
        <v>2467</v>
      </c>
      <c r="BX97" t="s">
        <v>2466</v>
      </c>
      <c r="BY97" t="s">
        <v>2467</v>
      </c>
      <c r="BZ97">
        <v>9.19654650706E11</v>
      </c>
      <c r="CA97" t="s">
        <v>2468</v>
      </c>
      <c r="CB97" t="s">
        <v>2467</v>
      </c>
      <c r="CC97">
        <v>9.19654650706E11</v>
      </c>
      <c r="CD97">
        <v>95000.0</v>
      </c>
      <c r="CE97" t="s">
        <v>2469</v>
      </c>
      <c r="CG97">
        <v>110078.0</v>
      </c>
      <c r="CH97" t="s">
        <v>2470</v>
      </c>
      <c r="CI97" t="s">
        <v>2124</v>
      </c>
      <c r="CJ97" t="s">
        <v>2139</v>
      </c>
      <c r="CK97">
        <v>110078.0</v>
      </c>
      <c r="CL97" t="s">
        <v>2471</v>
      </c>
      <c r="CM97" t="s">
        <v>2470</v>
      </c>
      <c r="CN97" t="s">
        <v>2470</v>
      </c>
    </row>
    <row r="98">
      <c r="A98" t="s">
        <v>68</v>
      </c>
      <c r="B98">
        <v>2133172.0</v>
      </c>
      <c r="C98" t="s">
        <v>2472</v>
      </c>
      <c r="D98">
        <v>2025.0</v>
      </c>
      <c r="E98" s="156">
        <v>45813.0</v>
      </c>
      <c r="F98" t="s">
        <v>2473</v>
      </c>
      <c r="G98" t="s">
        <v>1000</v>
      </c>
      <c r="H98">
        <v>2.1331722025E10</v>
      </c>
      <c r="I98" t="s">
        <v>1002</v>
      </c>
      <c r="J98">
        <v>300000.0</v>
      </c>
      <c r="K98">
        <v>354000.0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300000.0</v>
      </c>
      <c r="W98">
        <v>1.0</v>
      </c>
      <c r="X98" s="156">
        <v>45813.0</v>
      </c>
      <c r="Y98" s="156">
        <v>45813.0</v>
      </c>
      <c r="Z98">
        <v>0.0</v>
      </c>
      <c r="AA98" s="156">
        <v>45813.0</v>
      </c>
      <c r="AB98">
        <v>0.0</v>
      </c>
      <c r="AC98" s="156">
        <v>45813.0</v>
      </c>
      <c r="AD98">
        <v>0.0</v>
      </c>
      <c r="AE98" s="156">
        <v>45813.0</v>
      </c>
      <c r="AF98">
        <v>0.0</v>
      </c>
      <c r="AG98">
        <v>0.0</v>
      </c>
      <c r="AH98" s="156">
        <v>45813.0</v>
      </c>
      <c r="AI98" s="156">
        <v>45813.0</v>
      </c>
      <c r="AJ98">
        <v>300000.0</v>
      </c>
      <c r="AK98">
        <v>0.0</v>
      </c>
      <c r="AL98">
        <v>300000.0</v>
      </c>
      <c r="AM98">
        <v>0.0</v>
      </c>
      <c r="AN98">
        <v>0.0</v>
      </c>
      <c r="AO98">
        <v>0.0</v>
      </c>
      <c r="AP98">
        <v>0.0</v>
      </c>
      <c r="AQ98">
        <v>0.0</v>
      </c>
      <c r="AR98">
        <v>0.0</v>
      </c>
      <c r="AS98">
        <v>0.0</v>
      </c>
      <c r="AU98">
        <v>0.0</v>
      </c>
      <c r="AZ98" t="s">
        <v>1110</v>
      </c>
      <c r="BA98" t="s">
        <v>2322</v>
      </c>
      <c r="BC98" t="s">
        <v>45</v>
      </c>
      <c r="BD98" t="s">
        <v>1366</v>
      </c>
      <c r="BE98" t="s">
        <v>1007</v>
      </c>
      <c r="BF98" s="156">
        <v>45813.0</v>
      </c>
      <c r="BG98" s="156">
        <v>45813.0</v>
      </c>
      <c r="BH98" t="s">
        <v>2474</v>
      </c>
      <c r="BI98">
        <v>2.1331722025E10</v>
      </c>
      <c r="BL98" s="156">
        <v>45813.0</v>
      </c>
      <c r="BM98" t="s">
        <v>1040</v>
      </c>
      <c r="BN98" t="s">
        <v>1040</v>
      </c>
      <c r="BO98" t="s">
        <v>1040</v>
      </c>
      <c r="BP98" t="s">
        <v>1372</v>
      </c>
      <c r="BQ98" t="s">
        <v>1372</v>
      </c>
      <c r="BR98" s="156">
        <v>45813.0</v>
      </c>
      <c r="CD98">
        <v>0.0</v>
      </c>
    </row>
    <row r="99">
      <c r="A99" t="s">
        <v>68</v>
      </c>
      <c r="B99">
        <v>214868.0</v>
      </c>
      <c r="C99" t="s">
        <v>107</v>
      </c>
      <c r="D99">
        <v>2025.0</v>
      </c>
      <c r="E99" s="156">
        <v>45780.0</v>
      </c>
      <c r="F99" t="s">
        <v>1108</v>
      </c>
      <c r="G99" t="s">
        <v>1000</v>
      </c>
      <c r="H99" t="s">
        <v>2475</v>
      </c>
      <c r="I99" t="s">
        <v>1002</v>
      </c>
      <c r="J99">
        <v>335820.0</v>
      </c>
      <c r="K99">
        <v>335820.0</v>
      </c>
      <c r="L99">
        <v>335820.0</v>
      </c>
      <c r="M99">
        <v>580.0</v>
      </c>
      <c r="N99">
        <v>579.0</v>
      </c>
      <c r="O99">
        <v>0.0</v>
      </c>
      <c r="P99">
        <v>0.0</v>
      </c>
      <c r="R99">
        <v>0.0</v>
      </c>
      <c r="S99">
        <v>0.0</v>
      </c>
      <c r="U99">
        <v>0.0</v>
      </c>
      <c r="V99" t="s">
        <v>1003</v>
      </c>
      <c r="W99">
        <v>2.0</v>
      </c>
      <c r="Y99" s="154">
        <v>45791.0</v>
      </c>
      <c r="Z99">
        <v>100746.0</v>
      </c>
      <c r="AA99" s="154">
        <v>45823.0</v>
      </c>
      <c r="AB99">
        <v>235074.0</v>
      </c>
      <c r="AC99" s="156">
        <v>36526.0</v>
      </c>
      <c r="AD99">
        <v>0.0</v>
      </c>
      <c r="AE99" s="156">
        <v>36526.0</v>
      </c>
      <c r="AF99">
        <v>0.0</v>
      </c>
      <c r="AG99">
        <v>0.0</v>
      </c>
      <c r="AH99" s="154">
        <v>45829.0</v>
      </c>
      <c r="AI99" s="154">
        <v>45829.0</v>
      </c>
      <c r="AJ99">
        <v>335820.0</v>
      </c>
      <c r="AK99">
        <v>336400.0</v>
      </c>
      <c r="AL99">
        <v>-580.0</v>
      </c>
      <c r="AM99">
        <v>0.614</v>
      </c>
      <c r="AN99">
        <v>0.614</v>
      </c>
      <c r="AS99" t="s">
        <v>26</v>
      </c>
      <c r="AT99" t="s">
        <v>22</v>
      </c>
      <c r="AU99">
        <v>0.0</v>
      </c>
      <c r="AV99" t="s">
        <v>380</v>
      </c>
      <c r="AZ99" t="s">
        <v>1004</v>
      </c>
      <c r="BA99" t="s">
        <v>2476</v>
      </c>
      <c r="BB99" t="s">
        <v>2477</v>
      </c>
      <c r="BC99" t="s">
        <v>37</v>
      </c>
      <c r="BD99" t="s">
        <v>2478</v>
      </c>
      <c r="BE99" t="s">
        <v>1007</v>
      </c>
      <c r="BF99" s="156">
        <v>45717.0</v>
      </c>
      <c r="BG99" s="155">
        <v>46022.0</v>
      </c>
      <c r="BH99" t="s">
        <v>1008</v>
      </c>
      <c r="BI99" t="s">
        <v>2479</v>
      </c>
      <c r="BJ99" t="s">
        <v>2480</v>
      </c>
      <c r="BK99" t="s">
        <v>2481</v>
      </c>
      <c r="BL99" s="156">
        <v>45780.0</v>
      </c>
      <c r="BM99" t="s">
        <v>2482</v>
      </c>
      <c r="BN99" t="s">
        <v>1013</v>
      </c>
      <c r="BO99" t="s">
        <v>2483</v>
      </c>
      <c r="BP99" t="s">
        <v>2484</v>
      </c>
      <c r="BQ99" t="s">
        <v>2485</v>
      </c>
      <c r="BR99" s="154">
        <v>45832.4381481481</v>
      </c>
      <c r="BS99" t="s">
        <v>2486</v>
      </c>
      <c r="BT99" t="s">
        <v>1016</v>
      </c>
      <c r="BU99" t="s">
        <v>2487</v>
      </c>
      <c r="BV99">
        <v>9.18017198627E11</v>
      </c>
      <c r="BW99" t="s">
        <v>2488</v>
      </c>
      <c r="BX99" t="s">
        <v>2486</v>
      </c>
      <c r="BY99" t="s">
        <v>2487</v>
      </c>
      <c r="BZ99">
        <v>9.18017198627E11</v>
      </c>
      <c r="CA99" t="s">
        <v>2486</v>
      </c>
      <c r="CB99" t="s">
        <v>2487</v>
      </c>
      <c r="CC99">
        <v>9.18017198627E11</v>
      </c>
      <c r="CD99">
        <v>9500.0</v>
      </c>
      <c r="CE99" t="s">
        <v>2476</v>
      </c>
      <c r="CG99">
        <v>793003.0</v>
      </c>
      <c r="CH99" t="s">
        <v>2489</v>
      </c>
      <c r="CI99" t="s">
        <v>2476</v>
      </c>
      <c r="CJ99" t="s">
        <v>2477</v>
      </c>
      <c r="CK99">
        <v>793003.0</v>
      </c>
      <c r="CM99" t="s">
        <v>2490</v>
      </c>
      <c r="CN99" t="s">
        <v>2490</v>
      </c>
    </row>
    <row r="100">
      <c r="A100" t="s">
        <v>18</v>
      </c>
      <c r="B100">
        <v>2171347.0</v>
      </c>
      <c r="C100" t="s">
        <v>469</v>
      </c>
      <c r="D100">
        <v>2025.0</v>
      </c>
      <c r="E100" s="156">
        <v>45748.0</v>
      </c>
      <c r="F100" t="s">
        <v>999</v>
      </c>
      <c r="G100" t="s">
        <v>1000</v>
      </c>
      <c r="H100" t="s">
        <v>2491</v>
      </c>
      <c r="I100" t="s">
        <v>1002</v>
      </c>
      <c r="J100">
        <v>1728118.0</v>
      </c>
      <c r="K100">
        <v>1728118.0</v>
      </c>
      <c r="L100">
        <v>0.0</v>
      </c>
      <c r="M100">
        <v>0.0</v>
      </c>
      <c r="O100">
        <v>1728118.0</v>
      </c>
      <c r="P100">
        <v>1008.0</v>
      </c>
      <c r="Q100" t="s">
        <v>2492</v>
      </c>
      <c r="R100">
        <v>0.0</v>
      </c>
      <c r="S100">
        <v>0.0</v>
      </c>
      <c r="U100">
        <v>0.0</v>
      </c>
      <c r="V100" t="s">
        <v>1079</v>
      </c>
      <c r="X100" s="156">
        <v>45751.0</v>
      </c>
      <c r="Y100" s="156">
        <v>36526.0</v>
      </c>
      <c r="Z100">
        <v>0.0</v>
      </c>
      <c r="AA100" s="156">
        <v>36526.0</v>
      </c>
      <c r="AB100">
        <v>0.0</v>
      </c>
      <c r="AC100" s="156">
        <v>36526.0</v>
      </c>
      <c r="AD100">
        <v>0.0</v>
      </c>
      <c r="AE100" s="156">
        <v>36526.0</v>
      </c>
      <c r="AF100">
        <v>0.0</v>
      </c>
      <c r="AG100">
        <v>0.0</v>
      </c>
      <c r="AH100" s="156">
        <v>45754.0</v>
      </c>
      <c r="AI100" s="156">
        <v>45754.0</v>
      </c>
      <c r="AJ100" t="s">
        <v>2493</v>
      </c>
      <c r="AK100" t="s">
        <v>2494</v>
      </c>
      <c r="AL100" t="s">
        <v>2495</v>
      </c>
      <c r="AM100" t="s">
        <v>2496</v>
      </c>
      <c r="AN100" t="s">
        <v>2496</v>
      </c>
      <c r="AS100">
        <v>0.0</v>
      </c>
      <c r="AU100">
        <v>4.0</v>
      </c>
      <c r="AV100" t="s">
        <v>399</v>
      </c>
      <c r="AW100" t="s">
        <v>381</v>
      </c>
      <c r="AX100" t="s">
        <v>22</v>
      </c>
      <c r="AZ100" t="s">
        <v>1029</v>
      </c>
      <c r="BA100" t="s">
        <v>2497</v>
      </c>
      <c r="BB100" t="s">
        <v>2498</v>
      </c>
      <c r="BC100" t="s">
        <v>27</v>
      </c>
      <c r="BD100" t="s">
        <v>1131</v>
      </c>
      <c r="BE100" t="s">
        <v>1007</v>
      </c>
      <c r="BF100" s="156">
        <v>45748.0</v>
      </c>
      <c r="BG100" s="154">
        <v>46112.0</v>
      </c>
      <c r="BH100" t="s">
        <v>1008</v>
      </c>
      <c r="BI100" t="s">
        <v>2499</v>
      </c>
      <c r="BJ100" t="s">
        <v>2500</v>
      </c>
      <c r="BK100" t="s">
        <v>2501</v>
      </c>
      <c r="BL100" s="156">
        <v>45748.0</v>
      </c>
      <c r="BM100" t="s">
        <v>1117</v>
      </c>
      <c r="BN100" t="s">
        <v>2316</v>
      </c>
      <c r="BO100" t="s">
        <v>1119</v>
      </c>
      <c r="BP100" t="s">
        <v>1120</v>
      </c>
      <c r="BR100" t="s">
        <v>2502</v>
      </c>
      <c r="BS100" t="s">
        <v>2503</v>
      </c>
      <c r="BT100" t="s">
        <v>1122</v>
      </c>
      <c r="BU100" t="s">
        <v>2504</v>
      </c>
      <c r="BV100">
        <v>9.19216798899E11</v>
      </c>
      <c r="BW100" t="s">
        <v>2505</v>
      </c>
      <c r="BX100" t="s">
        <v>2506</v>
      </c>
      <c r="BY100" t="s">
        <v>2505</v>
      </c>
      <c r="BZ100">
        <v>9.19814710728E11</v>
      </c>
      <c r="CA100" t="s">
        <v>2507</v>
      </c>
      <c r="CB100" t="s">
        <v>2508</v>
      </c>
      <c r="CC100">
        <v>9.19878938385E11</v>
      </c>
      <c r="CD100">
        <v>0.0</v>
      </c>
      <c r="CE100" t="s">
        <v>2509</v>
      </c>
      <c r="CG100">
        <v>160055.0</v>
      </c>
      <c r="CI100" t="s">
        <v>2497</v>
      </c>
      <c r="CJ100" t="s">
        <v>2498</v>
      </c>
      <c r="CK100">
        <v>160055.0</v>
      </c>
      <c r="CM100" t="s">
        <v>2509</v>
      </c>
      <c r="CN100" t="s">
        <v>2509</v>
      </c>
    </row>
    <row r="101">
      <c r="A101" t="s">
        <v>18</v>
      </c>
      <c r="B101">
        <v>218537.0</v>
      </c>
      <c r="C101" t="s">
        <v>109</v>
      </c>
      <c r="D101">
        <v>2025.0</v>
      </c>
      <c r="E101" s="156">
        <v>45723.0</v>
      </c>
      <c r="F101" t="s">
        <v>1108</v>
      </c>
      <c r="G101" t="s">
        <v>1000</v>
      </c>
      <c r="H101" t="s">
        <v>2510</v>
      </c>
      <c r="I101" t="s">
        <v>1002</v>
      </c>
      <c r="J101">
        <v>476095.0</v>
      </c>
      <c r="K101">
        <v>476095.0</v>
      </c>
      <c r="L101">
        <v>476095.0</v>
      </c>
      <c r="M101">
        <v>952.0</v>
      </c>
      <c r="N101">
        <v>500.0</v>
      </c>
      <c r="O101">
        <v>0.0</v>
      </c>
      <c r="P101">
        <v>0.0</v>
      </c>
      <c r="R101">
        <v>0.0</v>
      </c>
      <c r="S101">
        <v>0.0</v>
      </c>
      <c r="U101">
        <v>0.0</v>
      </c>
      <c r="V101" t="s">
        <v>1003</v>
      </c>
      <c r="W101">
        <v>2.0</v>
      </c>
      <c r="Y101" s="154">
        <v>45731.0</v>
      </c>
      <c r="Z101">
        <v>238048.0</v>
      </c>
      <c r="AA101" s="155">
        <v>45945.0</v>
      </c>
      <c r="AB101">
        <v>238048.0</v>
      </c>
      <c r="AC101" s="156">
        <v>36526.0</v>
      </c>
      <c r="AD101">
        <v>0.0</v>
      </c>
      <c r="AE101" s="156">
        <v>36526.0</v>
      </c>
      <c r="AF101">
        <v>0.0</v>
      </c>
      <c r="AG101">
        <v>0.0</v>
      </c>
      <c r="AH101" s="154">
        <v>45758.0</v>
      </c>
      <c r="AI101" s="154">
        <v>45758.0</v>
      </c>
      <c r="AJ101">
        <v>238048.0</v>
      </c>
      <c r="AK101">
        <v>238048.0</v>
      </c>
      <c r="AL101">
        <v>0.0</v>
      </c>
      <c r="AM101">
        <v>0.6666</v>
      </c>
      <c r="AN101">
        <v>0.6666</v>
      </c>
      <c r="AS101" t="s">
        <v>21</v>
      </c>
      <c r="AT101" t="s">
        <v>22</v>
      </c>
      <c r="AU101">
        <v>0.0</v>
      </c>
      <c r="AV101" t="s">
        <v>380</v>
      </c>
      <c r="AZ101" t="s">
        <v>1110</v>
      </c>
      <c r="BA101" t="s">
        <v>2511</v>
      </c>
      <c r="BB101" t="s">
        <v>1578</v>
      </c>
      <c r="BC101" t="s">
        <v>27</v>
      </c>
      <c r="BD101" t="s">
        <v>1057</v>
      </c>
      <c r="BE101" t="s">
        <v>1007</v>
      </c>
      <c r="BF101" s="156">
        <v>45748.0</v>
      </c>
      <c r="BG101" s="154">
        <v>46112.0</v>
      </c>
      <c r="BH101" t="s">
        <v>1008</v>
      </c>
      <c r="BI101" t="s">
        <v>2512</v>
      </c>
      <c r="BJ101" t="s">
        <v>2513</v>
      </c>
      <c r="BK101" t="s">
        <v>2514</v>
      </c>
      <c r="BL101" s="156">
        <v>45723.0</v>
      </c>
      <c r="BM101" t="s">
        <v>2515</v>
      </c>
      <c r="BN101" t="s">
        <v>1118</v>
      </c>
      <c r="BO101" t="s">
        <v>2516</v>
      </c>
      <c r="BP101" t="s">
        <v>2517</v>
      </c>
      <c r="BR101" s="154">
        <v>45743.4723611111</v>
      </c>
      <c r="BS101" t="s">
        <v>2518</v>
      </c>
      <c r="BT101" t="s">
        <v>1551</v>
      </c>
      <c r="BU101" t="s">
        <v>2519</v>
      </c>
      <c r="BV101">
        <v>9.17972434874E11</v>
      </c>
      <c r="BW101" t="s">
        <v>2520</v>
      </c>
      <c r="BX101" t="s">
        <v>2521</v>
      </c>
      <c r="BY101" t="s">
        <v>2522</v>
      </c>
      <c r="BZ101">
        <v>9.17972434874E11</v>
      </c>
      <c r="CA101" t="s">
        <v>2523</v>
      </c>
      <c r="CB101" t="s">
        <v>2519</v>
      </c>
      <c r="CC101">
        <v>9.17972434874E11</v>
      </c>
      <c r="CD101">
        <v>62300.0</v>
      </c>
      <c r="CE101" t="s">
        <v>2524</v>
      </c>
      <c r="CG101">
        <v>440001.0</v>
      </c>
      <c r="CH101" t="s">
        <v>2525</v>
      </c>
      <c r="CI101" t="s">
        <v>2526</v>
      </c>
      <c r="CJ101" t="s">
        <v>1578</v>
      </c>
      <c r="CK101">
        <v>221011.0</v>
      </c>
      <c r="CM101" t="s">
        <v>2527</v>
      </c>
      <c r="CN101" t="s">
        <v>2528</v>
      </c>
    </row>
    <row r="102">
      <c r="A102" t="s">
        <v>18</v>
      </c>
      <c r="B102">
        <v>226552.0</v>
      </c>
      <c r="C102" t="s">
        <v>110</v>
      </c>
      <c r="D102">
        <v>2025.0</v>
      </c>
      <c r="E102" t="s">
        <v>2529</v>
      </c>
      <c r="F102" t="s">
        <v>1024</v>
      </c>
      <c r="G102" t="s">
        <v>1000</v>
      </c>
      <c r="H102" t="s">
        <v>2530</v>
      </c>
      <c r="I102" t="s">
        <v>1002</v>
      </c>
      <c r="J102">
        <v>520877.0</v>
      </c>
      <c r="K102">
        <v>577373.0</v>
      </c>
      <c r="L102">
        <v>207013.0</v>
      </c>
      <c r="M102">
        <v>213.0</v>
      </c>
      <c r="N102">
        <v>972.0</v>
      </c>
      <c r="O102">
        <v>0.0</v>
      </c>
      <c r="P102">
        <v>0.0</v>
      </c>
      <c r="R102">
        <v>313864.0</v>
      </c>
      <c r="S102">
        <v>118.0</v>
      </c>
      <c r="T102">
        <v>2660.0</v>
      </c>
      <c r="U102">
        <v>0.0</v>
      </c>
      <c r="V102" t="s">
        <v>1003</v>
      </c>
      <c r="W102" t="s">
        <v>509</v>
      </c>
      <c r="Y102" t="s">
        <v>2531</v>
      </c>
      <c r="Z102" t="s">
        <v>2532</v>
      </c>
      <c r="AA102" s="156">
        <v>45839.0</v>
      </c>
      <c r="AB102" t="s">
        <v>2532</v>
      </c>
      <c r="AC102" t="s">
        <v>1570</v>
      </c>
      <c r="AD102" t="s">
        <v>2533</v>
      </c>
      <c r="AE102" t="s">
        <v>1602</v>
      </c>
      <c r="AF102" t="s">
        <v>2533</v>
      </c>
      <c r="AG102" t="s">
        <v>2534</v>
      </c>
      <c r="AH102" s="154">
        <v>45772.0</v>
      </c>
      <c r="AI102" t="s">
        <v>2535</v>
      </c>
      <c r="AJ102" t="s">
        <v>2536</v>
      </c>
      <c r="AK102" t="s">
        <v>2537</v>
      </c>
      <c r="AL102" t="s">
        <v>2538</v>
      </c>
      <c r="AM102" t="s">
        <v>2539</v>
      </c>
      <c r="AN102" t="s">
        <v>2539</v>
      </c>
      <c r="AS102" t="s">
        <v>1028</v>
      </c>
      <c r="AT102" t="s">
        <v>22</v>
      </c>
      <c r="AU102">
        <v>0.0</v>
      </c>
      <c r="AV102" t="s">
        <v>380</v>
      </c>
      <c r="AY102" t="s">
        <v>88</v>
      </c>
      <c r="AZ102" t="s">
        <v>1110</v>
      </c>
      <c r="BA102" t="s">
        <v>2124</v>
      </c>
      <c r="BB102" t="s">
        <v>2125</v>
      </c>
      <c r="BC102" t="s">
        <v>27</v>
      </c>
      <c r="BD102" t="s">
        <v>1113</v>
      </c>
      <c r="BE102" t="s">
        <v>1007</v>
      </c>
      <c r="BF102" t="s">
        <v>2540</v>
      </c>
      <c r="BG102" t="s">
        <v>2541</v>
      </c>
      <c r="BH102" t="s">
        <v>1008</v>
      </c>
      <c r="BI102" t="s">
        <v>2542</v>
      </c>
      <c r="BJ102" t="s">
        <v>2543</v>
      </c>
      <c r="BK102" t="s">
        <v>2544</v>
      </c>
      <c r="BL102" t="s">
        <v>2529</v>
      </c>
      <c r="BM102" t="s">
        <v>2545</v>
      </c>
      <c r="BN102" t="s">
        <v>1063</v>
      </c>
      <c r="BO102" t="s">
        <v>2546</v>
      </c>
      <c r="BP102" t="s">
        <v>1996</v>
      </c>
      <c r="BR102" t="s">
        <v>2547</v>
      </c>
      <c r="BS102" t="s">
        <v>2548</v>
      </c>
      <c r="BT102" t="s">
        <v>1099</v>
      </c>
      <c r="BU102" t="s">
        <v>2549</v>
      </c>
      <c r="BV102">
        <v>9.19891369408E11</v>
      </c>
      <c r="BW102" t="s">
        <v>2550</v>
      </c>
      <c r="BX102" t="s">
        <v>2551</v>
      </c>
      <c r="BY102" t="s">
        <v>2552</v>
      </c>
      <c r="BZ102">
        <v>9.19891369408E11</v>
      </c>
      <c r="CA102" t="s">
        <v>2551</v>
      </c>
      <c r="CB102" t="s">
        <v>2552</v>
      </c>
      <c r="CC102">
        <v>9.19891369408E11</v>
      </c>
      <c r="CD102">
        <v>0.0</v>
      </c>
      <c r="CE102" t="s">
        <v>2553</v>
      </c>
      <c r="CG102">
        <v>110057.0</v>
      </c>
      <c r="CI102" t="s">
        <v>2124</v>
      </c>
      <c r="CJ102" t="s">
        <v>2125</v>
      </c>
      <c r="CK102">
        <v>110057.0</v>
      </c>
      <c r="CM102" t="s">
        <v>2554</v>
      </c>
      <c r="CN102" t="s">
        <v>2554</v>
      </c>
    </row>
    <row r="103">
      <c r="A103" t="s">
        <v>18</v>
      </c>
      <c r="B103">
        <v>2282758.0</v>
      </c>
      <c r="C103" t="s">
        <v>112</v>
      </c>
      <c r="D103">
        <v>2025.0</v>
      </c>
      <c r="E103" s="154">
        <v>45824.0</v>
      </c>
      <c r="F103" t="s">
        <v>1595</v>
      </c>
      <c r="G103" t="s">
        <v>1000</v>
      </c>
      <c r="H103" t="s">
        <v>2555</v>
      </c>
      <c r="I103" t="s">
        <v>1002</v>
      </c>
      <c r="J103">
        <v>1825380.0</v>
      </c>
      <c r="K103">
        <v>1825380.0</v>
      </c>
      <c r="L103">
        <v>1192212.0</v>
      </c>
      <c r="M103">
        <v>996.0</v>
      </c>
      <c r="N103">
        <v>1197.0</v>
      </c>
      <c r="O103">
        <v>633168.0</v>
      </c>
      <c r="P103">
        <v>287.0</v>
      </c>
      <c r="Q103">
        <v>2206.0</v>
      </c>
      <c r="R103">
        <v>0.0</v>
      </c>
      <c r="S103">
        <v>0.0</v>
      </c>
      <c r="U103">
        <v>0.0</v>
      </c>
      <c r="V103" t="s">
        <v>1003</v>
      </c>
      <c r="W103">
        <v>4.0</v>
      </c>
      <c r="Y103" t="s">
        <v>2556</v>
      </c>
      <c r="Z103" t="s">
        <v>2557</v>
      </c>
      <c r="AA103" s="154">
        <v>45885.0</v>
      </c>
      <c r="AB103" t="s">
        <v>2557</v>
      </c>
      <c r="AC103" t="s">
        <v>2558</v>
      </c>
      <c r="AD103" t="s">
        <v>2557</v>
      </c>
      <c r="AE103" t="s">
        <v>2559</v>
      </c>
      <c r="AF103" t="s">
        <v>2557</v>
      </c>
      <c r="AG103">
        <v>0.0</v>
      </c>
      <c r="AH103" s="154">
        <v>45770.0</v>
      </c>
      <c r="AI103" s="154">
        <v>45770.0</v>
      </c>
      <c r="AJ103" t="s">
        <v>2560</v>
      </c>
      <c r="AK103" t="s">
        <v>2561</v>
      </c>
      <c r="AL103" t="s">
        <v>2562</v>
      </c>
      <c r="AM103" t="s">
        <v>2563</v>
      </c>
      <c r="AN103" t="s">
        <v>2563</v>
      </c>
      <c r="AS103" t="s">
        <v>1028</v>
      </c>
      <c r="AT103" t="s">
        <v>22</v>
      </c>
      <c r="AU103" t="s">
        <v>424</v>
      </c>
      <c r="AV103" t="s">
        <v>549</v>
      </c>
      <c r="AW103" t="s">
        <v>381</v>
      </c>
      <c r="AX103" t="s">
        <v>22</v>
      </c>
      <c r="AZ103" t="s">
        <v>1110</v>
      </c>
      <c r="BA103" t="s">
        <v>2564</v>
      </c>
      <c r="BB103" t="s">
        <v>1578</v>
      </c>
      <c r="BC103" t="s">
        <v>27</v>
      </c>
      <c r="BD103" t="s">
        <v>1057</v>
      </c>
      <c r="BE103" t="s">
        <v>1007</v>
      </c>
      <c r="BF103" s="156">
        <v>45778.0</v>
      </c>
      <c r="BG103" s="154">
        <v>46112.0</v>
      </c>
      <c r="BH103" t="s">
        <v>1008</v>
      </c>
      <c r="BI103" t="s">
        <v>2565</v>
      </c>
      <c r="BJ103" t="s">
        <v>2566</v>
      </c>
      <c r="BK103" t="s">
        <v>2567</v>
      </c>
      <c r="BL103" s="154">
        <v>45824.0</v>
      </c>
      <c r="BM103" t="s">
        <v>1613</v>
      </c>
      <c r="BN103" t="s">
        <v>1118</v>
      </c>
      <c r="BO103" t="s">
        <v>1614</v>
      </c>
      <c r="BP103" t="s">
        <v>1615</v>
      </c>
      <c r="BR103" t="s">
        <v>2568</v>
      </c>
      <c r="BS103" t="s">
        <v>2569</v>
      </c>
      <c r="BT103" t="s">
        <v>1016</v>
      </c>
      <c r="BU103" t="s">
        <v>2570</v>
      </c>
      <c r="BV103">
        <v>9.18795516165E11</v>
      </c>
      <c r="BW103" t="s">
        <v>2570</v>
      </c>
      <c r="BX103" t="s">
        <v>2569</v>
      </c>
      <c r="BY103" t="s">
        <v>2570</v>
      </c>
      <c r="BZ103">
        <v>9.18795516165E11</v>
      </c>
      <c r="CA103" t="s">
        <v>2569</v>
      </c>
      <c r="CB103" t="s">
        <v>2570</v>
      </c>
      <c r="CC103">
        <v>9.18795516165E11</v>
      </c>
      <c r="CD103">
        <v>0.0</v>
      </c>
      <c r="CE103" t="s">
        <v>2571</v>
      </c>
      <c r="CG103">
        <v>271801.0</v>
      </c>
      <c r="CI103" t="s">
        <v>2564</v>
      </c>
      <c r="CJ103" t="s">
        <v>1578</v>
      </c>
      <c r="CK103">
        <v>271801.0</v>
      </c>
      <c r="CL103" t="s">
        <v>2572</v>
      </c>
      <c r="CM103" t="s">
        <v>2573</v>
      </c>
      <c r="CN103" t="s">
        <v>2573</v>
      </c>
    </row>
    <row r="104">
      <c r="A104" t="s">
        <v>18</v>
      </c>
      <c r="B104">
        <v>2291851.0</v>
      </c>
      <c r="C104" t="s">
        <v>470</v>
      </c>
      <c r="D104">
        <v>2025.0</v>
      </c>
      <c r="E104" s="156">
        <v>45721.0</v>
      </c>
      <c r="F104" t="s">
        <v>999</v>
      </c>
      <c r="G104" t="s">
        <v>1000</v>
      </c>
      <c r="H104" t="s">
        <v>2574</v>
      </c>
      <c r="I104" t="s">
        <v>1002</v>
      </c>
      <c r="J104">
        <v>801948.0</v>
      </c>
      <c r="K104">
        <v>801948.0</v>
      </c>
      <c r="L104">
        <v>0.0</v>
      </c>
      <c r="M104">
        <v>0.0</v>
      </c>
      <c r="O104">
        <v>801948.0</v>
      </c>
      <c r="P104">
        <v>330.0</v>
      </c>
      <c r="Q104">
        <v>2430.0</v>
      </c>
      <c r="R104">
        <v>0.0</v>
      </c>
      <c r="S104">
        <v>0.0</v>
      </c>
      <c r="U104">
        <v>0.0</v>
      </c>
      <c r="V104" t="s">
        <v>1079</v>
      </c>
      <c r="X104" s="154">
        <v>45747.0</v>
      </c>
      <c r="Y104" s="156">
        <v>36526.0</v>
      </c>
      <c r="Z104">
        <v>0.0</v>
      </c>
      <c r="AA104" s="156">
        <v>36526.0</v>
      </c>
      <c r="AB104">
        <v>0.0</v>
      </c>
      <c r="AC104" s="156">
        <v>36526.0</v>
      </c>
      <c r="AD104">
        <v>0.0</v>
      </c>
      <c r="AE104" s="156">
        <v>36526.0</v>
      </c>
      <c r="AF104">
        <v>0.0</v>
      </c>
      <c r="AG104">
        <v>80195.0</v>
      </c>
      <c r="AH104" s="154">
        <v>45764.0</v>
      </c>
      <c r="AI104" s="154">
        <v>45764.0</v>
      </c>
      <c r="AJ104">
        <v>801948.0</v>
      </c>
      <c r="AK104">
        <v>721752.0</v>
      </c>
      <c r="AL104">
        <v>1.0</v>
      </c>
      <c r="AM104">
        <v>0.6781</v>
      </c>
      <c r="AN104">
        <v>0.5281</v>
      </c>
      <c r="AO104">
        <v>0.1</v>
      </c>
      <c r="AR104">
        <v>0.05</v>
      </c>
      <c r="AS104">
        <v>0.0</v>
      </c>
      <c r="AU104">
        <v>6.0</v>
      </c>
      <c r="AV104" t="s">
        <v>399</v>
      </c>
      <c r="AW104" t="s">
        <v>381</v>
      </c>
      <c r="AX104" t="s">
        <v>22</v>
      </c>
      <c r="AZ104" t="s">
        <v>1029</v>
      </c>
      <c r="BA104" t="s">
        <v>2322</v>
      </c>
      <c r="BB104" t="s">
        <v>1366</v>
      </c>
      <c r="BC104" t="s">
        <v>45</v>
      </c>
      <c r="BD104" t="s">
        <v>1366</v>
      </c>
      <c r="BE104" t="s">
        <v>1007</v>
      </c>
      <c r="BF104" s="156">
        <v>45748.0</v>
      </c>
      <c r="BG104" s="154">
        <v>46112.0</v>
      </c>
      <c r="BH104" t="s">
        <v>1008</v>
      </c>
      <c r="BI104" t="s">
        <v>2575</v>
      </c>
      <c r="BJ104" t="s">
        <v>2576</v>
      </c>
      <c r="BK104" t="s">
        <v>2577</v>
      </c>
      <c r="BL104" s="156">
        <v>45721.0</v>
      </c>
      <c r="BM104" t="s">
        <v>2326</v>
      </c>
      <c r="BN104" t="s">
        <v>2316</v>
      </c>
      <c r="BO104" t="s">
        <v>2327</v>
      </c>
      <c r="BP104" t="s">
        <v>100</v>
      </c>
      <c r="BR104" s="156">
        <v>45722.7955671296</v>
      </c>
      <c r="BS104" t="s">
        <v>2578</v>
      </c>
      <c r="BT104" t="s">
        <v>1099</v>
      </c>
      <c r="BU104" t="s">
        <v>2579</v>
      </c>
      <c r="BV104">
        <v>9.19662189555E11</v>
      </c>
      <c r="BX104" t="s">
        <v>2578</v>
      </c>
      <c r="BY104" t="s">
        <v>2579</v>
      </c>
      <c r="BZ104">
        <v>9.19662189555E11</v>
      </c>
      <c r="CA104" t="s">
        <v>2578</v>
      </c>
      <c r="CB104" t="s">
        <v>2579</v>
      </c>
      <c r="CC104">
        <v>9.19662189555E11</v>
      </c>
      <c r="CD104">
        <v>0.0</v>
      </c>
      <c r="CE104" t="s">
        <v>2580</v>
      </c>
      <c r="CG104">
        <v>380054.0</v>
      </c>
      <c r="CI104" t="s">
        <v>2322</v>
      </c>
      <c r="CJ104" t="s">
        <v>1366</v>
      </c>
      <c r="CK104">
        <v>380054.0</v>
      </c>
      <c r="CM104" t="s">
        <v>2581</v>
      </c>
      <c r="CN104" t="s">
        <v>2581</v>
      </c>
    </row>
    <row r="105">
      <c r="A105" t="s">
        <v>47</v>
      </c>
      <c r="B105">
        <v>22983.0</v>
      </c>
      <c r="C105" t="s">
        <v>471</v>
      </c>
      <c r="D105">
        <v>2025.0</v>
      </c>
      <c r="E105" s="154">
        <v>45728.0</v>
      </c>
      <c r="F105" t="s">
        <v>999</v>
      </c>
      <c r="G105" t="s">
        <v>1000</v>
      </c>
      <c r="H105" t="s">
        <v>2582</v>
      </c>
      <c r="I105" t="s">
        <v>1002</v>
      </c>
      <c r="J105">
        <v>457327.0</v>
      </c>
      <c r="K105">
        <v>457327.0</v>
      </c>
      <c r="L105">
        <v>0.0</v>
      </c>
      <c r="M105">
        <v>0.0</v>
      </c>
      <c r="O105">
        <v>457327.0</v>
      </c>
      <c r="P105">
        <v>254.0</v>
      </c>
      <c r="Q105">
        <v>1800.0</v>
      </c>
      <c r="R105">
        <v>0.0</v>
      </c>
      <c r="S105">
        <v>0.0</v>
      </c>
      <c r="U105">
        <v>0.0</v>
      </c>
      <c r="V105" t="s">
        <v>1003</v>
      </c>
      <c r="W105">
        <v>2.0</v>
      </c>
      <c r="Y105" s="154">
        <v>45734.0</v>
      </c>
      <c r="Z105">
        <v>228664.0</v>
      </c>
      <c r="AA105" s="157">
        <v>45931.0</v>
      </c>
      <c r="AB105">
        <v>228664.0</v>
      </c>
      <c r="AC105" s="156">
        <v>36526.0</v>
      </c>
      <c r="AD105">
        <v>0.0</v>
      </c>
      <c r="AE105" s="156">
        <v>36526.0</v>
      </c>
      <c r="AF105">
        <v>0.0</v>
      </c>
      <c r="AG105">
        <v>22867.0</v>
      </c>
      <c r="AH105" s="154">
        <v>45768.0</v>
      </c>
      <c r="AI105" s="154">
        <v>45768.0</v>
      </c>
      <c r="AJ105">
        <v>228664.0</v>
      </c>
      <c r="AK105">
        <v>205797.0</v>
      </c>
      <c r="AL105">
        <v>0.0</v>
      </c>
      <c r="AM105">
        <v>0.3075</v>
      </c>
      <c r="AN105">
        <v>0.2575</v>
      </c>
      <c r="AR105">
        <v>0.05</v>
      </c>
      <c r="AS105">
        <v>0.0</v>
      </c>
      <c r="AU105">
        <v>4.0</v>
      </c>
      <c r="AV105" t="s">
        <v>380</v>
      </c>
      <c r="AW105" t="s">
        <v>381</v>
      </c>
      <c r="AX105" t="s">
        <v>22</v>
      </c>
      <c r="AZ105" t="s">
        <v>1110</v>
      </c>
      <c r="BA105" t="s">
        <v>1365</v>
      </c>
      <c r="BB105" t="s">
        <v>1366</v>
      </c>
      <c r="BC105" t="s">
        <v>45</v>
      </c>
      <c r="BD105" t="s">
        <v>1366</v>
      </c>
      <c r="BE105" t="s">
        <v>1007</v>
      </c>
      <c r="BF105" s="156">
        <v>45748.0</v>
      </c>
      <c r="BG105" s="154">
        <v>46112.0</v>
      </c>
      <c r="BH105" t="s">
        <v>1008</v>
      </c>
      <c r="BI105" t="s">
        <v>2583</v>
      </c>
      <c r="BJ105" t="s">
        <v>2584</v>
      </c>
      <c r="BK105" t="s">
        <v>2585</v>
      </c>
      <c r="BL105" s="154">
        <v>45728.0</v>
      </c>
      <c r="BM105" t="s">
        <v>2169</v>
      </c>
      <c r="BN105" t="s">
        <v>2316</v>
      </c>
      <c r="BO105" t="s">
        <v>2170</v>
      </c>
      <c r="BP105" t="s">
        <v>2367</v>
      </c>
      <c r="BR105" s="154">
        <v>45736.4436226851</v>
      </c>
      <c r="BS105" t="s">
        <v>2586</v>
      </c>
      <c r="BT105" t="s">
        <v>1016</v>
      </c>
      <c r="BU105" t="s">
        <v>2587</v>
      </c>
      <c r="BV105">
        <v>9.19099018928E11</v>
      </c>
      <c r="BW105" t="s">
        <v>2588</v>
      </c>
      <c r="BX105" t="s">
        <v>2586</v>
      </c>
      <c r="BY105" t="s">
        <v>2587</v>
      </c>
      <c r="BZ105">
        <v>9.19099018928E11</v>
      </c>
      <c r="CA105" t="s">
        <v>2589</v>
      </c>
      <c r="CB105" t="s">
        <v>2588</v>
      </c>
      <c r="CC105">
        <v>9.19328243185E11</v>
      </c>
      <c r="CD105">
        <v>82500.0</v>
      </c>
      <c r="CE105" t="s">
        <v>2590</v>
      </c>
      <c r="CG105">
        <v>300002.0</v>
      </c>
      <c r="CH105" t="s">
        <v>2590</v>
      </c>
      <c r="CI105" t="s">
        <v>1365</v>
      </c>
      <c r="CJ105" t="s">
        <v>1366</v>
      </c>
      <c r="CK105">
        <v>390002.0</v>
      </c>
      <c r="CM105" t="s">
        <v>2591</v>
      </c>
      <c r="CN105" t="s">
        <v>2591</v>
      </c>
    </row>
    <row r="106">
      <c r="A106" t="s">
        <v>18</v>
      </c>
      <c r="B106">
        <v>23246.0</v>
      </c>
      <c r="C106" t="s">
        <v>113</v>
      </c>
      <c r="D106">
        <v>2025.0</v>
      </c>
      <c r="E106" s="154">
        <v>45726.0</v>
      </c>
      <c r="F106" t="s">
        <v>1024</v>
      </c>
      <c r="G106" t="s">
        <v>1000</v>
      </c>
      <c r="H106" t="s">
        <v>2592</v>
      </c>
      <c r="I106" t="s">
        <v>1002</v>
      </c>
      <c r="J106">
        <v>3594413.0</v>
      </c>
      <c r="K106">
        <v>3968364.0</v>
      </c>
      <c r="L106">
        <v>1516908.0</v>
      </c>
      <c r="M106">
        <v>1204.0</v>
      </c>
      <c r="N106">
        <v>1260.0</v>
      </c>
      <c r="O106">
        <v>0.0</v>
      </c>
      <c r="P106">
        <v>0.0</v>
      </c>
      <c r="R106">
        <v>2077505.0</v>
      </c>
      <c r="S106">
        <v>921.0</v>
      </c>
      <c r="T106">
        <v>2256.0</v>
      </c>
      <c r="U106">
        <v>0.0</v>
      </c>
      <c r="V106" t="s">
        <v>1003</v>
      </c>
      <c r="W106">
        <v>3.0</v>
      </c>
      <c r="Y106" s="154">
        <v>45776.0</v>
      </c>
      <c r="Z106" t="s">
        <v>2593</v>
      </c>
      <c r="AA106" s="154">
        <v>45900.0</v>
      </c>
      <c r="AB106" t="s">
        <v>2594</v>
      </c>
      <c r="AC106" s="155">
        <v>45991.0</v>
      </c>
      <c r="AD106" t="s">
        <v>2594</v>
      </c>
      <c r="AE106" s="156">
        <v>36526.0</v>
      </c>
      <c r="AF106">
        <v>0.0</v>
      </c>
      <c r="AG106" t="s">
        <v>2595</v>
      </c>
      <c r="AH106" s="154">
        <v>45807.0</v>
      </c>
      <c r="AI106" s="154">
        <v>45807.0</v>
      </c>
      <c r="AJ106" t="s">
        <v>2593</v>
      </c>
      <c r="AK106" t="s">
        <v>2596</v>
      </c>
      <c r="AL106" t="s">
        <v>2597</v>
      </c>
      <c r="AM106" t="s">
        <v>2598</v>
      </c>
      <c r="AN106" t="s">
        <v>2598</v>
      </c>
      <c r="AS106" t="s">
        <v>1053</v>
      </c>
      <c r="AT106" t="s">
        <v>22</v>
      </c>
      <c r="AU106">
        <v>0.0</v>
      </c>
      <c r="AV106" t="s">
        <v>380</v>
      </c>
      <c r="AY106" t="s">
        <v>88</v>
      </c>
      <c r="AZ106" t="s">
        <v>1004</v>
      </c>
      <c r="BA106" t="s">
        <v>1462</v>
      </c>
      <c r="BB106" t="s">
        <v>1031</v>
      </c>
      <c r="BC106" t="s">
        <v>23</v>
      </c>
      <c r="BD106" t="s">
        <v>1032</v>
      </c>
      <c r="BE106" t="s">
        <v>1007</v>
      </c>
      <c r="BF106" s="156">
        <v>45778.0</v>
      </c>
      <c r="BG106" s="154">
        <v>46142.0</v>
      </c>
      <c r="BH106" t="s">
        <v>1008</v>
      </c>
      <c r="BI106" t="s">
        <v>2599</v>
      </c>
      <c r="BJ106" t="s">
        <v>2600</v>
      </c>
      <c r="BK106" t="s">
        <v>2601</v>
      </c>
      <c r="BL106" s="154">
        <v>45726.0</v>
      </c>
      <c r="BM106" t="s">
        <v>1466</v>
      </c>
      <c r="BN106" t="s">
        <v>1340</v>
      </c>
      <c r="BO106" t="s">
        <v>1467</v>
      </c>
      <c r="BP106" t="s">
        <v>75</v>
      </c>
      <c r="BR106" t="s">
        <v>2602</v>
      </c>
      <c r="BS106" t="s">
        <v>2603</v>
      </c>
      <c r="BT106" t="s">
        <v>1016</v>
      </c>
      <c r="BU106" t="s">
        <v>2604</v>
      </c>
      <c r="BV106">
        <v>9.19844010597E11</v>
      </c>
      <c r="BW106" t="s">
        <v>2605</v>
      </c>
      <c r="BX106" t="s">
        <v>2606</v>
      </c>
      <c r="BY106" t="s">
        <v>2604</v>
      </c>
      <c r="BZ106">
        <v>9.19844010597E11</v>
      </c>
      <c r="CA106" t="s">
        <v>2606</v>
      </c>
      <c r="CB106" t="s">
        <v>2604</v>
      </c>
      <c r="CC106">
        <v>9.19844010597E11</v>
      </c>
      <c r="CD106">
        <v>0.0</v>
      </c>
      <c r="CE106" t="s">
        <v>2607</v>
      </c>
      <c r="CG106">
        <v>560079.0</v>
      </c>
      <c r="CI106" t="s">
        <v>1462</v>
      </c>
      <c r="CJ106" t="s">
        <v>1031</v>
      </c>
      <c r="CK106">
        <v>560079.0</v>
      </c>
      <c r="CL106" t="s">
        <v>2608</v>
      </c>
      <c r="CM106" t="s">
        <v>2607</v>
      </c>
      <c r="CN106" t="s">
        <v>2607</v>
      </c>
    </row>
    <row r="107">
      <c r="A107" t="s">
        <v>47</v>
      </c>
      <c r="B107">
        <v>234775.0</v>
      </c>
      <c r="C107" t="s">
        <v>2609</v>
      </c>
      <c r="D107">
        <v>2025.0</v>
      </c>
      <c r="E107" s="156">
        <v>45845.0</v>
      </c>
      <c r="F107" t="s">
        <v>1108</v>
      </c>
      <c r="G107" t="s">
        <v>1000</v>
      </c>
      <c r="H107" t="s">
        <v>2610</v>
      </c>
      <c r="I107" t="s">
        <v>1002</v>
      </c>
      <c r="J107">
        <v>0.0</v>
      </c>
      <c r="K107">
        <v>0.0</v>
      </c>
      <c r="L107">
        <v>0.0</v>
      </c>
      <c r="M107">
        <v>1345.0</v>
      </c>
      <c r="N107">
        <v>0.0</v>
      </c>
      <c r="O107">
        <v>0.0</v>
      </c>
      <c r="P107">
        <v>0.0</v>
      </c>
      <c r="R107">
        <v>0.0</v>
      </c>
      <c r="S107">
        <v>0.0</v>
      </c>
      <c r="U107">
        <v>0.0</v>
      </c>
      <c r="V107" t="s">
        <v>1003</v>
      </c>
      <c r="W107">
        <v>3.0</v>
      </c>
      <c r="Y107" s="156">
        <v>45845.0</v>
      </c>
      <c r="Z107">
        <v>0.0</v>
      </c>
      <c r="AA107" s="154">
        <v>45920.0</v>
      </c>
      <c r="AB107">
        <v>0.0</v>
      </c>
      <c r="AC107" s="155">
        <v>46022.0</v>
      </c>
      <c r="AD107">
        <v>0.0</v>
      </c>
      <c r="AE107" s="156">
        <v>36526.0</v>
      </c>
      <c r="AF107">
        <v>0.0</v>
      </c>
      <c r="AG107">
        <v>0.0</v>
      </c>
      <c r="AJ107">
        <v>0.0</v>
      </c>
      <c r="AK107">
        <v>0.0</v>
      </c>
      <c r="AL107">
        <v>0.0</v>
      </c>
      <c r="AM107">
        <v>1.0</v>
      </c>
      <c r="AN107">
        <v>1.0</v>
      </c>
      <c r="AS107" t="s">
        <v>26</v>
      </c>
      <c r="AT107" t="s">
        <v>22</v>
      </c>
      <c r="AU107">
        <v>0.0</v>
      </c>
      <c r="AV107" t="s">
        <v>380</v>
      </c>
      <c r="AZ107" t="s">
        <v>1110</v>
      </c>
      <c r="BA107" t="s">
        <v>2611</v>
      </c>
      <c r="BB107" t="s">
        <v>1112</v>
      </c>
      <c r="BC107" t="s">
        <v>27</v>
      </c>
      <c r="BD107" t="s">
        <v>1113</v>
      </c>
      <c r="BE107" t="s">
        <v>1007</v>
      </c>
      <c r="BF107" s="156">
        <v>45748.0</v>
      </c>
      <c r="BG107" s="154">
        <v>46112.0</v>
      </c>
      <c r="BH107" t="s">
        <v>1008</v>
      </c>
      <c r="BI107" t="s">
        <v>2612</v>
      </c>
      <c r="BJ107" t="s">
        <v>2613</v>
      </c>
      <c r="BK107" t="s">
        <v>2614</v>
      </c>
      <c r="BL107" s="156">
        <v>45845.0</v>
      </c>
      <c r="BM107" t="s">
        <v>2129</v>
      </c>
      <c r="BN107" t="s">
        <v>1482</v>
      </c>
      <c r="BO107" t="s">
        <v>2130</v>
      </c>
      <c r="BP107" t="s">
        <v>2131</v>
      </c>
      <c r="BQ107" t="s">
        <v>2132</v>
      </c>
      <c r="BR107" s="156">
        <v>45845.625</v>
      </c>
      <c r="BS107" t="s">
        <v>2615</v>
      </c>
      <c r="BT107" t="s">
        <v>1016</v>
      </c>
      <c r="BU107" t="s">
        <v>1040</v>
      </c>
      <c r="BV107">
        <v>9.19873114368E11</v>
      </c>
      <c r="BW107" t="s">
        <v>2616</v>
      </c>
      <c r="BX107" t="s">
        <v>2615</v>
      </c>
      <c r="BY107" t="s">
        <v>2617</v>
      </c>
      <c r="BZ107">
        <v>9.19873114368E11</v>
      </c>
      <c r="CA107" t="s">
        <v>2618</v>
      </c>
      <c r="CB107" t="s">
        <v>2616</v>
      </c>
      <c r="CC107">
        <v>9.19810954607E11</v>
      </c>
      <c r="CD107">
        <v>125000.0</v>
      </c>
      <c r="CE107" t="s">
        <v>2619</v>
      </c>
      <c r="CG107">
        <v>121002.0</v>
      </c>
      <c r="CH107" t="s">
        <v>2619</v>
      </c>
      <c r="CI107" t="s">
        <v>2611</v>
      </c>
      <c r="CJ107" t="s">
        <v>1112</v>
      </c>
      <c r="CK107">
        <v>121002.0</v>
      </c>
      <c r="CM107" t="s">
        <v>2619</v>
      </c>
      <c r="CN107" t="s">
        <v>2619</v>
      </c>
    </row>
    <row r="108">
      <c r="A108" t="s">
        <v>18</v>
      </c>
      <c r="B108">
        <v>236318.0</v>
      </c>
      <c r="C108" t="s">
        <v>114</v>
      </c>
      <c r="D108">
        <v>2025.0</v>
      </c>
      <c r="E108" s="154">
        <v>45861.0</v>
      </c>
      <c r="F108" t="s">
        <v>1108</v>
      </c>
      <c r="G108" t="s">
        <v>1000</v>
      </c>
      <c r="H108" t="s">
        <v>2620</v>
      </c>
      <c r="I108" t="s">
        <v>1002</v>
      </c>
      <c r="J108">
        <v>417750.0</v>
      </c>
      <c r="K108">
        <v>417750.0</v>
      </c>
      <c r="L108">
        <v>417750.0</v>
      </c>
      <c r="M108">
        <v>557.0</v>
      </c>
      <c r="N108">
        <v>750.0</v>
      </c>
      <c r="O108">
        <v>0.0</v>
      </c>
      <c r="P108">
        <v>0.0</v>
      </c>
      <c r="R108">
        <v>0.0</v>
      </c>
      <c r="S108">
        <v>0.0</v>
      </c>
      <c r="U108">
        <v>0.0</v>
      </c>
      <c r="V108" t="s">
        <v>1079</v>
      </c>
      <c r="X108" s="154">
        <v>45887.0</v>
      </c>
      <c r="Y108" s="156">
        <v>36526.0</v>
      </c>
      <c r="Z108">
        <v>0.0</v>
      </c>
      <c r="AA108" s="156">
        <v>36526.0</v>
      </c>
      <c r="AB108">
        <v>0.0</v>
      </c>
      <c r="AC108" s="156">
        <v>36526.0</v>
      </c>
      <c r="AD108">
        <v>0.0</v>
      </c>
      <c r="AE108" s="156">
        <v>36526.0</v>
      </c>
      <c r="AF108">
        <v>0.0</v>
      </c>
      <c r="AG108">
        <v>0.0</v>
      </c>
      <c r="AH108" s="154">
        <v>45866.0</v>
      </c>
      <c r="AI108" s="154">
        <v>45866.0</v>
      </c>
      <c r="AJ108">
        <v>417750.0</v>
      </c>
      <c r="AK108">
        <v>377325.0</v>
      </c>
      <c r="AL108">
        <v>40425.0</v>
      </c>
      <c r="AM108">
        <v>0.5</v>
      </c>
      <c r="AN108">
        <v>0.5</v>
      </c>
      <c r="AS108" t="s">
        <v>21</v>
      </c>
      <c r="AT108" t="s">
        <v>22</v>
      </c>
      <c r="AU108">
        <v>0.0</v>
      </c>
      <c r="AV108" t="s">
        <v>380</v>
      </c>
      <c r="AZ108" t="s">
        <v>1110</v>
      </c>
      <c r="BA108" t="s">
        <v>2621</v>
      </c>
      <c r="BB108" t="s">
        <v>1652</v>
      </c>
      <c r="BC108" t="s">
        <v>27</v>
      </c>
      <c r="BD108" t="s">
        <v>1652</v>
      </c>
      <c r="BE108" t="s">
        <v>1007</v>
      </c>
      <c r="BF108" s="156">
        <v>45748.0</v>
      </c>
      <c r="BG108" s="154">
        <v>46112.0</v>
      </c>
      <c r="BH108" t="s">
        <v>1008</v>
      </c>
      <c r="BI108" t="s">
        <v>2622</v>
      </c>
      <c r="BJ108" t="s">
        <v>2623</v>
      </c>
      <c r="BK108" t="s">
        <v>2624</v>
      </c>
      <c r="BL108" s="154">
        <v>45861.0</v>
      </c>
      <c r="BM108" t="s">
        <v>1492</v>
      </c>
      <c r="BN108" t="s">
        <v>1013</v>
      </c>
      <c r="BO108" t="s">
        <v>1493</v>
      </c>
      <c r="BP108" t="s">
        <v>1494</v>
      </c>
      <c r="BR108" s="154">
        <v>45866.7355324074</v>
      </c>
      <c r="BS108" t="s">
        <v>2625</v>
      </c>
      <c r="BT108" t="s">
        <v>1197</v>
      </c>
      <c r="BU108" t="s">
        <v>2626</v>
      </c>
      <c r="BV108">
        <v>9.19897028089E11</v>
      </c>
      <c r="BW108" t="s">
        <v>2627</v>
      </c>
      <c r="BX108" t="s">
        <v>2628</v>
      </c>
      <c r="BY108" t="s">
        <v>2627</v>
      </c>
      <c r="BZ108">
        <v>9.19897028089E11</v>
      </c>
      <c r="CA108" t="s">
        <v>2625</v>
      </c>
      <c r="CB108" t="s">
        <v>2626</v>
      </c>
      <c r="CC108">
        <v>9.19897028089E11</v>
      </c>
      <c r="CD108">
        <v>0.0</v>
      </c>
      <c r="CE108" t="s">
        <v>2629</v>
      </c>
      <c r="CG108">
        <v>305007.0</v>
      </c>
      <c r="CI108" t="s">
        <v>2621</v>
      </c>
      <c r="CJ108" t="s">
        <v>1652</v>
      </c>
      <c r="CK108">
        <v>305007.0</v>
      </c>
      <c r="CM108" t="s">
        <v>2629</v>
      </c>
      <c r="CN108" t="s">
        <v>2629</v>
      </c>
    </row>
    <row r="109">
      <c r="A109" t="s">
        <v>68</v>
      </c>
      <c r="B109">
        <v>2378636.0</v>
      </c>
      <c r="C109" t="s">
        <v>473</v>
      </c>
      <c r="D109">
        <v>2025.0</v>
      </c>
      <c r="E109" s="156">
        <v>45785.0</v>
      </c>
      <c r="F109" t="s">
        <v>999</v>
      </c>
      <c r="G109" t="s">
        <v>1000</v>
      </c>
      <c r="H109" t="s">
        <v>2630</v>
      </c>
      <c r="I109" t="s">
        <v>1002</v>
      </c>
      <c r="J109">
        <v>234145.0</v>
      </c>
      <c r="K109">
        <v>234145.0</v>
      </c>
      <c r="L109">
        <v>0.0</v>
      </c>
      <c r="M109">
        <v>0.0</v>
      </c>
      <c r="O109">
        <v>234145.0</v>
      </c>
      <c r="P109">
        <v>260.0</v>
      </c>
      <c r="Q109">
        <v>901.0</v>
      </c>
      <c r="R109">
        <v>0.0</v>
      </c>
      <c r="S109">
        <v>0.0</v>
      </c>
      <c r="U109">
        <v>0.0</v>
      </c>
      <c r="V109" t="s">
        <v>1003</v>
      </c>
      <c r="W109">
        <v>4.0</v>
      </c>
      <c r="Y109" s="156">
        <v>45785.0</v>
      </c>
      <c r="Z109">
        <v>58536.0</v>
      </c>
      <c r="AA109" s="156">
        <v>45839.0</v>
      </c>
      <c r="AB109">
        <v>58536.0</v>
      </c>
      <c r="AC109" s="157">
        <v>45931.0</v>
      </c>
      <c r="AD109">
        <v>58536.0</v>
      </c>
      <c r="AE109" s="155">
        <v>46017.0</v>
      </c>
      <c r="AF109">
        <v>58536.0</v>
      </c>
      <c r="AG109">
        <v>0.0</v>
      </c>
      <c r="AH109" s="154">
        <v>45803.0</v>
      </c>
      <c r="AI109" s="154">
        <v>45838.0</v>
      </c>
      <c r="AJ109">
        <v>117072.0</v>
      </c>
      <c r="AK109">
        <v>117072.0</v>
      </c>
      <c r="AL109">
        <v>0.0</v>
      </c>
      <c r="AM109">
        <v>0.5668</v>
      </c>
      <c r="AN109">
        <v>0.5668</v>
      </c>
      <c r="AS109">
        <v>0.0</v>
      </c>
      <c r="AU109">
        <v>2.0</v>
      </c>
      <c r="AV109" t="s">
        <v>399</v>
      </c>
      <c r="AW109" t="s">
        <v>381</v>
      </c>
      <c r="AX109" t="s">
        <v>22</v>
      </c>
      <c r="AZ109" t="s">
        <v>1110</v>
      </c>
      <c r="BA109" t="s">
        <v>2631</v>
      </c>
      <c r="BB109" t="s">
        <v>1158</v>
      </c>
      <c r="BC109" t="s">
        <v>37</v>
      </c>
      <c r="BD109" t="s">
        <v>1158</v>
      </c>
      <c r="BE109" t="s">
        <v>1007</v>
      </c>
      <c r="BF109" s="154">
        <v>45793.0</v>
      </c>
      <c r="BG109" s="154">
        <v>46112.0</v>
      </c>
      <c r="BH109" t="s">
        <v>1008</v>
      </c>
      <c r="BI109" t="s">
        <v>2632</v>
      </c>
      <c r="BJ109" t="s">
        <v>2633</v>
      </c>
      <c r="BK109" t="s">
        <v>2634</v>
      </c>
      <c r="BL109" s="156">
        <v>45785.0</v>
      </c>
      <c r="BM109" t="s">
        <v>2635</v>
      </c>
      <c r="BN109" t="s">
        <v>1013</v>
      </c>
      <c r="BO109" t="s">
        <v>2636</v>
      </c>
      <c r="BP109" t="s">
        <v>1944</v>
      </c>
      <c r="BR109" s="154">
        <v>45804.4726967592</v>
      </c>
      <c r="BS109" t="s">
        <v>2637</v>
      </c>
      <c r="BT109" t="s">
        <v>1016</v>
      </c>
      <c r="BU109" t="s">
        <v>2638</v>
      </c>
      <c r="BV109">
        <v>9.19434008812E11</v>
      </c>
      <c r="BW109" t="s">
        <v>2638</v>
      </c>
      <c r="BX109" t="s">
        <v>2637</v>
      </c>
      <c r="BY109" t="s">
        <v>2638</v>
      </c>
      <c r="BZ109">
        <v>9.19434008812E11</v>
      </c>
      <c r="CA109" t="s">
        <v>2637</v>
      </c>
      <c r="CB109" t="s">
        <v>2638</v>
      </c>
      <c r="CC109">
        <v>9.19434008812E11</v>
      </c>
      <c r="CD109">
        <v>36000.0</v>
      </c>
      <c r="CE109" t="s">
        <v>2639</v>
      </c>
      <c r="CG109">
        <v>742236.0</v>
      </c>
      <c r="CH109" t="s">
        <v>2640</v>
      </c>
      <c r="CI109" t="s">
        <v>2631</v>
      </c>
      <c r="CJ109" t="s">
        <v>1158</v>
      </c>
      <c r="CK109">
        <v>742236.0</v>
      </c>
      <c r="CM109" t="s">
        <v>2640</v>
      </c>
      <c r="CN109" t="s">
        <v>2640</v>
      </c>
    </row>
    <row r="110">
      <c r="A110" t="s">
        <v>18</v>
      </c>
      <c r="B110">
        <v>2379270.0</v>
      </c>
      <c r="C110" t="s">
        <v>115</v>
      </c>
      <c r="D110">
        <v>2025.0</v>
      </c>
      <c r="E110" s="156">
        <v>45813.0</v>
      </c>
      <c r="F110" t="s">
        <v>1024</v>
      </c>
      <c r="G110" t="s">
        <v>1000</v>
      </c>
      <c r="H110" t="s">
        <v>2641</v>
      </c>
      <c r="I110" t="s">
        <v>1002</v>
      </c>
      <c r="J110">
        <v>949415.0</v>
      </c>
      <c r="K110">
        <v>1064171.0</v>
      </c>
      <c r="L110">
        <v>311883.0</v>
      </c>
      <c r="M110">
        <v>1003.0</v>
      </c>
      <c r="N110">
        <v>311.0</v>
      </c>
      <c r="O110">
        <v>0.0</v>
      </c>
      <c r="P110">
        <v>0.0</v>
      </c>
      <c r="R110">
        <v>637532.0</v>
      </c>
      <c r="S110">
        <v>1003.0</v>
      </c>
      <c r="T110">
        <v>636.0</v>
      </c>
      <c r="U110">
        <v>0.0</v>
      </c>
      <c r="V110" t="s">
        <v>1003</v>
      </c>
      <c r="W110">
        <v>2.0</v>
      </c>
      <c r="Y110" s="154">
        <v>45879.0</v>
      </c>
      <c r="Z110" t="s">
        <v>2642</v>
      </c>
      <c r="AA110" s="155">
        <v>46001.0</v>
      </c>
      <c r="AB110" t="s">
        <v>2642</v>
      </c>
      <c r="AC110" s="156">
        <v>36526.0</v>
      </c>
      <c r="AD110">
        <v>0.0</v>
      </c>
      <c r="AE110" s="156">
        <v>36526.0</v>
      </c>
      <c r="AF110">
        <v>0.0</v>
      </c>
      <c r="AG110">
        <v>0.0</v>
      </c>
      <c r="AJ110" t="s">
        <v>2642</v>
      </c>
      <c r="AK110">
        <v>0.0</v>
      </c>
      <c r="AL110" t="s">
        <v>2642</v>
      </c>
      <c r="AM110" t="s">
        <v>1027</v>
      </c>
      <c r="AN110" t="s">
        <v>1027</v>
      </c>
      <c r="AS110" t="s">
        <v>1028</v>
      </c>
      <c r="AT110" t="s">
        <v>22</v>
      </c>
      <c r="AU110">
        <v>0.0</v>
      </c>
      <c r="AV110" t="s">
        <v>380</v>
      </c>
      <c r="AY110" t="s">
        <v>88</v>
      </c>
      <c r="AZ110" t="s">
        <v>1110</v>
      </c>
      <c r="BA110" t="s">
        <v>1462</v>
      </c>
      <c r="BB110" t="s">
        <v>1031</v>
      </c>
      <c r="BC110" t="s">
        <v>23</v>
      </c>
      <c r="BD110" t="s">
        <v>1032</v>
      </c>
      <c r="BE110" t="s">
        <v>1007</v>
      </c>
      <c r="BF110" s="156">
        <v>45809.0</v>
      </c>
      <c r="BG110" s="154">
        <v>46173.0</v>
      </c>
      <c r="BH110" t="s">
        <v>1008</v>
      </c>
      <c r="BI110" t="s">
        <v>2643</v>
      </c>
      <c r="BJ110" t="s">
        <v>2644</v>
      </c>
      <c r="BK110" t="s">
        <v>2645</v>
      </c>
      <c r="BL110" s="156">
        <v>45813.0</v>
      </c>
      <c r="BM110" t="s">
        <v>1036</v>
      </c>
      <c r="BN110" t="s">
        <v>1013</v>
      </c>
      <c r="BO110" t="s">
        <v>1037</v>
      </c>
      <c r="BP110" t="s">
        <v>75</v>
      </c>
      <c r="BR110" t="s">
        <v>2646</v>
      </c>
      <c r="BS110" t="s">
        <v>1399</v>
      </c>
      <c r="BT110" t="s">
        <v>1016</v>
      </c>
      <c r="BU110" t="s">
        <v>1040</v>
      </c>
      <c r="BV110">
        <v>9.19016039311E11</v>
      </c>
      <c r="BW110" t="s">
        <v>2647</v>
      </c>
      <c r="BX110" t="s">
        <v>1399</v>
      </c>
      <c r="BY110" t="s">
        <v>1040</v>
      </c>
      <c r="BZ110">
        <v>9.19016039311E11</v>
      </c>
      <c r="CA110" t="s">
        <v>1399</v>
      </c>
      <c r="CB110" t="s">
        <v>1040</v>
      </c>
      <c r="CC110">
        <v>9.19016039311E11</v>
      </c>
      <c r="CD110">
        <v>0.0</v>
      </c>
      <c r="CE110" t="s">
        <v>2648</v>
      </c>
      <c r="CG110">
        <v>560072.0</v>
      </c>
      <c r="CI110" t="s">
        <v>1462</v>
      </c>
      <c r="CJ110" t="s">
        <v>1031</v>
      </c>
      <c r="CK110">
        <v>560072.0</v>
      </c>
      <c r="CL110" t="s">
        <v>1043</v>
      </c>
      <c r="CM110" t="s">
        <v>2648</v>
      </c>
      <c r="CN110" t="s">
        <v>2648</v>
      </c>
    </row>
    <row r="111">
      <c r="A111" t="s">
        <v>68</v>
      </c>
      <c r="B111">
        <v>2379583.0</v>
      </c>
      <c r="C111" t="s">
        <v>116</v>
      </c>
      <c r="D111">
        <v>2025.0</v>
      </c>
      <c r="E111" s="154">
        <v>45777.0</v>
      </c>
      <c r="F111" t="s">
        <v>1108</v>
      </c>
      <c r="G111" t="s">
        <v>1000</v>
      </c>
      <c r="H111" t="s">
        <v>2649</v>
      </c>
      <c r="I111" t="s">
        <v>1002</v>
      </c>
      <c r="J111">
        <v>408000.0</v>
      </c>
      <c r="K111">
        <v>408000.0</v>
      </c>
      <c r="L111">
        <v>408000.0</v>
      </c>
      <c r="M111">
        <v>680.0</v>
      </c>
      <c r="N111">
        <v>600.0</v>
      </c>
      <c r="O111">
        <v>0.0</v>
      </c>
      <c r="P111">
        <v>0.0</v>
      </c>
      <c r="R111">
        <v>0.0</v>
      </c>
      <c r="S111">
        <v>0.0</v>
      </c>
      <c r="U111">
        <v>0.0</v>
      </c>
      <c r="V111" t="s">
        <v>1003</v>
      </c>
      <c r="W111">
        <v>3.0</v>
      </c>
      <c r="Y111" s="156">
        <v>45810.0</v>
      </c>
      <c r="Z111">
        <v>138720.0</v>
      </c>
      <c r="AA111" s="156">
        <v>45873.0</v>
      </c>
      <c r="AB111">
        <v>134640.0</v>
      </c>
      <c r="AC111" s="157">
        <v>45936.0</v>
      </c>
      <c r="AD111">
        <v>134640.0</v>
      </c>
      <c r="AE111" s="156">
        <v>36526.0</v>
      </c>
      <c r="AF111">
        <v>0.0</v>
      </c>
      <c r="AG111">
        <v>0.0</v>
      </c>
      <c r="AJ111">
        <v>273360.0</v>
      </c>
      <c r="AK111">
        <v>0.0</v>
      </c>
      <c r="AL111">
        <v>273360.0</v>
      </c>
      <c r="AM111">
        <v>0.6</v>
      </c>
      <c r="AN111">
        <v>0.6</v>
      </c>
      <c r="AS111" t="s">
        <v>26</v>
      </c>
      <c r="AT111" t="s">
        <v>22</v>
      </c>
      <c r="AU111">
        <v>0.0</v>
      </c>
      <c r="AV111" t="s">
        <v>380</v>
      </c>
      <c r="AZ111" t="s">
        <v>1110</v>
      </c>
      <c r="BA111" t="s">
        <v>1462</v>
      </c>
      <c r="BB111" t="s">
        <v>1031</v>
      </c>
      <c r="BC111" t="s">
        <v>23</v>
      </c>
      <c r="BD111" t="s">
        <v>1032</v>
      </c>
      <c r="BE111" t="s">
        <v>1007</v>
      </c>
      <c r="BF111" s="156">
        <v>45748.0</v>
      </c>
      <c r="BG111" s="154">
        <v>46112.0</v>
      </c>
      <c r="BH111" t="s">
        <v>1008</v>
      </c>
      <c r="BI111" t="s">
        <v>2650</v>
      </c>
      <c r="BJ111" t="s">
        <v>2651</v>
      </c>
      <c r="BK111" t="s">
        <v>2652</v>
      </c>
      <c r="BL111" s="154">
        <v>45777.0</v>
      </c>
      <c r="BM111" t="s">
        <v>1854</v>
      </c>
      <c r="BN111" t="s">
        <v>1482</v>
      </c>
      <c r="BO111" t="s">
        <v>1855</v>
      </c>
      <c r="BP111" t="s">
        <v>1856</v>
      </c>
      <c r="BQ111" t="s">
        <v>1857</v>
      </c>
      <c r="BR111" s="154">
        <v>45848.690324074</v>
      </c>
      <c r="BS111" t="s">
        <v>2653</v>
      </c>
      <c r="BT111" t="s">
        <v>1016</v>
      </c>
      <c r="BU111" t="s">
        <v>1855</v>
      </c>
      <c r="BV111">
        <v>9.19723459285E11</v>
      </c>
      <c r="BW111" t="s">
        <v>2654</v>
      </c>
      <c r="BX111" t="s">
        <v>2051</v>
      </c>
      <c r="BY111" t="s">
        <v>2655</v>
      </c>
      <c r="BZ111">
        <v>9.19980078895E11</v>
      </c>
      <c r="CA111" t="s">
        <v>2656</v>
      </c>
      <c r="CB111" t="s">
        <v>2657</v>
      </c>
      <c r="CC111">
        <v>9.18105590816E11</v>
      </c>
      <c r="CD111">
        <v>86000.0</v>
      </c>
      <c r="CE111" t="s">
        <v>2658</v>
      </c>
      <c r="CG111">
        <v>560043.0</v>
      </c>
      <c r="CH111" t="s">
        <v>2658</v>
      </c>
      <c r="CI111" t="s">
        <v>1462</v>
      </c>
      <c r="CJ111" t="s">
        <v>1031</v>
      </c>
      <c r="CK111">
        <v>560043.0</v>
      </c>
      <c r="CM111" t="s">
        <v>2659</v>
      </c>
      <c r="CN111" t="s">
        <v>2659</v>
      </c>
    </row>
    <row r="112">
      <c r="A112" t="s">
        <v>18</v>
      </c>
      <c r="B112">
        <v>2382287.0</v>
      </c>
      <c r="C112" t="s">
        <v>117</v>
      </c>
      <c r="D112">
        <v>2025.0</v>
      </c>
      <c r="E112" s="154">
        <v>45710.0</v>
      </c>
      <c r="F112" t="s">
        <v>1108</v>
      </c>
      <c r="G112" t="s">
        <v>1000</v>
      </c>
      <c r="H112" t="s">
        <v>2660</v>
      </c>
      <c r="I112" t="s">
        <v>1002</v>
      </c>
      <c r="J112">
        <v>420012.0</v>
      </c>
      <c r="K112">
        <v>420012.0</v>
      </c>
      <c r="L112">
        <v>420012.0</v>
      </c>
      <c r="M112">
        <v>800.0</v>
      </c>
      <c r="N112">
        <v>525.0</v>
      </c>
      <c r="O112">
        <v>0.0</v>
      </c>
      <c r="P112">
        <v>0.0</v>
      </c>
      <c r="R112">
        <v>0.0</v>
      </c>
      <c r="S112">
        <v>0.0</v>
      </c>
      <c r="U112">
        <v>0.0</v>
      </c>
      <c r="V112" t="s">
        <v>1079</v>
      </c>
      <c r="X112" s="154">
        <v>45713.0</v>
      </c>
      <c r="Y112" s="156">
        <v>36526.0</v>
      </c>
      <c r="Z112">
        <v>0.0</v>
      </c>
      <c r="AA112" s="156">
        <v>36526.0</v>
      </c>
      <c r="AB112">
        <v>0.0</v>
      </c>
      <c r="AC112" s="156">
        <v>36526.0</v>
      </c>
      <c r="AD112">
        <v>0.0</v>
      </c>
      <c r="AE112" s="156">
        <v>36526.0</v>
      </c>
      <c r="AF112">
        <v>0.0</v>
      </c>
      <c r="AG112">
        <v>0.0</v>
      </c>
      <c r="AJ112">
        <v>420012.0</v>
      </c>
      <c r="AK112">
        <v>0.0</v>
      </c>
      <c r="AL112">
        <v>420012.0</v>
      </c>
      <c r="AM112">
        <v>0.7111</v>
      </c>
      <c r="AN112">
        <v>0.5611</v>
      </c>
      <c r="AO112">
        <v>0.1</v>
      </c>
      <c r="AR112">
        <v>0.05</v>
      </c>
      <c r="AS112" t="s">
        <v>21</v>
      </c>
      <c r="AT112" t="s">
        <v>22</v>
      </c>
      <c r="AU112">
        <v>0.0</v>
      </c>
      <c r="AV112" t="s">
        <v>380</v>
      </c>
      <c r="AZ112" t="s">
        <v>1110</v>
      </c>
      <c r="BA112" t="s">
        <v>2124</v>
      </c>
      <c r="BB112" t="s">
        <v>2125</v>
      </c>
      <c r="BC112" t="s">
        <v>27</v>
      </c>
      <c r="BD112" t="s">
        <v>1113</v>
      </c>
      <c r="BE112" t="s">
        <v>1007</v>
      </c>
      <c r="BF112" s="156">
        <v>45748.0</v>
      </c>
      <c r="BG112" s="154">
        <v>46112.0</v>
      </c>
      <c r="BH112" t="s">
        <v>1008</v>
      </c>
      <c r="BI112" t="s">
        <v>2661</v>
      </c>
      <c r="BJ112" t="s">
        <v>2662</v>
      </c>
      <c r="BK112" t="s">
        <v>2663</v>
      </c>
      <c r="BL112" s="154">
        <v>45710.0</v>
      </c>
      <c r="BM112" t="s">
        <v>1583</v>
      </c>
      <c r="BN112" t="s">
        <v>1118</v>
      </c>
      <c r="BO112" t="s">
        <v>1584</v>
      </c>
      <c r="BP112" t="s">
        <v>118</v>
      </c>
      <c r="BR112" s="156">
        <v>45722.623125</v>
      </c>
      <c r="BS112" t="s">
        <v>2664</v>
      </c>
      <c r="BT112" t="s">
        <v>1016</v>
      </c>
      <c r="BU112" t="s">
        <v>2665</v>
      </c>
      <c r="BV112">
        <v>9.19999907173E11</v>
      </c>
      <c r="BW112" t="s">
        <v>2665</v>
      </c>
      <c r="BX112" t="s">
        <v>2666</v>
      </c>
      <c r="BY112" t="s">
        <v>2667</v>
      </c>
      <c r="BZ112">
        <v>9.19999907173E11</v>
      </c>
      <c r="CA112" t="s">
        <v>2666</v>
      </c>
      <c r="CB112" t="s">
        <v>2667</v>
      </c>
      <c r="CC112">
        <v>9.19999907173E11</v>
      </c>
      <c r="CD112">
        <v>0.0</v>
      </c>
      <c r="CE112" t="s">
        <v>2668</v>
      </c>
      <c r="CG112">
        <v>110078.0</v>
      </c>
      <c r="CI112" t="s">
        <v>2124</v>
      </c>
      <c r="CJ112" t="s">
        <v>2125</v>
      </c>
      <c r="CK112">
        <v>110078.0</v>
      </c>
      <c r="CM112" t="s">
        <v>2669</v>
      </c>
      <c r="CN112" t="s">
        <v>2669</v>
      </c>
    </row>
    <row r="113">
      <c r="A113" t="s">
        <v>18</v>
      </c>
      <c r="B113">
        <v>2385289.0</v>
      </c>
      <c r="C113" t="s">
        <v>750</v>
      </c>
      <c r="D113">
        <v>2025.0</v>
      </c>
      <c r="E113" s="154">
        <v>45741.0</v>
      </c>
      <c r="F113" t="s">
        <v>1289</v>
      </c>
      <c r="G113" t="s">
        <v>1000</v>
      </c>
      <c r="H113" t="s">
        <v>2670</v>
      </c>
      <c r="I113" t="s">
        <v>1002</v>
      </c>
      <c r="J113">
        <v>1235653.0</v>
      </c>
      <c r="K113">
        <v>1458071.0</v>
      </c>
      <c r="L113">
        <v>0.0</v>
      </c>
      <c r="M113">
        <v>0.0</v>
      </c>
      <c r="O113">
        <v>0.0</v>
      </c>
      <c r="P113">
        <v>0.0</v>
      </c>
      <c r="R113">
        <v>1235653.0</v>
      </c>
      <c r="S113">
        <v>634.0</v>
      </c>
      <c r="T113">
        <v>1949.0</v>
      </c>
      <c r="U113">
        <v>0.0</v>
      </c>
      <c r="V113" t="s">
        <v>1003</v>
      </c>
      <c r="W113">
        <v>4.0</v>
      </c>
      <c r="Y113" s="156">
        <v>45749.0</v>
      </c>
      <c r="Z113">
        <v>364518.0</v>
      </c>
      <c r="AA113" s="156">
        <v>45846.0</v>
      </c>
      <c r="AB113">
        <v>364518.0</v>
      </c>
      <c r="AC113" s="157">
        <v>45937.0</v>
      </c>
      <c r="AD113">
        <v>364518.0</v>
      </c>
      <c r="AE113" s="155">
        <v>46022.0</v>
      </c>
      <c r="AF113">
        <v>364518.0</v>
      </c>
      <c r="AG113">
        <v>30891.0</v>
      </c>
      <c r="AH113" s="154">
        <v>45763.0</v>
      </c>
      <c r="AI113" s="154">
        <v>45763.0</v>
      </c>
      <c r="AJ113">
        <v>729036.0</v>
      </c>
      <c r="AK113">
        <v>333626.0</v>
      </c>
      <c r="AL113">
        <v>364519.0</v>
      </c>
      <c r="AM113">
        <v>0.3612</v>
      </c>
      <c r="AN113">
        <v>0.3612</v>
      </c>
      <c r="AS113">
        <v>0.0</v>
      </c>
      <c r="AU113">
        <v>0.0</v>
      </c>
      <c r="AV113" t="s">
        <v>380</v>
      </c>
      <c r="AY113" t="s">
        <v>88</v>
      </c>
      <c r="AZ113" t="s">
        <v>1004</v>
      </c>
      <c r="BA113" t="s">
        <v>1157</v>
      </c>
      <c r="BB113" t="s">
        <v>1158</v>
      </c>
      <c r="BC113" t="s">
        <v>37</v>
      </c>
      <c r="BD113" t="s">
        <v>1158</v>
      </c>
      <c r="BE113" t="s">
        <v>1007</v>
      </c>
      <c r="BF113" s="156">
        <v>45748.0</v>
      </c>
      <c r="BG113" s="154">
        <v>46112.0</v>
      </c>
      <c r="BH113" t="s">
        <v>1008</v>
      </c>
      <c r="BI113" t="s">
        <v>2671</v>
      </c>
      <c r="BJ113" t="s">
        <v>2672</v>
      </c>
      <c r="BK113" t="s">
        <v>2673</v>
      </c>
      <c r="BL113" s="154">
        <v>45741.0</v>
      </c>
      <c r="BM113" t="s">
        <v>1793</v>
      </c>
      <c r="BN113" t="s">
        <v>1013</v>
      </c>
      <c r="BO113" t="s">
        <v>1794</v>
      </c>
      <c r="BP113" t="s">
        <v>379</v>
      </c>
      <c r="BR113" s="154">
        <v>45745.6086458333</v>
      </c>
      <c r="BS113" t="s">
        <v>2674</v>
      </c>
      <c r="BT113" t="s">
        <v>1016</v>
      </c>
      <c r="BU113" t="s">
        <v>2675</v>
      </c>
      <c r="BV113">
        <v>9.19831439772E11</v>
      </c>
      <c r="BW113" t="s">
        <v>2675</v>
      </c>
      <c r="BX113" t="s">
        <v>2674</v>
      </c>
      <c r="BY113" t="s">
        <v>2675</v>
      </c>
      <c r="BZ113">
        <v>9.19831439772E11</v>
      </c>
      <c r="CA113" t="s">
        <v>2676</v>
      </c>
      <c r="CB113" t="s">
        <v>2677</v>
      </c>
      <c r="CC113">
        <v>9.19830159661E11</v>
      </c>
      <c r="CD113">
        <v>0.0</v>
      </c>
      <c r="CE113" t="s">
        <v>750</v>
      </c>
      <c r="CG113">
        <v>700068.0</v>
      </c>
      <c r="CI113" t="s">
        <v>1157</v>
      </c>
      <c r="CJ113" t="s">
        <v>1158</v>
      </c>
      <c r="CK113">
        <v>700068.0</v>
      </c>
      <c r="CL113" t="s">
        <v>2678</v>
      </c>
      <c r="CM113" t="s">
        <v>2679</v>
      </c>
      <c r="CN113" t="s">
        <v>2679</v>
      </c>
    </row>
    <row r="114">
      <c r="A114" t="s">
        <v>18</v>
      </c>
      <c r="B114">
        <v>2388998.0</v>
      </c>
      <c r="C114" t="s">
        <v>119</v>
      </c>
      <c r="D114">
        <v>2025.0</v>
      </c>
      <c r="E114" s="156">
        <v>45694.0</v>
      </c>
      <c r="F114" t="s">
        <v>1024</v>
      </c>
      <c r="G114" t="s">
        <v>1000</v>
      </c>
      <c r="H114" t="s">
        <v>2680</v>
      </c>
      <c r="I114" t="s">
        <v>1002</v>
      </c>
      <c r="J114">
        <v>1687499.0</v>
      </c>
      <c r="K114">
        <v>1958849.0</v>
      </c>
      <c r="L114">
        <v>180000.0</v>
      </c>
      <c r="M114">
        <v>240.0</v>
      </c>
      <c r="N114">
        <v>750.0</v>
      </c>
      <c r="O114">
        <v>0.0</v>
      </c>
      <c r="P114">
        <v>0.0</v>
      </c>
      <c r="R114">
        <v>1507499.0</v>
      </c>
      <c r="S114">
        <v>360.0</v>
      </c>
      <c r="T114">
        <v>4187.0</v>
      </c>
      <c r="U114">
        <v>0.0</v>
      </c>
      <c r="V114" t="s">
        <v>1003</v>
      </c>
      <c r="W114">
        <v>2.0</v>
      </c>
      <c r="Y114" s="154">
        <v>45757.0</v>
      </c>
      <c r="Z114" t="s">
        <v>2681</v>
      </c>
      <c r="AA114" s="155">
        <v>46001.0</v>
      </c>
      <c r="AB114" t="s">
        <v>2681</v>
      </c>
      <c r="AC114" s="156">
        <v>36526.0</v>
      </c>
      <c r="AD114">
        <v>0.0</v>
      </c>
      <c r="AE114" s="156">
        <v>36526.0</v>
      </c>
      <c r="AF114">
        <v>0.0</v>
      </c>
      <c r="AG114" t="s">
        <v>2682</v>
      </c>
      <c r="AH114" s="154">
        <v>45768.0</v>
      </c>
      <c r="AI114" s="154">
        <v>45768.0</v>
      </c>
      <c r="AJ114" t="s">
        <v>2681</v>
      </c>
      <c r="AK114" t="s">
        <v>2683</v>
      </c>
      <c r="AL114" t="s">
        <v>2684</v>
      </c>
      <c r="AM114" t="s">
        <v>2685</v>
      </c>
      <c r="AN114" t="s">
        <v>2685</v>
      </c>
      <c r="AS114" t="s">
        <v>1028</v>
      </c>
      <c r="AT114" t="s">
        <v>22</v>
      </c>
      <c r="AU114">
        <v>0.0</v>
      </c>
      <c r="AV114" t="s">
        <v>380</v>
      </c>
      <c r="AY114" t="s">
        <v>88</v>
      </c>
      <c r="AZ114" t="s">
        <v>1004</v>
      </c>
      <c r="BA114" t="s">
        <v>1143</v>
      </c>
      <c r="BB114" t="s">
        <v>1144</v>
      </c>
      <c r="BC114" t="s">
        <v>45</v>
      </c>
      <c r="BD114" t="s">
        <v>1143</v>
      </c>
      <c r="BE114" t="s">
        <v>1007</v>
      </c>
      <c r="BF114" s="156">
        <v>45717.0</v>
      </c>
      <c r="BG114" s="154">
        <v>46112.0</v>
      </c>
      <c r="BH114" t="s">
        <v>1008</v>
      </c>
      <c r="BI114" t="s">
        <v>2686</v>
      </c>
      <c r="BJ114" t="s">
        <v>2687</v>
      </c>
      <c r="BK114" t="s">
        <v>2688</v>
      </c>
      <c r="BL114" s="156">
        <v>45694.0</v>
      </c>
      <c r="BM114" t="s">
        <v>1676</v>
      </c>
      <c r="BN114" t="s">
        <v>1095</v>
      </c>
      <c r="BO114" t="s">
        <v>1677</v>
      </c>
      <c r="BP114" t="s">
        <v>1712</v>
      </c>
      <c r="BR114" t="s">
        <v>2689</v>
      </c>
      <c r="BS114" t="s">
        <v>2690</v>
      </c>
      <c r="BT114" t="s">
        <v>1016</v>
      </c>
      <c r="BU114" t="s">
        <v>2691</v>
      </c>
      <c r="BV114">
        <f>912222049219+919016039311</f>
        <v>1.83123808853E12</v>
      </c>
      <c r="BW114" t="s">
        <v>2692</v>
      </c>
      <c r="BX114" t="s">
        <v>2693</v>
      </c>
      <c r="BY114" t="s">
        <v>2691</v>
      </c>
      <c r="BZ114">
        <f>912222049219+919016039311</f>
        <v>1.83123808853E12</v>
      </c>
      <c r="CA114" t="s">
        <v>2693</v>
      </c>
      <c r="CB114" t="s">
        <v>2691</v>
      </c>
      <c r="CC114">
        <f>912222049219+919016039311</f>
        <v>1.83123808853E12</v>
      </c>
      <c r="CD114">
        <v>0.0</v>
      </c>
      <c r="CE114" t="s">
        <v>2694</v>
      </c>
      <c r="CG114">
        <v>400001.0</v>
      </c>
      <c r="CI114" t="s">
        <v>1143</v>
      </c>
      <c r="CJ114" t="s">
        <v>1144</v>
      </c>
      <c r="CK114">
        <v>400001.0</v>
      </c>
      <c r="CL114" t="s">
        <v>2695</v>
      </c>
      <c r="CM114" t="s">
        <v>2696</v>
      </c>
      <c r="CN114" t="s">
        <v>2696</v>
      </c>
    </row>
    <row r="115">
      <c r="A115" t="s">
        <v>18</v>
      </c>
      <c r="B115">
        <v>2389545.0</v>
      </c>
      <c r="C115" t="s">
        <v>121</v>
      </c>
      <c r="D115">
        <v>2025.0</v>
      </c>
      <c r="E115" s="156">
        <v>45692.0</v>
      </c>
      <c r="F115" t="s">
        <v>1414</v>
      </c>
      <c r="G115" t="s">
        <v>1000</v>
      </c>
      <c r="H115" t="s">
        <v>2697</v>
      </c>
      <c r="I115" t="s">
        <v>1002</v>
      </c>
      <c r="J115">
        <v>1948095.0</v>
      </c>
      <c r="K115">
        <v>2147008.0</v>
      </c>
      <c r="L115">
        <v>843024.0</v>
      </c>
      <c r="M115">
        <v>980.0</v>
      </c>
      <c r="N115">
        <v>860.0</v>
      </c>
      <c r="O115">
        <v>0.0</v>
      </c>
      <c r="P115">
        <v>0.0</v>
      </c>
      <c r="R115">
        <v>1105071.0</v>
      </c>
      <c r="S115">
        <v>756.0</v>
      </c>
      <c r="T115">
        <v>1462.0</v>
      </c>
      <c r="U115">
        <v>0.0</v>
      </c>
      <c r="V115" t="s">
        <v>1003</v>
      </c>
      <c r="W115">
        <v>2.0</v>
      </c>
      <c r="Y115" s="156">
        <v>45809.0</v>
      </c>
      <c r="Z115">
        <v>1073504.0</v>
      </c>
      <c r="AA115" s="156">
        <v>45901.0</v>
      </c>
      <c r="AB115">
        <v>1073504.0</v>
      </c>
      <c r="AC115" s="156">
        <v>36526.0</v>
      </c>
      <c r="AD115">
        <v>0.0</v>
      </c>
      <c r="AE115" s="156">
        <v>36526.0</v>
      </c>
      <c r="AF115">
        <v>0.0</v>
      </c>
      <c r="AG115">
        <v>19481.0</v>
      </c>
      <c r="AH115" s="154">
        <v>45862.0</v>
      </c>
      <c r="AI115" s="154">
        <v>45862.0</v>
      </c>
      <c r="AJ115">
        <v>1073504.0</v>
      </c>
      <c r="AK115">
        <v>1054023.0</v>
      </c>
      <c r="AL115">
        <v>0.0</v>
      </c>
      <c r="AM115">
        <v>0.5209</v>
      </c>
      <c r="AN115">
        <v>0.5209</v>
      </c>
      <c r="AS115" t="s">
        <v>21</v>
      </c>
      <c r="AT115" t="s">
        <v>22</v>
      </c>
      <c r="AU115">
        <v>0.0</v>
      </c>
      <c r="AV115" t="s">
        <v>380</v>
      </c>
      <c r="AY115" t="s">
        <v>88</v>
      </c>
      <c r="AZ115" t="s">
        <v>1110</v>
      </c>
      <c r="BA115" t="s">
        <v>1173</v>
      </c>
      <c r="BB115" t="s">
        <v>1174</v>
      </c>
      <c r="BC115" t="s">
        <v>23</v>
      </c>
      <c r="BD115" t="s">
        <v>1174</v>
      </c>
      <c r="BE115" t="s">
        <v>1007</v>
      </c>
      <c r="BF115" s="156">
        <v>45809.0</v>
      </c>
      <c r="BG115" s="154">
        <v>46142.0</v>
      </c>
      <c r="BH115" t="s">
        <v>1008</v>
      </c>
      <c r="BI115" t="s">
        <v>2698</v>
      </c>
      <c r="BJ115" t="s">
        <v>2699</v>
      </c>
      <c r="BK115" t="s">
        <v>2700</v>
      </c>
      <c r="BL115" s="156">
        <v>45692.0</v>
      </c>
      <c r="BM115" t="s">
        <v>1226</v>
      </c>
      <c r="BN115" t="s">
        <v>1095</v>
      </c>
      <c r="BO115" t="s">
        <v>1227</v>
      </c>
      <c r="BP115" t="s">
        <v>63</v>
      </c>
      <c r="BR115" s="156">
        <v>45724.5150578703</v>
      </c>
      <c r="BS115" t="s">
        <v>2701</v>
      </c>
      <c r="BT115" t="s">
        <v>1016</v>
      </c>
      <c r="BU115" t="s">
        <v>2702</v>
      </c>
      <c r="BV115">
        <v>9.19445656112E11</v>
      </c>
      <c r="BW115" t="s">
        <v>2703</v>
      </c>
      <c r="BX115" t="s">
        <v>2701</v>
      </c>
      <c r="BY115" t="s">
        <v>2702</v>
      </c>
      <c r="BZ115">
        <v>9.19445656112E11</v>
      </c>
      <c r="CA115" t="s">
        <v>2704</v>
      </c>
      <c r="CB115" t="s">
        <v>2705</v>
      </c>
      <c r="CC115">
        <v>9.19940375015E11</v>
      </c>
      <c r="CD115">
        <v>0.0</v>
      </c>
      <c r="CE115" t="s">
        <v>2706</v>
      </c>
      <c r="CG115">
        <v>603202.0</v>
      </c>
      <c r="CI115" t="s">
        <v>1173</v>
      </c>
      <c r="CJ115" t="s">
        <v>1174</v>
      </c>
      <c r="CK115">
        <v>603202.0</v>
      </c>
      <c r="CL115" t="s">
        <v>2707</v>
      </c>
      <c r="CM115" t="s">
        <v>2708</v>
      </c>
      <c r="CN115" t="s">
        <v>2708</v>
      </c>
    </row>
    <row r="116">
      <c r="A116" t="s">
        <v>47</v>
      </c>
      <c r="B116">
        <v>2400949.0</v>
      </c>
      <c r="C116" t="s">
        <v>2709</v>
      </c>
      <c r="D116">
        <v>2025.0</v>
      </c>
      <c r="E116" s="154">
        <v>45798.0</v>
      </c>
      <c r="F116" t="s">
        <v>999</v>
      </c>
      <c r="G116" t="s">
        <v>1000</v>
      </c>
      <c r="H116" t="s">
        <v>2710</v>
      </c>
      <c r="I116" t="s">
        <v>1002</v>
      </c>
      <c r="J116">
        <v>399808.0</v>
      </c>
      <c r="K116">
        <v>399808.0</v>
      </c>
      <c r="L116">
        <v>0.0</v>
      </c>
      <c r="M116">
        <v>0.0</v>
      </c>
      <c r="O116">
        <v>399808.0</v>
      </c>
      <c r="P116">
        <v>505.0</v>
      </c>
      <c r="Q116">
        <v>792.0</v>
      </c>
      <c r="R116">
        <v>0.0</v>
      </c>
      <c r="S116">
        <v>0.0</v>
      </c>
      <c r="U116">
        <v>0.0</v>
      </c>
      <c r="V116" t="s">
        <v>1003</v>
      </c>
      <c r="W116">
        <v>3.0</v>
      </c>
      <c r="Y116" s="156">
        <v>45809.0</v>
      </c>
      <c r="Z116">
        <v>135935.0</v>
      </c>
      <c r="AA116" s="156">
        <v>45901.0</v>
      </c>
      <c r="AB116">
        <v>131937.0</v>
      </c>
      <c r="AC116" s="157">
        <v>45992.0</v>
      </c>
      <c r="AD116">
        <v>131937.0</v>
      </c>
      <c r="AE116" s="156">
        <v>36526.0</v>
      </c>
      <c r="AF116">
        <v>0.0</v>
      </c>
      <c r="AG116">
        <v>0.0</v>
      </c>
      <c r="AJ116">
        <v>135935.0</v>
      </c>
      <c r="AK116">
        <v>0.0</v>
      </c>
      <c r="AL116">
        <v>135935.0</v>
      </c>
      <c r="AM116">
        <v>0.594</v>
      </c>
      <c r="AN116">
        <v>0.594</v>
      </c>
      <c r="AS116">
        <v>0.0</v>
      </c>
      <c r="AU116">
        <v>0.0</v>
      </c>
      <c r="AV116" t="s">
        <v>399</v>
      </c>
      <c r="AW116" t="s">
        <v>381</v>
      </c>
      <c r="AX116" t="s">
        <v>22</v>
      </c>
      <c r="AZ116" t="s">
        <v>1110</v>
      </c>
      <c r="BA116" t="s">
        <v>2711</v>
      </c>
      <c r="BB116" t="s">
        <v>1578</v>
      </c>
      <c r="BC116" t="s">
        <v>27</v>
      </c>
      <c r="BD116" t="s">
        <v>1057</v>
      </c>
      <c r="BE116" t="s">
        <v>1007</v>
      </c>
      <c r="BF116" s="156">
        <v>45748.0</v>
      </c>
      <c r="BG116" s="154">
        <v>46112.0</v>
      </c>
      <c r="BH116" t="s">
        <v>1008</v>
      </c>
      <c r="BI116" t="s">
        <v>2712</v>
      </c>
      <c r="BJ116" t="s">
        <v>2713</v>
      </c>
      <c r="BK116" t="s">
        <v>2714</v>
      </c>
      <c r="BL116" s="154">
        <v>45798.0</v>
      </c>
      <c r="BM116" t="s">
        <v>2715</v>
      </c>
      <c r="BN116" t="s">
        <v>1118</v>
      </c>
      <c r="BO116" t="s">
        <v>2716</v>
      </c>
      <c r="BP116" t="s">
        <v>2717</v>
      </c>
      <c r="BQ116" t="s">
        <v>1996</v>
      </c>
      <c r="BR116" s="154">
        <v>45855.5391666667</v>
      </c>
      <c r="BS116" t="s">
        <v>2718</v>
      </c>
      <c r="BT116" t="s">
        <v>1016</v>
      </c>
      <c r="BU116" t="s">
        <v>2719</v>
      </c>
      <c r="BV116">
        <v>9.19897022453E11</v>
      </c>
      <c r="BW116" t="s">
        <v>2719</v>
      </c>
      <c r="BX116" t="s">
        <v>2718</v>
      </c>
      <c r="BY116" t="s">
        <v>2719</v>
      </c>
      <c r="BZ116">
        <v>9.19897022453E11</v>
      </c>
      <c r="CA116" t="s">
        <v>2720</v>
      </c>
      <c r="CB116" t="s">
        <v>2721</v>
      </c>
      <c r="CC116">
        <v>9.18218628136E11</v>
      </c>
      <c r="CD116">
        <v>101000.0</v>
      </c>
      <c r="CE116" t="s">
        <v>2722</v>
      </c>
      <c r="CG116">
        <v>250110.0</v>
      </c>
      <c r="CH116" t="s">
        <v>2722</v>
      </c>
      <c r="CI116" t="s">
        <v>2711</v>
      </c>
      <c r="CJ116" t="s">
        <v>1578</v>
      </c>
      <c r="CK116">
        <v>250110.0</v>
      </c>
      <c r="CM116" t="s">
        <v>2723</v>
      </c>
      <c r="CN116" t="s">
        <v>2723</v>
      </c>
    </row>
    <row r="117">
      <c r="A117" t="s">
        <v>18</v>
      </c>
      <c r="B117">
        <v>2409420.0</v>
      </c>
      <c r="C117" t="s">
        <v>122</v>
      </c>
      <c r="D117">
        <v>2025.0</v>
      </c>
      <c r="E117" s="156">
        <v>45721.0</v>
      </c>
      <c r="F117" t="s">
        <v>1108</v>
      </c>
      <c r="G117" t="s">
        <v>1000</v>
      </c>
      <c r="H117" t="s">
        <v>2724</v>
      </c>
      <c r="I117" t="s">
        <v>1002</v>
      </c>
      <c r="J117">
        <v>283797.0</v>
      </c>
      <c r="K117">
        <v>283797.0</v>
      </c>
      <c r="L117">
        <v>283797.0</v>
      </c>
      <c r="M117">
        <v>457.0</v>
      </c>
      <c r="N117">
        <v>621.0</v>
      </c>
      <c r="O117">
        <v>0.0</v>
      </c>
      <c r="P117">
        <v>0.0</v>
      </c>
      <c r="R117">
        <v>0.0</v>
      </c>
      <c r="S117">
        <v>0.0</v>
      </c>
      <c r="U117">
        <v>0.0</v>
      </c>
      <c r="V117" t="s">
        <v>1079</v>
      </c>
      <c r="X117" s="154">
        <v>45736.0</v>
      </c>
      <c r="Y117" s="156">
        <v>36526.0</v>
      </c>
      <c r="Z117">
        <v>0.0</v>
      </c>
      <c r="AA117" s="156">
        <v>36526.0</v>
      </c>
      <c r="AB117">
        <v>0.0</v>
      </c>
      <c r="AC117" s="156">
        <v>36526.0</v>
      </c>
      <c r="AD117">
        <v>0.0</v>
      </c>
      <c r="AE117" s="156">
        <v>36526.0</v>
      </c>
      <c r="AF117">
        <v>0.0</v>
      </c>
      <c r="AG117">
        <v>0.0</v>
      </c>
      <c r="AJ117">
        <v>283797.0</v>
      </c>
      <c r="AK117">
        <v>0.0</v>
      </c>
      <c r="AL117">
        <v>283797.0</v>
      </c>
      <c r="AM117">
        <v>0.4825</v>
      </c>
      <c r="AN117">
        <v>0.4825</v>
      </c>
      <c r="AS117" t="s">
        <v>26</v>
      </c>
      <c r="AT117" t="s">
        <v>88</v>
      </c>
      <c r="AU117">
        <v>0.0</v>
      </c>
      <c r="AV117" t="s">
        <v>380</v>
      </c>
      <c r="AZ117" t="s">
        <v>1110</v>
      </c>
      <c r="BA117" t="s">
        <v>2725</v>
      </c>
      <c r="BB117" t="s">
        <v>1578</v>
      </c>
      <c r="BC117" t="s">
        <v>27</v>
      </c>
      <c r="BD117" t="s">
        <v>1057</v>
      </c>
      <c r="BE117" t="s">
        <v>1007</v>
      </c>
      <c r="BF117" s="156">
        <v>45748.0</v>
      </c>
      <c r="BG117" s="154">
        <v>46112.0</v>
      </c>
      <c r="BH117" t="s">
        <v>1008</v>
      </c>
      <c r="BI117" t="s">
        <v>2726</v>
      </c>
      <c r="BJ117" t="s">
        <v>2727</v>
      </c>
      <c r="BK117" t="s">
        <v>2728</v>
      </c>
      <c r="BL117" s="156">
        <v>45721.0</v>
      </c>
      <c r="BM117" t="s">
        <v>1613</v>
      </c>
      <c r="BN117" t="s">
        <v>1118</v>
      </c>
      <c r="BO117" t="s">
        <v>1614</v>
      </c>
      <c r="BP117" t="s">
        <v>1615</v>
      </c>
      <c r="BR117" s="156">
        <v>45724.718287037</v>
      </c>
      <c r="BS117" t="s">
        <v>2729</v>
      </c>
      <c r="BT117" t="s">
        <v>1551</v>
      </c>
      <c r="BU117" t="s">
        <v>2730</v>
      </c>
      <c r="BV117">
        <v>9.19634098012E11</v>
      </c>
      <c r="BW117" t="s">
        <v>2731</v>
      </c>
      <c r="BX117" t="s">
        <v>2729</v>
      </c>
      <c r="BY117" t="s">
        <v>2730</v>
      </c>
      <c r="BZ117">
        <v>9.19634098012E11</v>
      </c>
      <c r="CA117" t="s">
        <v>2729</v>
      </c>
      <c r="CB117" t="s">
        <v>2730</v>
      </c>
      <c r="CC117">
        <v>9.19634098012E11</v>
      </c>
      <c r="CD117">
        <v>0.0</v>
      </c>
      <c r="CE117" t="s">
        <v>143</v>
      </c>
      <c r="CG117">
        <v>203202.0</v>
      </c>
      <c r="CI117" t="s">
        <v>2725</v>
      </c>
      <c r="CJ117" t="s">
        <v>1578</v>
      </c>
      <c r="CK117">
        <v>203202.0</v>
      </c>
      <c r="CM117" t="s">
        <v>2732</v>
      </c>
      <c r="CN117" t="s">
        <v>2732</v>
      </c>
    </row>
    <row r="118">
      <c r="A118" t="s">
        <v>68</v>
      </c>
      <c r="B118">
        <v>241346.0</v>
      </c>
      <c r="C118" t="s">
        <v>511</v>
      </c>
      <c r="D118">
        <v>2025.0</v>
      </c>
      <c r="E118" s="154">
        <v>45744.0</v>
      </c>
      <c r="F118" t="s">
        <v>1289</v>
      </c>
      <c r="G118" t="s">
        <v>1000</v>
      </c>
      <c r="H118" t="s">
        <v>2733</v>
      </c>
      <c r="I118" t="s">
        <v>1002</v>
      </c>
      <c r="J118">
        <v>434422.0</v>
      </c>
      <c r="K118">
        <v>512618.0</v>
      </c>
      <c r="L118">
        <v>0.0</v>
      </c>
      <c r="M118">
        <v>0.0</v>
      </c>
      <c r="O118">
        <v>0.0</v>
      </c>
      <c r="P118">
        <v>0.0</v>
      </c>
      <c r="R118">
        <v>434422.0</v>
      </c>
      <c r="S118">
        <v>181.0</v>
      </c>
      <c r="T118">
        <v>2400.0</v>
      </c>
      <c r="U118">
        <v>0.0</v>
      </c>
      <c r="V118" t="s">
        <v>1003</v>
      </c>
      <c r="W118">
        <v>4.0</v>
      </c>
      <c r="Y118" s="156">
        <v>45748.0</v>
      </c>
      <c r="Z118">
        <v>128155.0</v>
      </c>
      <c r="AA118" s="156">
        <v>45839.0</v>
      </c>
      <c r="AB118">
        <v>128155.0</v>
      </c>
      <c r="AC118" s="157">
        <v>45931.0</v>
      </c>
      <c r="AD118">
        <v>128155.0</v>
      </c>
      <c r="AE118" s="155">
        <v>46022.0</v>
      </c>
      <c r="AF118">
        <v>128155.0</v>
      </c>
      <c r="AG118">
        <v>0.0</v>
      </c>
      <c r="AJ118">
        <v>256310.0</v>
      </c>
      <c r="AK118">
        <v>0.0</v>
      </c>
      <c r="AL118">
        <v>256310.0</v>
      </c>
      <c r="AM118">
        <v>0.528</v>
      </c>
      <c r="AN118">
        <v>0.528</v>
      </c>
      <c r="AS118">
        <v>0.0</v>
      </c>
      <c r="AU118">
        <v>0.0</v>
      </c>
      <c r="AV118" t="s">
        <v>380</v>
      </c>
      <c r="AY118" t="s">
        <v>88</v>
      </c>
      <c r="AZ118" t="s">
        <v>1110</v>
      </c>
      <c r="BA118" t="s">
        <v>2152</v>
      </c>
      <c r="BB118" t="s">
        <v>1366</v>
      </c>
      <c r="BC118" t="s">
        <v>45</v>
      </c>
      <c r="BD118" t="s">
        <v>1366</v>
      </c>
      <c r="BE118" t="s">
        <v>1007</v>
      </c>
      <c r="BF118" s="156">
        <v>45748.0</v>
      </c>
      <c r="BG118" s="154">
        <v>46112.0</v>
      </c>
      <c r="BH118" t="s">
        <v>1008</v>
      </c>
      <c r="BI118" t="s">
        <v>2734</v>
      </c>
      <c r="BJ118" t="s">
        <v>2735</v>
      </c>
      <c r="BK118" t="s">
        <v>2736</v>
      </c>
      <c r="BL118" s="154">
        <v>45744.0</v>
      </c>
      <c r="BM118" t="s">
        <v>2169</v>
      </c>
      <c r="BN118" t="s">
        <v>1118</v>
      </c>
      <c r="BO118" t="s">
        <v>2170</v>
      </c>
      <c r="BP118" t="s">
        <v>2171</v>
      </c>
      <c r="BR118" s="154">
        <v>45744.6542476851</v>
      </c>
      <c r="BS118" t="s">
        <v>2737</v>
      </c>
      <c r="BT118" t="s">
        <v>1016</v>
      </c>
      <c r="BU118" t="s">
        <v>2738</v>
      </c>
      <c r="BV118">
        <v>9.18799592679E11</v>
      </c>
      <c r="BW118" t="s">
        <v>2739</v>
      </c>
      <c r="BX118" t="s">
        <v>2740</v>
      </c>
      <c r="BY118" t="s">
        <v>2739</v>
      </c>
      <c r="BZ118">
        <v>9.18799592679E11</v>
      </c>
      <c r="CA118" t="s">
        <v>2740</v>
      </c>
      <c r="CB118" t="s">
        <v>2739</v>
      </c>
      <c r="CC118">
        <v>9.18799592679E11</v>
      </c>
      <c r="CD118">
        <v>0.0</v>
      </c>
      <c r="CE118" t="s">
        <v>2741</v>
      </c>
      <c r="CG118">
        <v>380004.0</v>
      </c>
      <c r="CH118" t="s">
        <v>2741</v>
      </c>
      <c r="CI118" t="s">
        <v>2152</v>
      </c>
      <c r="CJ118" t="s">
        <v>2162</v>
      </c>
      <c r="CK118">
        <v>380004.0</v>
      </c>
      <c r="CM118" t="s">
        <v>2742</v>
      </c>
      <c r="CN118" t="s">
        <v>2742</v>
      </c>
    </row>
    <row r="119">
      <c r="A119" t="s">
        <v>18</v>
      </c>
      <c r="B119">
        <v>24299.0</v>
      </c>
      <c r="C119" t="s">
        <v>123</v>
      </c>
      <c r="D119">
        <v>2025.0</v>
      </c>
      <c r="E119" s="154">
        <v>45820.0</v>
      </c>
      <c r="F119" t="s">
        <v>1108</v>
      </c>
      <c r="G119" t="s">
        <v>1000</v>
      </c>
      <c r="H119" t="s">
        <v>2743</v>
      </c>
      <c r="I119" t="s">
        <v>1002</v>
      </c>
      <c r="J119">
        <v>55436.0</v>
      </c>
      <c r="K119">
        <v>55436.0</v>
      </c>
      <c r="L119">
        <v>55436.0</v>
      </c>
      <c r="M119">
        <v>72.0</v>
      </c>
      <c r="N119">
        <v>770.0</v>
      </c>
      <c r="O119">
        <v>0.0</v>
      </c>
      <c r="P119">
        <v>0.0</v>
      </c>
      <c r="R119">
        <v>0.0</v>
      </c>
      <c r="S119">
        <v>0.0</v>
      </c>
      <c r="U119">
        <v>0.0</v>
      </c>
      <c r="V119" t="s">
        <v>1079</v>
      </c>
      <c r="X119" s="154">
        <v>45820.0</v>
      </c>
      <c r="Y119" s="156">
        <v>36526.0</v>
      </c>
      <c r="Z119">
        <v>0.0</v>
      </c>
      <c r="AA119" s="156">
        <v>36526.0</v>
      </c>
      <c r="AB119">
        <v>0.0</v>
      </c>
      <c r="AC119" s="156">
        <v>36526.0</v>
      </c>
      <c r="AD119">
        <v>0.0</v>
      </c>
      <c r="AE119" s="156">
        <v>36526.0</v>
      </c>
      <c r="AF119">
        <v>0.0</v>
      </c>
      <c r="AG119">
        <v>0.0</v>
      </c>
      <c r="AH119" s="156">
        <v>45842.0</v>
      </c>
      <c r="AI119" s="156">
        <v>45842.0</v>
      </c>
      <c r="AJ119">
        <v>55436.0</v>
      </c>
      <c r="AK119">
        <v>54327.0</v>
      </c>
      <c r="AL119">
        <v>1109.0</v>
      </c>
      <c r="AM119">
        <v>0.4867</v>
      </c>
      <c r="AN119">
        <v>0.4867</v>
      </c>
      <c r="AS119" t="s">
        <v>21</v>
      </c>
      <c r="AT119" t="s">
        <v>22</v>
      </c>
      <c r="AU119">
        <v>0.0</v>
      </c>
      <c r="AV119" t="s">
        <v>380</v>
      </c>
      <c r="AZ119" t="s">
        <v>1110</v>
      </c>
      <c r="BA119" t="s">
        <v>1462</v>
      </c>
      <c r="BB119" t="s">
        <v>1031</v>
      </c>
      <c r="BC119" t="s">
        <v>23</v>
      </c>
      <c r="BD119" t="s">
        <v>1032</v>
      </c>
      <c r="BE119" t="s">
        <v>1007</v>
      </c>
      <c r="BF119" s="154">
        <v>45818.0</v>
      </c>
      <c r="BG119" s="154">
        <v>46173.0</v>
      </c>
      <c r="BH119" t="s">
        <v>1008</v>
      </c>
      <c r="BI119" t="s">
        <v>2744</v>
      </c>
      <c r="BJ119" t="s">
        <v>2745</v>
      </c>
      <c r="BK119" t="s">
        <v>2746</v>
      </c>
      <c r="BL119" s="154">
        <v>45820.0</v>
      </c>
      <c r="BM119" t="s">
        <v>1036</v>
      </c>
      <c r="BN119" t="s">
        <v>1013</v>
      </c>
      <c r="BO119" t="s">
        <v>1037</v>
      </c>
      <c r="BP119" t="s">
        <v>2093</v>
      </c>
      <c r="BR119" s="154">
        <v>45822.601875</v>
      </c>
      <c r="BS119" t="s">
        <v>2747</v>
      </c>
      <c r="BU119" t="s">
        <v>2748</v>
      </c>
      <c r="BV119">
        <v>9.19449858098E11</v>
      </c>
      <c r="BW119" t="s">
        <v>2749</v>
      </c>
      <c r="BX119" t="s">
        <v>2747</v>
      </c>
      <c r="BY119" t="s">
        <v>2748</v>
      </c>
      <c r="BZ119">
        <v>9.19449858098E11</v>
      </c>
      <c r="CA119" t="s">
        <v>2750</v>
      </c>
      <c r="CB119" t="s">
        <v>2751</v>
      </c>
      <c r="CC119">
        <v>9.19008176708E11</v>
      </c>
      <c r="CD119">
        <v>0.0</v>
      </c>
      <c r="CE119" t="s">
        <v>2752</v>
      </c>
      <c r="CG119">
        <v>560004.0</v>
      </c>
      <c r="CI119" t="s">
        <v>1462</v>
      </c>
      <c r="CJ119" t="s">
        <v>1031</v>
      </c>
      <c r="CK119">
        <v>560004.0</v>
      </c>
      <c r="CM119" t="s">
        <v>2752</v>
      </c>
      <c r="CN119" t="s">
        <v>2752</v>
      </c>
    </row>
    <row r="120">
      <c r="A120" t="s">
        <v>18</v>
      </c>
      <c r="B120">
        <v>24374.0</v>
      </c>
      <c r="C120" t="s">
        <v>751</v>
      </c>
      <c r="D120">
        <v>2025.0</v>
      </c>
      <c r="E120" s="156">
        <v>45784.0</v>
      </c>
      <c r="F120" t="s">
        <v>1289</v>
      </c>
      <c r="G120" t="s">
        <v>1000</v>
      </c>
      <c r="H120" t="s">
        <v>2753</v>
      </c>
      <c r="I120" t="s">
        <v>1002</v>
      </c>
      <c r="J120">
        <v>1360145.0</v>
      </c>
      <c r="K120">
        <v>1604971.0</v>
      </c>
      <c r="L120">
        <v>0.0</v>
      </c>
      <c r="M120">
        <v>0.0</v>
      </c>
      <c r="O120">
        <v>0.0</v>
      </c>
      <c r="P120">
        <v>0.0</v>
      </c>
      <c r="R120">
        <v>1360145.0</v>
      </c>
      <c r="S120">
        <v>783.0</v>
      </c>
      <c r="T120" t="s">
        <v>2754</v>
      </c>
      <c r="U120">
        <v>0.0</v>
      </c>
      <c r="V120" t="s">
        <v>1003</v>
      </c>
      <c r="W120">
        <v>2.0</v>
      </c>
      <c r="Y120" s="154">
        <v>45838.0</v>
      </c>
      <c r="Z120" t="s">
        <v>2755</v>
      </c>
      <c r="AA120" s="155">
        <v>46022.0</v>
      </c>
      <c r="AB120" t="s">
        <v>2755</v>
      </c>
      <c r="AC120" s="156">
        <v>36526.0</v>
      </c>
      <c r="AD120">
        <v>0.0</v>
      </c>
      <c r="AE120" s="156">
        <v>36526.0</v>
      </c>
      <c r="AF120">
        <v>0.0</v>
      </c>
      <c r="AG120" t="s">
        <v>2756</v>
      </c>
      <c r="AH120" s="154">
        <v>45860.0</v>
      </c>
      <c r="AI120" s="154">
        <v>45860.0</v>
      </c>
      <c r="AJ120" t="s">
        <v>2755</v>
      </c>
      <c r="AK120" t="s">
        <v>2757</v>
      </c>
      <c r="AL120">
        <v>0.0</v>
      </c>
      <c r="AM120" t="s">
        <v>2758</v>
      </c>
      <c r="AN120" t="s">
        <v>2758</v>
      </c>
      <c r="AS120">
        <v>0.0</v>
      </c>
      <c r="AU120">
        <v>0.0</v>
      </c>
      <c r="AV120" t="s">
        <v>380</v>
      </c>
      <c r="AY120" t="s">
        <v>88</v>
      </c>
      <c r="AZ120" t="s">
        <v>1004</v>
      </c>
      <c r="BA120" t="s">
        <v>2759</v>
      </c>
      <c r="BB120" t="s">
        <v>1174</v>
      </c>
      <c r="BC120" t="s">
        <v>23</v>
      </c>
      <c r="BD120" t="s">
        <v>1174</v>
      </c>
      <c r="BE120" t="s">
        <v>1007</v>
      </c>
      <c r="BF120" s="156">
        <v>45839.0</v>
      </c>
      <c r="BG120" s="154">
        <v>46173.0</v>
      </c>
      <c r="BH120" t="s">
        <v>1008</v>
      </c>
      <c r="BI120" t="s">
        <v>2760</v>
      </c>
      <c r="BJ120" t="s">
        <v>2761</v>
      </c>
      <c r="BK120" t="s">
        <v>2762</v>
      </c>
      <c r="BL120" s="156">
        <v>45784.0</v>
      </c>
      <c r="BM120" t="s">
        <v>1178</v>
      </c>
      <c r="BN120" t="s">
        <v>1095</v>
      </c>
      <c r="BO120" t="s">
        <v>1179</v>
      </c>
      <c r="BP120" t="s">
        <v>71</v>
      </c>
      <c r="BR120" t="s">
        <v>2763</v>
      </c>
      <c r="BS120" t="s">
        <v>2764</v>
      </c>
      <c r="BU120" t="s">
        <v>2765</v>
      </c>
      <c r="BV120">
        <v>9.14522381058E11</v>
      </c>
      <c r="BW120" t="s">
        <v>2766</v>
      </c>
      <c r="BX120" t="s">
        <v>2764</v>
      </c>
      <c r="BY120" t="s">
        <v>2765</v>
      </c>
      <c r="BZ120">
        <v>9.14522381058E11</v>
      </c>
      <c r="CA120" t="s">
        <v>2767</v>
      </c>
      <c r="CB120" t="s">
        <v>2768</v>
      </c>
      <c r="CC120">
        <v>9.19486029184E11</v>
      </c>
      <c r="CD120">
        <v>0.0</v>
      </c>
      <c r="CE120" t="s">
        <v>2769</v>
      </c>
      <c r="CG120">
        <v>625016.0</v>
      </c>
      <c r="CH120" t="s">
        <v>2769</v>
      </c>
      <c r="CI120" t="s">
        <v>2759</v>
      </c>
      <c r="CJ120" t="s">
        <v>1174</v>
      </c>
      <c r="CK120">
        <v>625016.0</v>
      </c>
      <c r="CM120" t="s">
        <v>2769</v>
      </c>
      <c r="CN120" t="s">
        <v>2769</v>
      </c>
    </row>
    <row r="121">
      <c r="A121" t="s">
        <v>18</v>
      </c>
      <c r="B121">
        <v>2448365.0</v>
      </c>
      <c r="C121" t="s">
        <v>479</v>
      </c>
      <c r="D121">
        <v>2025.0</v>
      </c>
      <c r="E121" s="156">
        <v>45783.0</v>
      </c>
      <c r="F121" t="s">
        <v>999</v>
      </c>
      <c r="G121" t="s">
        <v>1000</v>
      </c>
      <c r="H121" t="s">
        <v>2770</v>
      </c>
      <c r="I121" t="s">
        <v>1002</v>
      </c>
      <c r="J121">
        <v>497987.0</v>
      </c>
      <c r="K121">
        <v>497987.0</v>
      </c>
      <c r="L121">
        <v>0.0</v>
      </c>
      <c r="M121">
        <v>0.0</v>
      </c>
      <c r="O121">
        <v>497987.0</v>
      </c>
      <c r="P121">
        <v>332.0</v>
      </c>
      <c r="Q121">
        <v>1500.0</v>
      </c>
      <c r="R121">
        <v>0.0</v>
      </c>
      <c r="S121">
        <v>0.0</v>
      </c>
      <c r="U121">
        <v>0.0</v>
      </c>
      <c r="V121" t="s">
        <v>1003</v>
      </c>
      <c r="W121">
        <v>4.0</v>
      </c>
      <c r="Y121" s="154">
        <v>45792.0</v>
      </c>
      <c r="Z121">
        <v>124497.0</v>
      </c>
      <c r="AA121" s="154">
        <v>45853.0</v>
      </c>
      <c r="AB121">
        <v>124497.0</v>
      </c>
      <c r="AC121" s="154">
        <v>45915.0</v>
      </c>
      <c r="AD121">
        <v>124497.0</v>
      </c>
      <c r="AE121" s="155">
        <v>45976.0</v>
      </c>
      <c r="AF121">
        <v>124497.0</v>
      </c>
      <c r="AG121">
        <v>2490.0</v>
      </c>
      <c r="AH121" s="154">
        <v>45849.0</v>
      </c>
      <c r="AI121" s="154">
        <v>45849.0</v>
      </c>
      <c r="AJ121">
        <v>248994.0</v>
      </c>
      <c r="AK121">
        <v>122007.0</v>
      </c>
      <c r="AL121">
        <v>124497.0</v>
      </c>
      <c r="AM121">
        <v>0.6591</v>
      </c>
      <c r="AN121">
        <v>0.6591</v>
      </c>
      <c r="AS121">
        <v>0.0</v>
      </c>
      <c r="AU121">
        <v>4.0</v>
      </c>
      <c r="AV121" t="s">
        <v>380</v>
      </c>
      <c r="AW121" t="s">
        <v>381</v>
      </c>
      <c r="AX121" t="s">
        <v>22</v>
      </c>
      <c r="AZ121" t="s">
        <v>1110</v>
      </c>
      <c r="BA121" t="s">
        <v>1749</v>
      </c>
      <c r="BB121" t="s">
        <v>1206</v>
      </c>
      <c r="BC121" t="s">
        <v>27</v>
      </c>
      <c r="BD121" t="s">
        <v>1207</v>
      </c>
      <c r="BE121" t="s">
        <v>1007</v>
      </c>
      <c r="BF121" s="156">
        <v>45748.0</v>
      </c>
      <c r="BG121" s="154">
        <v>46112.0</v>
      </c>
      <c r="BH121" t="s">
        <v>1008</v>
      </c>
      <c r="BI121" t="s">
        <v>2771</v>
      </c>
      <c r="BJ121" t="s">
        <v>2772</v>
      </c>
      <c r="BK121" t="s">
        <v>2773</v>
      </c>
      <c r="BL121" s="156">
        <v>45783.0</v>
      </c>
      <c r="BM121" t="s">
        <v>1613</v>
      </c>
      <c r="BN121" t="s">
        <v>1118</v>
      </c>
      <c r="BO121" t="s">
        <v>1614</v>
      </c>
      <c r="BP121" t="s">
        <v>1615</v>
      </c>
      <c r="BR121" s="154">
        <v>45793.5119675926</v>
      </c>
      <c r="BS121" t="s">
        <v>2774</v>
      </c>
      <c r="BT121" t="s">
        <v>1122</v>
      </c>
      <c r="BU121" t="s">
        <v>2775</v>
      </c>
      <c r="BV121">
        <v>9.19926403345E11</v>
      </c>
      <c r="BW121" t="s">
        <v>2776</v>
      </c>
      <c r="BX121" t="s">
        <v>2774</v>
      </c>
      <c r="BY121" t="s">
        <v>2775</v>
      </c>
      <c r="BZ121">
        <v>9.19926403345E11</v>
      </c>
      <c r="CA121" t="s">
        <v>2774</v>
      </c>
      <c r="CB121" t="s">
        <v>2775</v>
      </c>
      <c r="CC121">
        <v>9.19926403345E11</v>
      </c>
      <c r="CD121">
        <v>0.0</v>
      </c>
      <c r="CE121" t="s">
        <v>2777</v>
      </c>
      <c r="CG121">
        <v>451221.0</v>
      </c>
      <c r="CI121" t="s">
        <v>1749</v>
      </c>
      <c r="CJ121" t="s">
        <v>1206</v>
      </c>
      <c r="CK121">
        <v>451221.0</v>
      </c>
      <c r="CM121" t="s">
        <v>2778</v>
      </c>
      <c r="CN121" t="s">
        <v>2778</v>
      </c>
    </row>
    <row r="122">
      <c r="A122" t="s">
        <v>18</v>
      </c>
      <c r="B122">
        <v>2449.0</v>
      </c>
      <c r="C122" t="s">
        <v>2779</v>
      </c>
      <c r="D122">
        <v>2025.0</v>
      </c>
      <c r="E122" s="156">
        <v>45845.0</v>
      </c>
      <c r="F122" t="s">
        <v>1108</v>
      </c>
      <c r="G122" t="s">
        <v>1000</v>
      </c>
      <c r="H122" t="s">
        <v>2780</v>
      </c>
      <c r="I122" t="s">
        <v>1002</v>
      </c>
      <c r="J122">
        <v>0.0</v>
      </c>
      <c r="K122">
        <v>0.0</v>
      </c>
      <c r="L122">
        <v>0.0</v>
      </c>
      <c r="M122">
        <v>1296.0</v>
      </c>
      <c r="N122">
        <v>0.0</v>
      </c>
      <c r="O122">
        <v>0.0</v>
      </c>
      <c r="P122">
        <v>0.0</v>
      </c>
      <c r="R122">
        <v>0.0</v>
      </c>
      <c r="S122">
        <v>0.0</v>
      </c>
      <c r="U122">
        <v>0.0</v>
      </c>
      <c r="V122" t="s">
        <v>1003</v>
      </c>
      <c r="W122">
        <v>3.0</v>
      </c>
      <c r="Y122" s="156">
        <v>45845.0</v>
      </c>
      <c r="Z122">
        <v>0.0</v>
      </c>
      <c r="AA122" s="154">
        <v>45920.0</v>
      </c>
      <c r="AB122">
        <v>0.0</v>
      </c>
      <c r="AC122" s="155">
        <v>46022.0</v>
      </c>
      <c r="AD122">
        <v>0.0</v>
      </c>
      <c r="AE122" s="156">
        <v>36526.0</v>
      </c>
      <c r="AF122">
        <v>0.0</v>
      </c>
      <c r="AG122">
        <v>0.0</v>
      </c>
      <c r="AJ122">
        <v>0.0</v>
      </c>
      <c r="AK122">
        <v>0.0</v>
      </c>
      <c r="AL122">
        <v>0.0</v>
      </c>
      <c r="AM122">
        <v>1.0</v>
      </c>
      <c r="AN122">
        <v>1.0</v>
      </c>
      <c r="AS122" t="s">
        <v>26</v>
      </c>
      <c r="AT122" t="s">
        <v>22</v>
      </c>
      <c r="AU122">
        <v>0.0</v>
      </c>
      <c r="AV122" t="s">
        <v>380</v>
      </c>
      <c r="AZ122" t="s">
        <v>1110</v>
      </c>
      <c r="BA122" t="s">
        <v>2124</v>
      </c>
      <c r="BB122" t="s">
        <v>2125</v>
      </c>
      <c r="BC122" t="s">
        <v>27</v>
      </c>
      <c r="BD122" t="s">
        <v>1113</v>
      </c>
      <c r="BE122" t="s">
        <v>1007</v>
      </c>
      <c r="BF122" s="156">
        <v>45748.0</v>
      </c>
      <c r="BG122" s="154">
        <v>46112.0</v>
      </c>
      <c r="BH122" t="s">
        <v>1008</v>
      </c>
      <c r="BI122" t="s">
        <v>2781</v>
      </c>
      <c r="BJ122" t="s">
        <v>2782</v>
      </c>
      <c r="BK122" t="s">
        <v>2783</v>
      </c>
      <c r="BL122" s="156">
        <v>45845.0</v>
      </c>
      <c r="BM122" t="s">
        <v>2129</v>
      </c>
      <c r="BN122" t="s">
        <v>1482</v>
      </c>
      <c r="BO122" t="s">
        <v>2130</v>
      </c>
      <c r="BP122" t="s">
        <v>2131</v>
      </c>
      <c r="BQ122" t="s">
        <v>2784</v>
      </c>
      <c r="BR122" s="156">
        <v>45845.6263425926</v>
      </c>
      <c r="BS122" t="s">
        <v>2785</v>
      </c>
      <c r="BT122" t="s">
        <v>1016</v>
      </c>
      <c r="BU122" t="s">
        <v>1040</v>
      </c>
      <c r="BW122" t="s">
        <v>2786</v>
      </c>
      <c r="BX122" t="s">
        <v>2787</v>
      </c>
      <c r="BY122" t="s">
        <v>2788</v>
      </c>
      <c r="BZ122">
        <v>9.19999237324E11</v>
      </c>
      <c r="CA122" t="s">
        <v>2789</v>
      </c>
      <c r="CB122" t="s">
        <v>2788</v>
      </c>
      <c r="CC122">
        <v>9.19999237324E11</v>
      </c>
      <c r="CD122">
        <v>105000.0</v>
      </c>
      <c r="CE122" t="s">
        <v>2790</v>
      </c>
      <c r="CG122">
        <v>110003.0</v>
      </c>
      <c r="CH122" t="s">
        <v>2790</v>
      </c>
      <c r="CI122" t="s">
        <v>2124</v>
      </c>
      <c r="CJ122" t="s">
        <v>2125</v>
      </c>
      <c r="CK122">
        <v>110003.0</v>
      </c>
      <c r="CM122" t="s">
        <v>2791</v>
      </c>
      <c r="CN122" t="s">
        <v>2791</v>
      </c>
    </row>
    <row r="123">
      <c r="A123" t="s">
        <v>68</v>
      </c>
      <c r="B123">
        <v>2450639.0</v>
      </c>
      <c r="C123" t="s">
        <v>480</v>
      </c>
      <c r="D123">
        <v>2025.0</v>
      </c>
      <c r="E123" s="154">
        <v>45854.0</v>
      </c>
      <c r="F123" t="s">
        <v>999</v>
      </c>
      <c r="G123" t="s">
        <v>1000</v>
      </c>
      <c r="H123" t="s">
        <v>2792</v>
      </c>
      <c r="I123" t="s">
        <v>1002</v>
      </c>
      <c r="J123">
        <v>121188.0</v>
      </c>
      <c r="K123">
        <v>121188.0</v>
      </c>
      <c r="L123">
        <v>0.0</v>
      </c>
      <c r="M123">
        <v>0.0</v>
      </c>
      <c r="O123">
        <v>121188.0</v>
      </c>
      <c r="P123">
        <v>202.0</v>
      </c>
      <c r="Q123">
        <v>600.0</v>
      </c>
      <c r="R123">
        <v>0.0</v>
      </c>
      <c r="S123">
        <v>0.0</v>
      </c>
      <c r="U123">
        <v>0.0</v>
      </c>
      <c r="V123" t="s">
        <v>1003</v>
      </c>
      <c r="W123">
        <v>2.0</v>
      </c>
      <c r="Y123" s="154">
        <v>45855.0</v>
      </c>
      <c r="Z123">
        <v>60594.0</v>
      </c>
      <c r="AA123" s="155">
        <v>46006.0</v>
      </c>
      <c r="AB123">
        <v>60594.0</v>
      </c>
      <c r="AC123" s="156">
        <v>36526.0</v>
      </c>
      <c r="AD123">
        <v>0.0</v>
      </c>
      <c r="AE123" s="156">
        <v>36526.0</v>
      </c>
      <c r="AF123">
        <v>0.0</v>
      </c>
      <c r="AG123">
        <v>1212.0</v>
      </c>
      <c r="AH123" s="154">
        <v>45868.0</v>
      </c>
      <c r="AI123" s="154">
        <v>45868.0</v>
      </c>
      <c r="AJ123">
        <v>60594.0</v>
      </c>
      <c r="AK123">
        <v>59382.0</v>
      </c>
      <c r="AL123">
        <v>0.0</v>
      </c>
      <c r="AM123">
        <v>0.3334</v>
      </c>
      <c r="AN123">
        <v>0.3334</v>
      </c>
      <c r="AS123">
        <v>0.0</v>
      </c>
      <c r="AU123">
        <v>2.0</v>
      </c>
      <c r="AV123" t="s">
        <v>380</v>
      </c>
      <c r="AW123" t="s">
        <v>381</v>
      </c>
      <c r="AX123" t="s">
        <v>22</v>
      </c>
      <c r="AZ123" t="s">
        <v>1850</v>
      </c>
      <c r="BA123" t="s">
        <v>1143</v>
      </c>
      <c r="BB123" t="s">
        <v>1144</v>
      </c>
      <c r="BC123" t="s">
        <v>45</v>
      </c>
      <c r="BD123" t="s">
        <v>1143</v>
      </c>
      <c r="BE123" t="s">
        <v>1007</v>
      </c>
      <c r="BF123" s="154">
        <v>45859.0</v>
      </c>
      <c r="BG123" s="154">
        <v>46112.0</v>
      </c>
      <c r="BH123" t="s">
        <v>1008</v>
      </c>
      <c r="BI123" t="s">
        <v>2793</v>
      </c>
      <c r="BJ123" t="s">
        <v>2794</v>
      </c>
      <c r="BK123" t="s">
        <v>2795</v>
      </c>
      <c r="BL123" s="154">
        <v>45854.0</v>
      </c>
      <c r="BM123" t="s">
        <v>2796</v>
      </c>
      <c r="BN123" t="s">
        <v>1482</v>
      </c>
      <c r="BO123" t="s">
        <v>2797</v>
      </c>
      <c r="BP123" t="s">
        <v>1712</v>
      </c>
      <c r="BR123" s="154">
        <v>45859.9499768519</v>
      </c>
      <c r="BS123" t="s">
        <v>2798</v>
      </c>
      <c r="BT123" t="s">
        <v>1016</v>
      </c>
      <c r="BU123" t="s">
        <v>2799</v>
      </c>
      <c r="BV123">
        <v>9.19324403836E11</v>
      </c>
      <c r="BW123" t="s">
        <v>2799</v>
      </c>
      <c r="BX123" t="s">
        <v>2800</v>
      </c>
      <c r="BY123" t="s">
        <v>2799</v>
      </c>
      <c r="BZ123">
        <v>9.19324403836E11</v>
      </c>
      <c r="CA123" t="s">
        <v>2800</v>
      </c>
      <c r="CB123" t="s">
        <v>2799</v>
      </c>
      <c r="CC123">
        <v>9.19324403836E11</v>
      </c>
      <c r="CD123">
        <v>0.0</v>
      </c>
      <c r="CE123" t="s">
        <v>2801</v>
      </c>
      <c r="CG123">
        <v>400052.0</v>
      </c>
      <c r="CI123" t="s">
        <v>1143</v>
      </c>
      <c r="CJ123" t="s">
        <v>1144</v>
      </c>
      <c r="CK123">
        <v>400052.0</v>
      </c>
      <c r="CM123" t="s">
        <v>2801</v>
      </c>
      <c r="CN123" t="s">
        <v>2801</v>
      </c>
    </row>
    <row r="124">
      <c r="A124" t="s">
        <v>18</v>
      </c>
      <c r="B124">
        <v>2451376.0</v>
      </c>
      <c r="C124" t="s">
        <v>124</v>
      </c>
      <c r="D124">
        <v>2025.0</v>
      </c>
      <c r="E124" s="154">
        <v>45773.0</v>
      </c>
      <c r="F124" t="s">
        <v>1108</v>
      </c>
      <c r="G124" t="s">
        <v>1000</v>
      </c>
      <c r="H124" t="s">
        <v>2802</v>
      </c>
      <c r="I124" t="s">
        <v>1002</v>
      </c>
      <c r="J124">
        <v>125487.0</v>
      </c>
      <c r="K124">
        <v>125487.0</v>
      </c>
      <c r="L124">
        <v>125487.0</v>
      </c>
      <c r="M124">
        <v>251.0</v>
      </c>
      <c r="N124">
        <v>500.0</v>
      </c>
      <c r="O124">
        <v>0.0</v>
      </c>
      <c r="P124">
        <v>0.0</v>
      </c>
      <c r="R124">
        <v>0.0</v>
      </c>
      <c r="S124">
        <v>0.0</v>
      </c>
      <c r="U124">
        <v>0.0</v>
      </c>
      <c r="V124" t="s">
        <v>1003</v>
      </c>
      <c r="W124">
        <v>2.0</v>
      </c>
      <c r="Y124" s="156">
        <v>45839.0</v>
      </c>
      <c r="Z124">
        <v>62744.0</v>
      </c>
      <c r="AA124" s="157">
        <v>45992.0</v>
      </c>
      <c r="AB124">
        <v>62744.0</v>
      </c>
      <c r="AC124" s="156">
        <v>36526.0</v>
      </c>
      <c r="AD124">
        <v>0.0</v>
      </c>
      <c r="AE124" s="156">
        <v>36526.0</v>
      </c>
      <c r="AF124">
        <v>0.0</v>
      </c>
      <c r="AG124">
        <v>6274.0</v>
      </c>
      <c r="AH124" s="156">
        <v>45846.0</v>
      </c>
      <c r="AI124" s="156">
        <v>45846.0</v>
      </c>
      <c r="AJ124">
        <v>62744.0</v>
      </c>
      <c r="AK124">
        <v>56470.0</v>
      </c>
      <c r="AL124">
        <v>0.0</v>
      </c>
      <c r="AM124">
        <v>0.6667</v>
      </c>
      <c r="AN124">
        <v>0.6667</v>
      </c>
      <c r="AS124" t="s">
        <v>21</v>
      </c>
      <c r="AT124" t="s">
        <v>22</v>
      </c>
      <c r="AU124">
        <v>0.0</v>
      </c>
      <c r="AV124" t="s">
        <v>380</v>
      </c>
      <c r="AZ124" t="s">
        <v>1029</v>
      </c>
      <c r="BA124" t="s">
        <v>1917</v>
      </c>
      <c r="BB124" t="s">
        <v>1174</v>
      </c>
      <c r="BC124" t="s">
        <v>23</v>
      </c>
      <c r="BD124" t="s">
        <v>1174</v>
      </c>
      <c r="BE124" t="s">
        <v>1007</v>
      </c>
      <c r="BF124" s="156">
        <v>45809.0</v>
      </c>
      <c r="BG124" s="154">
        <v>46142.0</v>
      </c>
      <c r="BH124" t="s">
        <v>1008</v>
      </c>
      <c r="BI124" t="s">
        <v>2803</v>
      </c>
      <c r="BJ124" t="s">
        <v>2804</v>
      </c>
      <c r="BK124" t="s">
        <v>2805</v>
      </c>
      <c r="BL124" s="154">
        <v>45773.0</v>
      </c>
      <c r="BM124" t="s">
        <v>1466</v>
      </c>
      <c r="BN124" t="s">
        <v>1095</v>
      </c>
      <c r="BO124" t="s">
        <v>1467</v>
      </c>
      <c r="BP124" t="s">
        <v>75</v>
      </c>
      <c r="BR124" s="154">
        <v>45794.6622800926</v>
      </c>
      <c r="BS124" t="s">
        <v>2806</v>
      </c>
      <c r="BT124" t="s">
        <v>1016</v>
      </c>
      <c r="BU124" t="s">
        <v>2807</v>
      </c>
      <c r="BV124">
        <v>9.19843466624E11</v>
      </c>
      <c r="BW124" t="s">
        <v>2808</v>
      </c>
      <c r="BX124" t="s">
        <v>2806</v>
      </c>
      <c r="BY124" t="s">
        <v>2807</v>
      </c>
      <c r="BZ124">
        <v>9.19843466624E11</v>
      </c>
      <c r="CA124" t="s">
        <v>2806</v>
      </c>
      <c r="CB124" t="s">
        <v>2807</v>
      </c>
      <c r="CC124">
        <v>9.19843466624E11</v>
      </c>
      <c r="CD124">
        <v>0.0</v>
      </c>
      <c r="CE124" t="s">
        <v>2809</v>
      </c>
      <c r="CG124">
        <v>625020.0</v>
      </c>
      <c r="CI124" t="s">
        <v>1917</v>
      </c>
      <c r="CJ124" t="s">
        <v>1174</v>
      </c>
      <c r="CK124">
        <v>625020.0</v>
      </c>
      <c r="CL124" t="s">
        <v>1928</v>
      </c>
      <c r="CM124" t="s">
        <v>2809</v>
      </c>
      <c r="CN124" t="s">
        <v>2809</v>
      </c>
    </row>
    <row r="125">
      <c r="A125" t="s">
        <v>18</v>
      </c>
      <c r="B125">
        <v>2456473.0</v>
      </c>
      <c r="C125" t="s">
        <v>125</v>
      </c>
      <c r="D125">
        <v>2025.0</v>
      </c>
      <c r="E125" s="154">
        <v>45838.0</v>
      </c>
      <c r="F125" t="s">
        <v>1108</v>
      </c>
      <c r="G125" t="s">
        <v>1000</v>
      </c>
      <c r="H125" t="s">
        <v>2810</v>
      </c>
      <c r="I125" t="s">
        <v>1002</v>
      </c>
      <c r="J125">
        <v>455317.0</v>
      </c>
      <c r="K125">
        <v>455317.0</v>
      </c>
      <c r="L125">
        <v>455317.0</v>
      </c>
      <c r="M125">
        <v>828.0</v>
      </c>
      <c r="N125">
        <v>550.0</v>
      </c>
      <c r="O125">
        <v>0.0</v>
      </c>
      <c r="P125">
        <v>0.0</v>
      </c>
      <c r="R125">
        <v>0.0</v>
      </c>
      <c r="S125">
        <v>0.0</v>
      </c>
      <c r="U125">
        <v>0.0</v>
      </c>
      <c r="V125" t="s">
        <v>1003</v>
      </c>
      <c r="W125">
        <v>2.0</v>
      </c>
      <c r="Y125" s="154">
        <v>45853.0</v>
      </c>
      <c r="Z125" t="s">
        <v>2811</v>
      </c>
      <c r="AA125" s="155">
        <v>46006.0</v>
      </c>
      <c r="AB125" t="s">
        <v>2812</v>
      </c>
      <c r="AC125" s="156">
        <v>36526.0</v>
      </c>
      <c r="AD125">
        <v>0.0</v>
      </c>
      <c r="AE125" s="156">
        <v>36526.0</v>
      </c>
      <c r="AF125">
        <v>0.0</v>
      </c>
      <c r="AG125">
        <v>0.0</v>
      </c>
      <c r="AJ125" t="s">
        <v>2811</v>
      </c>
      <c r="AK125">
        <v>0.0</v>
      </c>
      <c r="AL125" t="s">
        <v>2811</v>
      </c>
      <c r="AM125">
        <v>0.6334</v>
      </c>
      <c r="AN125">
        <v>0.6334</v>
      </c>
      <c r="AS125" t="s">
        <v>42</v>
      </c>
      <c r="AT125" t="s">
        <v>22</v>
      </c>
      <c r="AU125">
        <v>0.0</v>
      </c>
      <c r="AV125" t="s">
        <v>380</v>
      </c>
      <c r="AZ125" t="s">
        <v>1004</v>
      </c>
      <c r="BA125" t="s">
        <v>1462</v>
      </c>
      <c r="BB125" t="s">
        <v>1031</v>
      </c>
      <c r="BC125" t="s">
        <v>23</v>
      </c>
      <c r="BD125" t="s">
        <v>1032</v>
      </c>
      <c r="BE125" t="s">
        <v>1007</v>
      </c>
      <c r="BF125" s="156">
        <v>45809.0</v>
      </c>
      <c r="BG125" s="154">
        <v>46112.0</v>
      </c>
      <c r="BH125" t="s">
        <v>1008</v>
      </c>
      <c r="BI125" t="s">
        <v>2813</v>
      </c>
      <c r="BJ125" t="s">
        <v>2814</v>
      </c>
      <c r="BK125" t="s">
        <v>2815</v>
      </c>
      <c r="BL125" s="154">
        <v>45838.0</v>
      </c>
      <c r="BM125" t="s">
        <v>1466</v>
      </c>
      <c r="BN125" t="s">
        <v>1013</v>
      </c>
      <c r="BO125" t="s">
        <v>1467</v>
      </c>
      <c r="BP125" t="s">
        <v>2093</v>
      </c>
      <c r="BR125" t="s">
        <v>2816</v>
      </c>
      <c r="BS125" t="s">
        <v>2817</v>
      </c>
      <c r="BT125" t="s">
        <v>1016</v>
      </c>
      <c r="BU125" t="s">
        <v>2818</v>
      </c>
      <c r="BV125">
        <v>9.18105926595E11</v>
      </c>
      <c r="BW125" t="s">
        <v>2819</v>
      </c>
      <c r="BX125" t="s">
        <v>2817</v>
      </c>
      <c r="BY125" t="s">
        <v>2818</v>
      </c>
      <c r="BZ125">
        <v>9.18105926595E11</v>
      </c>
      <c r="CA125" t="s">
        <v>2817</v>
      </c>
      <c r="CB125" t="s">
        <v>2818</v>
      </c>
      <c r="CC125">
        <v>9.18105926595E11</v>
      </c>
      <c r="CD125">
        <v>70000.0</v>
      </c>
      <c r="CE125" t="s">
        <v>2820</v>
      </c>
      <c r="CG125">
        <v>560019.0</v>
      </c>
      <c r="CH125" t="s">
        <v>2821</v>
      </c>
      <c r="CI125" t="s">
        <v>1462</v>
      </c>
      <c r="CJ125" t="s">
        <v>1031</v>
      </c>
      <c r="CK125">
        <v>560019.0</v>
      </c>
      <c r="CL125" t="s">
        <v>2822</v>
      </c>
      <c r="CM125" t="s">
        <v>2821</v>
      </c>
      <c r="CN125" t="s">
        <v>2823</v>
      </c>
    </row>
    <row r="126">
      <c r="A126" t="s">
        <v>18</v>
      </c>
      <c r="B126">
        <v>2457713.0</v>
      </c>
      <c r="C126" t="s">
        <v>483</v>
      </c>
      <c r="D126">
        <v>2025.0</v>
      </c>
      <c r="E126" s="154">
        <v>45796.0</v>
      </c>
      <c r="F126" t="s">
        <v>999</v>
      </c>
      <c r="G126" t="s">
        <v>1000</v>
      </c>
      <c r="H126" t="s">
        <v>2824</v>
      </c>
      <c r="I126" t="s">
        <v>1002</v>
      </c>
      <c r="J126">
        <v>2449642.0</v>
      </c>
      <c r="K126">
        <v>2449642.0</v>
      </c>
      <c r="L126">
        <v>0.0</v>
      </c>
      <c r="M126">
        <v>0.0</v>
      </c>
      <c r="O126">
        <v>2449642.0</v>
      </c>
      <c r="P126">
        <v>1276.0</v>
      </c>
      <c r="Q126">
        <v>1920.0</v>
      </c>
      <c r="R126">
        <v>0.0</v>
      </c>
      <c r="S126">
        <v>0.0</v>
      </c>
      <c r="U126">
        <v>0.0</v>
      </c>
      <c r="V126" t="s">
        <v>1003</v>
      </c>
      <c r="W126">
        <v>4.0</v>
      </c>
      <c r="Y126" s="154">
        <v>45797.0</v>
      </c>
      <c r="Z126">
        <v>612411.0</v>
      </c>
      <c r="AA126" s="154">
        <v>45858.0</v>
      </c>
      <c r="AB126">
        <v>612411.0</v>
      </c>
      <c r="AC126" s="155">
        <v>45950.0</v>
      </c>
      <c r="AD126">
        <v>612411.0</v>
      </c>
      <c r="AE126" s="155">
        <v>46011.0</v>
      </c>
      <c r="AF126">
        <v>612411.0</v>
      </c>
      <c r="AG126">
        <v>12000.0</v>
      </c>
      <c r="AH126" s="154">
        <v>45857.0</v>
      </c>
      <c r="AI126" s="154">
        <v>45857.0</v>
      </c>
      <c r="AJ126">
        <v>1224822.0</v>
      </c>
      <c r="AK126">
        <v>588000.0</v>
      </c>
      <c r="AL126">
        <v>624822.0</v>
      </c>
      <c r="AM126">
        <v>0.4785</v>
      </c>
      <c r="AN126">
        <v>0.4785</v>
      </c>
      <c r="AS126">
        <v>0.0</v>
      </c>
      <c r="AU126">
        <v>4.0</v>
      </c>
      <c r="AV126" t="s">
        <v>399</v>
      </c>
      <c r="AW126" t="s">
        <v>381</v>
      </c>
      <c r="AX126" t="s">
        <v>22</v>
      </c>
      <c r="AZ126" t="s">
        <v>1110</v>
      </c>
      <c r="BA126" t="s">
        <v>2825</v>
      </c>
      <c r="BB126" t="s">
        <v>1031</v>
      </c>
      <c r="BC126" t="s">
        <v>23</v>
      </c>
      <c r="BD126" t="s">
        <v>1032</v>
      </c>
      <c r="BE126" t="s">
        <v>1007</v>
      </c>
      <c r="BF126" s="154">
        <v>45792.0</v>
      </c>
      <c r="BG126" s="154">
        <v>46142.0</v>
      </c>
      <c r="BH126" t="s">
        <v>1008</v>
      </c>
      <c r="BI126" t="s">
        <v>2826</v>
      </c>
      <c r="BJ126" t="s">
        <v>2827</v>
      </c>
      <c r="BK126" t="s">
        <v>2828</v>
      </c>
      <c r="BL126" s="154">
        <v>45796.0</v>
      </c>
      <c r="BM126" t="s">
        <v>1226</v>
      </c>
      <c r="BN126" t="s">
        <v>1013</v>
      </c>
      <c r="BO126" t="s">
        <v>1227</v>
      </c>
      <c r="BP126" t="s">
        <v>2093</v>
      </c>
      <c r="BR126" s="156">
        <v>45812.514525463</v>
      </c>
      <c r="BS126" t="s">
        <v>2829</v>
      </c>
      <c r="BT126" t="s">
        <v>1122</v>
      </c>
      <c r="BU126" t="s">
        <v>2830</v>
      </c>
      <c r="BV126">
        <v>9.19448049895E11</v>
      </c>
      <c r="BW126" t="s">
        <v>2830</v>
      </c>
      <c r="BX126" t="s">
        <v>2831</v>
      </c>
      <c r="BY126" t="s">
        <v>2830</v>
      </c>
      <c r="BZ126">
        <v>9.19147015566E11</v>
      </c>
      <c r="CA126" t="s">
        <v>2831</v>
      </c>
      <c r="CB126" t="s">
        <v>2830</v>
      </c>
      <c r="CC126">
        <v>9.19147015566E11</v>
      </c>
      <c r="CD126">
        <v>55000.0</v>
      </c>
      <c r="CE126" t="s">
        <v>2832</v>
      </c>
      <c r="CG126">
        <v>572168.0</v>
      </c>
      <c r="CH126" t="s">
        <v>2832</v>
      </c>
      <c r="CI126" t="s">
        <v>2825</v>
      </c>
      <c r="CJ126" t="s">
        <v>1031</v>
      </c>
      <c r="CK126">
        <v>572168.0</v>
      </c>
      <c r="CL126" t="s">
        <v>2833</v>
      </c>
      <c r="CM126" t="s">
        <v>2832</v>
      </c>
      <c r="CN126" t="s">
        <v>2832</v>
      </c>
    </row>
    <row r="127">
      <c r="A127" t="s">
        <v>47</v>
      </c>
      <c r="B127">
        <v>2458794.0</v>
      </c>
      <c r="C127" t="s">
        <v>484</v>
      </c>
      <c r="D127">
        <v>2025.0</v>
      </c>
      <c r="E127" s="154">
        <v>45731.0</v>
      </c>
      <c r="F127" t="s">
        <v>999</v>
      </c>
      <c r="G127" t="s">
        <v>1000</v>
      </c>
      <c r="H127" t="s">
        <v>2834</v>
      </c>
      <c r="I127" t="s">
        <v>1002</v>
      </c>
      <c r="J127">
        <v>625372.0</v>
      </c>
      <c r="K127">
        <v>625372.0</v>
      </c>
      <c r="L127">
        <v>0.0</v>
      </c>
      <c r="M127">
        <v>0.0</v>
      </c>
      <c r="O127">
        <v>625372.0</v>
      </c>
      <c r="P127">
        <v>305.0</v>
      </c>
      <c r="Q127">
        <v>2050.0</v>
      </c>
      <c r="R127">
        <v>0.0</v>
      </c>
      <c r="S127">
        <v>0.0</v>
      </c>
      <c r="U127">
        <v>0.0</v>
      </c>
      <c r="V127" t="s">
        <v>1003</v>
      </c>
      <c r="W127">
        <v>4.0</v>
      </c>
      <c r="Y127" s="154">
        <v>45757.0</v>
      </c>
      <c r="Z127">
        <v>156343.0</v>
      </c>
      <c r="AA127" s="154">
        <v>45848.0</v>
      </c>
      <c r="AB127">
        <v>156343.0</v>
      </c>
      <c r="AC127" s="155">
        <v>45940.0</v>
      </c>
      <c r="AD127">
        <v>156343.0</v>
      </c>
      <c r="AE127" s="155">
        <v>46001.0</v>
      </c>
      <c r="AF127">
        <v>156343.0</v>
      </c>
      <c r="AG127">
        <v>0.0</v>
      </c>
      <c r="AJ127">
        <v>312686.0</v>
      </c>
      <c r="AK127">
        <v>0.0</v>
      </c>
      <c r="AL127">
        <v>312686.0</v>
      </c>
      <c r="AM127">
        <v>0.534</v>
      </c>
      <c r="AN127">
        <v>0.534</v>
      </c>
      <c r="AS127">
        <v>0.0</v>
      </c>
      <c r="AU127">
        <v>4.0</v>
      </c>
      <c r="AV127" t="s">
        <v>399</v>
      </c>
      <c r="AW127" t="s">
        <v>381</v>
      </c>
      <c r="AX127" t="s">
        <v>22</v>
      </c>
      <c r="AZ127" t="s">
        <v>1110</v>
      </c>
      <c r="BA127" t="s">
        <v>1274</v>
      </c>
      <c r="BB127" t="s">
        <v>1130</v>
      </c>
      <c r="BC127" t="s">
        <v>27</v>
      </c>
      <c r="BD127" t="s">
        <v>1131</v>
      </c>
      <c r="BE127" t="s">
        <v>1007</v>
      </c>
      <c r="BF127" s="156">
        <v>45748.0</v>
      </c>
      <c r="BG127" s="154">
        <v>46112.0</v>
      </c>
      <c r="BH127" t="s">
        <v>1008</v>
      </c>
      <c r="BI127" t="s">
        <v>2835</v>
      </c>
      <c r="BJ127" t="s">
        <v>2836</v>
      </c>
      <c r="BK127" t="s">
        <v>2837</v>
      </c>
      <c r="BL127" s="154">
        <v>45731.0</v>
      </c>
      <c r="BM127" t="s">
        <v>1117</v>
      </c>
      <c r="BN127" t="s">
        <v>1118</v>
      </c>
      <c r="BO127" t="s">
        <v>1119</v>
      </c>
      <c r="BP127" t="s">
        <v>1280</v>
      </c>
      <c r="BR127" s="156">
        <v>45750.5027083333</v>
      </c>
      <c r="BS127" t="s">
        <v>2838</v>
      </c>
      <c r="BT127" t="s">
        <v>1122</v>
      </c>
      <c r="BU127" t="s">
        <v>2839</v>
      </c>
      <c r="BV127">
        <v>9.19459700055E11</v>
      </c>
      <c r="BW127" t="s">
        <v>2840</v>
      </c>
      <c r="BX127" t="s">
        <v>2841</v>
      </c>
      <c r="BY127" t="s">
        <v>2842</v>
      </c>
      <c r="BZ127">
        <v>9.18219574161E11</v>
      </c>
      <c r="CA127" t="s">
        <v>2843</v>
      </c>
      <c r="CB127" t="s">
        <v>2844</v>
      </c>
      <c r="CC127">
        <v>9.19816138889E11</v>
      </c>
      <c r="CD127">
        <v>2500.0</v>
      </c>
      <c r="CE127" t="s">
        <v>2845</v>
      </c>
      <c r="CG127">
        <v>175126.0</v>
      </c>
      <c r="CH127" t="s">
        <v>2845</v>
      </c>
      <c r="CI127" t="s">
        <v>1274</v>
      </c>
      <c r="CJ127" t="s">
        <v>1130</v>
      </c>
      <c r="CK127">
        <v>175126.0</v>
      </c>
      <c r="CM127" t="s">
        <v>2845</v>
      </c>
      <c r="CN127" t="s">
        <v>2845</v>
      </c>
    </row>
    <row r="128">
      <c r="A128" t="s">
        <v>68</v>
      </c>
      <c r="B128">
        <v>2459310.0</v>
      </c>
      <c r="C128" t="s">
        <v>752</v>
      </c>
      <c r="D128">
        <v>2025.0</v>
      </c>
      <c r="E128" s="156">
        <v>45695.0</v>
      </c>
      <c r="F128" t="s">
        <v>1289</v>
      </c>
      <c r="G128" t="s">
        <v>1000</v>
      </c>
      <c r="H128" t="s">
        <v>2846</v>
      </c>
      <c r="I128" t="s">
        <v>1002</v>
      </c>
      <c r="J128">
        <v>688946.0</v>
      </c>
      <c r="K128">
        <v>812956.0</v>
      </c>
      <c r="L128">
        <v>0.0</v>
      </c>
      <c r="M128">
        <v>0.0</v>
      </c>
      <c r="O128">
        <v>0.0</v>
      </c>
      <c r="P128">
        <v>0.0</v>
      </c>
      <c r="R128">
        <v>688946.0</v>
      </c>
      <c r="S128">
        <v>193.0</v>
      </c>
      <c r="T128">
        <v>3570.0</v>
      </c>
      <c r="U128">
        <v>0.0</v>
      </c>
      <c r="V128" t="s">
        <v>1003</v>
      </c>
      <c r="W128">
        <v>3.0</v>
      </c>
      <c r="Y128" s="156">
        <v>45695.0</v>
      </c>
      <c r="Z128">
        <v>162591.0</v>
      </c>
      <c r="AA128" s="154">
        <v>45899.0</v>
      </c>
      <c r="AB128">
        <v>325182.0</v>
      </c>
      <c r="AC128" s="155">
        <v>45991.0</v>
      </c>
      <c r="AD128">
        <v>325182.0</v>
      </c>
      <c r="AE128" s="156">
        <v>36526.0</v>
      </c>
      <c r="AF128">
        <v>0.0</v>
      </c>
      <c r="AG128">
        <v>0.0</v>
      </c>
      <c r="AH128" s="156">
        <v>45721.0</v>
      </c>
      <c r="AI128" s="156">
        <v>45721.0</v>
      </c>
      <c r="AJ128">
        <v>162591.0</v>
      </c>
      <c r="AK128">
        <v>162591.0</v>
      </c>
      <c r="AL128">
        <v>0.0</v>
      </c>
      <c r="AM128">
        <v>0.415</v>
      </c>
      <c r="AN128">
        <v>0.415</v>
      </c>
      <c r="AS128">
        <v>0.0</v>
      </c>
      <c r="AU128">
        <v>0.0</v>
      </c>
      <c r="AV128" t="s">
        <v>380</v>
      </c>
      <c r="AY128" t="s">
        <v>88</v>
      </c>
      <c r="AZ128" t="s">
        <v>1004</v>
      </c>
      <c r="BA128" t="s">
        <v>1462</v>
      </c>
      <c r="BB128" t="s">
        <v>1031</v>
      </c>
      <c r="BC128" t="s">
        <v>23</v>
      </c>
      <c r="BD128" t="s">
        <v>1032</v>
      </c>
      <c r="BE128" t="s">
        <v>1007</v>
      </c>
      <c r="BF128" s="154">
        <v>45797.0</v>
      </c>
      <c r="BG128" s="154">
        <v>46131.0</v>
      </c>
      <c r="BH128" t="s">
        <v>1008</v>
      </c>
      <c r="BI128" t="s">
        <v>2847</v>
      </c>
      <c r="BJ128" t="s">
        <v>2848</v>
      </c>
      <c r="BK128" t="s">
        <v>2849</v>
      </c>
      <c r="BL128" s="156">
        <v>45695.0</v>
      </c>
      <c r="BM128" t="s">
        <v>2850</v>
      </c>
      <c r="BN128" t="s">
        <v>1013</v>
      </c>
      <c r="BO128" t="s">
        <v>2851</v>
      </c>
      <c r="BP128" t="s">
        <v>2852</v>
      </c>
      <c r="BR128" s="156">
        <v>45724.4216898148</v>
      </c>
      <c r="BS128" t="s">
        <v>2853</v>
      </c>
      <c r="BT128" t="s">
        <v>1122</v>
      </c>
      <c r="BU128" t="s">
        <v>2854</v>
      </c>
      <c r="BV128">
        <v>9.19880200172E11</v>
      </c>
      <c r="BW128" t="s">
        <v>2854</v>
      </c>
      <c r="BX128" t="s">
        <v>2853</v>
      </c>
      <c r="BY128" t="s">
        <v>2854</v>
      </c>
      <c r="BZ128">
        <v>9.19880200172E11</v>
      </c>
      <c r="CA128" t="s">
        <v>2853</v>
      </c>
      <c r="CB128" t="s">
        <v>2854</v>
      </c>
      <c r="CC128">
        <v>9.19880200172E11</v>
      </c>
      <c r="CD128">
        <v>98000.0</v>
      </c>
      <c r="CE128" t="s">
        <v>2855</v>
      </c>
      <c r="CG128">
        <v>560073.0</v>
      </c>
      <c r="CH128" t="s">
        <v>2856</v>
      </c>
      <c r="CI128" t="s">
        <v>1462</v>
      </c>
      <c r="CJ128" t="s">
        <v>2857</v>
      </c>
      <c r="CK128">
        <v>560073.0</v>
      </c>
      <c r="CM128" t="s">
        <v>2856</v>
      </c>
      <c r="CN128" t="s">
        <v>2856</v>
      </c>
    </row>
    <row r="129">
      <c r="A129" t="s">
        <v>47</v>
      </c>
      <c r="B129">
        <v>2461397.0</v>
      </c>
      <c r="C129" t="s">
        <v>485</v>
      </c>
      <c r="D129">
        <v>2025.0</v>
      </c>
      <c r="E129" s="154">
        <v>45768.0</v>
      </c>
      <c r="F129" t="s">
        <v>999</v>
      </c>
      <c r="G129" t="s">
        <v>1000</v>
      </c>
      <c r="H129" t="s">
        <v>2858</v>
      </c>
      <c r="I129" t="s">
        <v>1002</v>
      </c>
      <c r="J129">
        <v>351858.0</v>
      </c>
      <c r="K129">
        <v>351858.0</v>
      </c>
      <c r="L129">
        <v>0.0</v>
      </c>
      <c r="M129">
        <v>0.0</v>
      </c>
      <c r="O129">
        <v>351858.0</v>
      </c>
      <c r="P129">
        <v>347.0</v>
      </c>
      <c r="Q129">
        <v>1014.0</v>
      </c>
      <c r="R129">
        <v>0.0</v>
      </c>
      <c r="S129">
        <v>0.0</v>
      </c>
      <c r="U129">
        <v>0.0</v>
      </c>
      <c r="V129" t="s">
        <v>1003</v>
      </c>
      <c r="W129">
        <v>4.0</v>
      </c>
      <c r="Y129" s="154">
        <v>45818.0</v>
      </c>
      <c r="Z129">
        <v>87965.0</v>
      </c>
      <c r="AA129" s="154">
        <v>45899.0</v>
      </c>
      <c r="AB129">
        <v>87965.0</v>
      </c>
      <c r="AC129" s="155">
        <v>45960.0</v>
      </c>
      <c r="AD129">
        <v>87965.0</v>
      </c>
      <c r="AE129" s="155">
        <v>46016.0</v>
      </c>
      <c r="AF129">
        <v>87965.0</v>
      </c>
      <c r="AG129">
        <v>0.0</v>
      </c>
      <c r="AJ129">
        <v>87965.0</v>
      </c>
      <c r="AK129">
        <v>0.0</v>
      </c>
      <c r="AL129">
        <v>87965.0</v>
      </c>
      <c r="AM129">
        <v>0.61</v>
      </c>
      <c r="AN129">
        <v>0.61</v>
      </c>
      <c r="AS129">
        <v>0.0</v>
      </c>
      <c r="AU129">
        <v>4.0</v>
      </c>
      <c r="AV129" t="s">
        <v>380</v>
      </c>
      <c r="AW129" t="s">
        <v>381</v>
      </c>
      <c r="AX129" t="s">
        <v>22</v>
      </c>
      <c r="AZ129" t="s">
        <v>1110</v>
      </c>
      <c r="BA129" t="s">
        <v>2859</v>
      </c>
      <c r="BB129" t="s">
        <v>1174</v>
      </c>
      <c r="BC129" t="s">
        <v>23</v>
      </c>
      <c r="BD129" t="s">
        <v>1174</v>
      </c>
      <c r="BE129" t="s">
        <v>1007</v>
      </c>
      <c r="BF129" s="156">
        <v>45748.0</v>
      </c>
      <c r="BG129" s="154">
        <v>46112.0</v>
      </c>
      <c r="BH129" t="s">
        <v>1008</v>
      </c>
      <c r="BI129" t="s">
        <v>2860</v>
      </c>
      <c r="BJ129" t="s">
        <v>2861</v>
      </c>
      <c r="BK129" t="s">
        <v>2862</v>
      </c>
      <c r="BL129" s="154">
        <v>45768.0</v>
      </c>
      <c r="BM129" t="s">
        <v>1894</v>
      </c>
      <c r="BN129" t="s">
        <v>1095</v>
      </c>
      <c r="BO129" t="s">
        <v>1895</v>
      </c>
      <c r="BP129" t="s">
        <v>1896</v>
      </c>
      <c r="BR129" s="154">
        <v>45773.3165856481</v>
      </c>
      <c r="BS129" t="s">
        <v>2863</v>
      </c>
      <c r="BT129" t="s">
        <v>1016</v>
      </c>
      <c r="BU129" t="s">
        <v>2864</v>
      </c>
      <c r="BV129">
        <v>9.19600048361E11</v>
      </c>
      <c r="BW129" t="s">
        <v>2864</v>
      </c>
      <c r="BX129" t="s">
        <v>2863</v>
      </c>
      <c r="BY129" t="s">
        <v>2864</v>
      </c>
      <c r="BZ129">
        <v>9.19600048361E11</v>
      </c>
      <c r="CA129" t="s">
        <v>2863</v>
      </c>
      <c r="CB129" t="s">
        <v>2864</v>
      </c>
      <c r="CC129">
        <v>9.19600048361E11</v>
      </c>
      <c r="CD129">
        <v>48000.0</v>
      </c>
      <c r="CE129" t="s">
        <v>2865</v>
      </c>
      <c r="CG129">
        <v>602001.0</v>
      </c>
      <c r="CH129" t="s">
        <v>2865</v>
      </c>
      <c r="CI129" t="s">
        <v>2859</v>
      </c>
      <c r="CJ129" t="s">
        <v>1174</v>
      </c>
      <c r="CK129">
        <v>602001.0</v>
      </c>
      <c r="CM129" t="s">
        <v>2865</v>
      </c>
      <c r="CN129" t="s">
        <v>2865</v>
      </c>
    </row>
    <row r="130">
      <c r="A130" t="s">
        <v>68</v>
      </c>
      <c r="B130">
        <v>2470230.0</v>
      </c>
      <c r="C130" t="s">
        <v>753</v>
      </c>
      <c r="D130">
        <v>2025.0</v>
      </c>
      <c r="E130" s="154">
        <v>45742.0</v>
      </c>
      <c r="F130" t="s">
        <v>1289</v>
      </c>
      <c r="G130" t="s">
        <v>1000</v>
      </c>
      <c r="H130" t="s">
        <v>2866</v>
      </c>
      <c r="I130" t="s">
        <v>1002</v>
      </c>
      <c r="J130">
        <v>1630650.0</v>
      </c>
      <c r="K130">
        <v>1924167.0</v>
      </c>
      <c r="L130">
        <v>0.0</v>
      </c>
      <c r="M130">
        <v>0.0</v>
      </c>
      <c r="O130">
        <v>0.0</v>
      </c>
      <c r="P130">
        <v>0.0</v>
      </c>
      <c r="R130">
        <v>1630650.0</v>
      </c>
      <c r="S130">
        <v>560.0</v>
      </c>
      <c r="T130">
        <v>2912.0</v>
      </c>
      <c r="U130">
        <v>0.0</v>
      </c>
      <c r="V130" t="s">
        <v>1003</v>
      </c>
      <c r="W130">
        <v>4.0</v>
      </c>
      <c r="Y130" s="154">
        <v>45743.0</v>
      </c>
      <c r="Z130">
        <v>481042.0</v>
      </c>
      <c r="AA130" s="154">
        <v>45818.0</v>
      </c>
      <c r="AB130">
        <v>481042.0</v>
      </c>
      <c r="AC130" s="154">
        <v>45910.0</v>
      </c>
      <c r="AD130">
        <v>481042.0</v>
      </c>
      <c r="AE130" s="155">
        <v>46001.0</v>
      </c>
      <c r="AF130">
        <v>481042.0</v>
      </c>
      <c r="AG130">
        <v>0.0</v>
      </c>
      <c r="AH130" s="154">
        <v>45745.0</v>
      </c>
      <c r="AI130" s="154">
        <v>45745.0</v>
      </c>
      <c r="AJ130">
        <v>962084.0</v>
      </c>
      <c r="AK130">
        <v>865876.0</v>
      </c>
      <c r="AL130">
        <v>96208.0</v>
      </c>
      <c r="AM130">
        <v>0.0456</v>
      </c>
      <c r="AN130">
        <v>0.0456</v>
      </c>
      <c r="AS130">
        <v>0.0</v>
      </c>
      <c r="AU130">
        <v>0.0</v>
      </c>
      <c r="AV130" t="s">
        <v>380</v>
      </c>
      <c r="AY130" t="s">
        <v>88</v>
      </c>
      <c r="AZ130" t="s">
        <v>1110</v>
      </c>
      <c r="BA130" t="s">
        <v>2045</v>
      </c>
      <c r="BB130" t="s">
        <v>1031</v>
      </c>
      <c r="BC130" t="s">
        <v>23</v>
      </c>
      <c r="BD130" t="s">
        <v>1032</v>
      </c>
      <c r="BE130" t="s">
        <v>1007</v>
      </c>
      <c r="BF130" s="156">
        <v>45748.0</v>
      </c>
      <c r="BG130" s="154">
        <v>46112.0</v>
      </c>
      <c r="BH130" t="s">
        <v>1008</v>
      </c>
      <c r="BI130" t="s">
        <v>2867</v>
      </c>
      <c r="BJ130" t="s">
        <v>2868</v>
      </c>
      <c r="BK130" t="s">
        <v>2869</v>
      </c>
      <c r="BL130" s="154">
        <v>45742.0</v>
      </c>
      <c r="BM130" t="s">
        <v>1466</v>
      </c>
      <c r="BN130" t="s">
        <v>1013</v>
      </c>
      <c r="BO130" t="s">
        <v>1467</v>
      </c>
      <c r="BP130" t="s">
        <v>1372</v>
      </c>
      <c r="BR130" s="154">
        <v>45744.4377662037</v>
      </c>
      <c r="BS130" t="s">
        <v>2870</v>
      </c>
      <c r="BT130" t="s">
        <v>1016</v>
      </c>
      <c r="BU130" t="s">
        <v>2871</v>
      </c>
      <c r="BV130">
        <v>9.19886251121E11</v>
      </c>
      <c r="BW130" t="s">
        <v>2872</v>
      </c>
      <c r="BX130" t="s">
        <v>2870</v>
      </c>
      <c r="BY130" t="s">
        <v>2871</v>
      </c>
      <c r="BZ130">
        <v>9.19886251121E11</v>
      </c>
      <c r="CA130" t="s">
        <v>2873</v>
      </c>
      <c r="CB130" t="s">
        <v>2874</v>
      </c>
      <c r="CC130">
        <v>9.19663383066E11</v>
      </c>
      <c r="CD130">
        <v>0.0</v>
      </c>
      <c r="CE130" t="s">
        <v>2875</v>
      </c>
      <c r="CG130">
        <v>560083.0</v>
      </c>
      <c r="CI130" t="s">
        <v>2045</v>
      </c>
      <c r="CJ130" t="s">
        <v>2857</v>
      </c>
      <c r="CK130">
        <v>560083.0</v>
      </c>
      <c r="CL130" t="s">
        <v>2876</v>
      </c>
      <c r="CM130" t="s">
        <v>2877</v>
      </c>
      <c r="CN130" t="s">
        <v>2877</v>
      </c>
    </row>
    <row r="131">
      <c r="A131" t="s">
        <v>18</v>
      </c>
      <c r="B131">
        <v>2470596.0</v>
      </c>
      <c r="C131" t="s">
        <v>126</v>
      </c>
      <c r="D131">
        <v>2025.0</v>
      </c>
      <c r="E131" s="156">
        <v>45782.0</v>
      </c>
      <c r="F131" t="s">
        <v>1564</v>
      </c>
      <c r="G131" t="s">
        <v>1000</v>
      </c>
      <c r="H131" t="s">
        <v>2878</v>
      </c>
      <c r="I131" t="s">
        <v>1002</v>
      </c>
      <c r="J131">
        <v>1203995.0</v>
      </c>
      <c r="K131">
        <v>1328052.0</v>
      </c>
      <c r="L131">
        <v>116293.0</v>
      </c>
      <c r="M131">
        <v>381.0</v>
      </c>
      <c r="N131">
        <v>305.0</v>
      </c>
      <c r="O131">
        <v>398496.0</v>
      </c>
      <c r="P131">
        <v>381.0</v>
      </c>
      <c r="Q131">
        <v>1046.0</v>
      </c>
      <c r="R131">
        <v>689206.0</v>
      </c>
      <c r="S131">
        <v>518.0</v>
      </c>
      <c r="T131" t="s">
        <v>2879</v>
      </c>
      <c r="U131">
        <v>0.0</v>
      </c>
      <c r="V131" t="s">
        <v>1003</v>
      </c>
      <c r="W131">
        <v>2.0</v>
      </c>
      <c r="Y131" s="154">
        <v>45823.0</v>
      </c>
      <c r="Z131" t="s">
        <v>2880</v>
      </c>
      <c r="AA131" s="155">
        <v>46022.0</v>
      </c>
      <c r="AB131" t="s">
        <v>2880</v>
      </c>
      <c r="AC131" s="156">
        <v>36526.0</v>
      </c>
      <c r="AD131">
        <v>0.0</v>
      </c>
      <c r="AE131" s="156">
        <v>36526.0</v>
      </c>
      <c r="AF131">
        <v>0.0</v>
      </c>
      <c r="AG131" t="s">
        <v>2881</v>
      </c>
      <c r="AH131" s="156">
        <v>45840.0</v>
      </c>
      <c r="AI131" s="156">
        <v>45840.0</v>
      </c>
      <c r="AJ131" t="s">
        <v>2880</v>
      </c>
      <c r="AK131" t="s">
        <v>2882</v>
      </c>
      <c r="AL131" t="s">
        <v>2883</v>
      </c>
      <c r="AM131" t="s">
        <v>2884</v>
      </c>
      <c r="AN131" t="s">
        <v>2884</v>
      </c>
      <c r="AS131" t="s">
        <v>1028</v>
      </c>
      <c r="AT131" t="s">
        <v>88</v>
      </c>
      <c r="AU131" t="s">
        <v>2885</v>
      </c>
      <c r="AV131" t="s">
        <v>380</v>
      </c>
      <c r="AX131" t="s">
        <v>88</v>
      </c>
      <c r="AY131" t="s">
        <v>88</v>
      </c>
      <c r="AZ131" t="s">
        <v>1004</v>
      </c>
      <c r="BA131" t="s">
        <v>2886</v>
      </c>
      <c r="BB131" t="s">
        <v>1174</v>
      </c>
      <c r="BC131" t="s">
        <v>23</v>
      </c>
      <c r="BD131" t="s">
        <v>1174</v>
      </c>
      <c r="BE131" t="s">
        <v>1007</v>
      </c>
      <c r="BF131" s="156">
        <v>45809.0</v>
      </c>
      <c r="BG131" s="154">
        <v>46173.0</v>
      </c>
      <c r="BH131" t="s">
        <v>1008</v>
      </c>
      <c r="BI131" t="s">
        <v>2887</v>
      </c>
      <c r="BJ131" t="s">
        <v>2888</v>
      </c>
      <c r="BK131" t="s">
        <v>2889</v>
      </c>
      <c r="BL131" s="156">
        <v>45782.0</v>
      </c>
      <c r="BM131" t="s">
        <v>1178</v>
      </c>
      <c r="BN131" t="s">
        <v>1095</v>
      </c>
      <c r="BO131" t="s">
        <v>1179</v>
      </c>
      <c r="BP131" t="s">
        <v>71</v>
      </c>
      <c r="BR131" t="s">
        <v>2890</v>
      </c>
      <c r="BS131" t="s">
        <v>2891</v>
      </c>
      <c r="BU131" t="s">
        <v>2892</v>
      </c>
      <c r="BV131">
        <v>9.19489067789E11</v>
      </c>
      <c r="BW131" t="s">
        <v>2892</v>
      </c>
      <c r="BX131" t="s">
        <v>2891</v>
      </c>
      <c r="BY131" t="s">
        <v>2892</v>
      </c>
      <c r="BZ131">
        <v>9.19489067789E11</v>
      </c>
      <c r="CA131" t="s">
        <v>2893</v>
      </c>
      <c r="CB131" t="s">
        <v>2892</v>
      </c>
      <c r="CC131">
        <v>9.19489067789E11</v>
      </c>
      <c r="CD131">
        <v>0.0</v>
      </c>
      <c r="CE131" t="s">
        <v>2894</v>
      </c>
      <c r="CG131">
        <v>626002.0</v>
      </c>
      <c r="CI131" t="s">
        <v>2886</v>
      </c>
      <c r="CJ131" t="s">
        <v>1174</v>
      </c>
      <c r="CK131">
        <v>626002.0</v>
      </c>
      <c r="CM131" t="s">
        <v>2894</v>
      </c>
      <c r="CN131" t="s">
        <v>2894</v>
      </c>
    </row>
    <row r="132">
      <c r="A132" t="s">
        <v>18</v>
      </c>
      <c r="B132">
        <v>2470921.0</v>
      </c>
      <c r="C132" t="s">
        <v>127</v>
      </c>
      <c r="D132">
        <v>2025.0</v>
      </c>
      <c r="E132" s="156">
        <v>45780.0</v>
      </c>
      <c r="F132" t="s">
        <v>1414</v>
      </c>
      <c r="G132" t="s">
        <v>1000</v>
      </c>
      <c r="H132" t="s">
        <v>2895</v>
      </c>
      <c r="I132" t="s">
        <v>1002</v>
      </c>
      <c r="J132">
        <v>1331844.0</v>
      </c>
      <c r="K132">
        <v>1485493.0</v>
      </c>
      <c r="L132">
        <v>478236.0</v>
      </c>
      <c r="M132">
        <v>571.0</v>
      </c>
      <c r="N132">
        <v>838.0</v>
      </c>
      <c r="O132">
        <v>0.0</v>
      </c>
      <c r="P132">
        <v>0.0</v>
      </c>
      <c r="R132">
        <v>853608.0</v>
      </c>
      <c r="S132">
        <v>568.0</v>
      </c>
      <c r="T132">
        <v>1503.0</v>
      </c>
      <c r="U132">
        <v>0.0</v>
      </c>
      <c r="V132" t="s">
        <v>1079</v>
      </c>
      <c r="X132" s="154">
        <v>45747.0</v>
      </c>
      <c r="Y132" s="156">
        <v>36526.0</v>
      </c>
      <c r="Z132">
        <v>0.0</v>
      </c>
      <c r="AA132" s="156">
        <v>36526.0</v>
      </c>
      <c r="AB132">
        <v>0.0</v>
      </c>
      <c r="AC132" s="156">
        <v>36526.0</v>
      </c>
      <c r="AD132">
        <v>0.0</v>
      </c>
      <c r="AE132" s="156">
        <v>36526.0</v>
      </c>
      <c r="AF132">
        <v>0.0</v>
      </c>
      <c r="AG132">
        <v>134190.0</v>
      </c>
      <c r="AH132" s="154">
        <v>45820.0</v>
      </c>
      <c r="AI132" s="154">
        <v>45820.0</v>
      </c>
      <c r="AJ132">
        <v>1485493.0</v>
      </c>
      <c r="AK132">
        <v>1348890.0</v>
      </c>
      <c r="AL132">
        <v>2413.0</v>
      </c>
      <c r="AM132">
        <v>0.5527</v>
      </c>
      <c r="AN132">
        <v>0.4027</v>
      </c>
      <c r="AO132">
        <v>0.1</v>
      </c>
      <c r="AR132">
        <v>0.05</v>
      </c>
      <c r="AS132" t="s">
        <v>26</v>
      </c>
      <c r="AT132" t="s">
        <v>22</v>
      </c>
      <c r="AU132">
        <v>0.0</v>
      </c>
      <c r="AV132" t="s">
        <v>380</v>
      </c>
      <c r="AY132" t="s">
        <v>88</v>
      </c>
      <c r="AZ132" t="s">
        <v>1110</v>
      </c>
      <c r="BA132" t="s">
        <v>2322</v>
      </c>
      <c r="BB132" t="s">
        <v>1366</v>
      </c>
      <c r="BC132" t="s">
        <v>45</v>
      </c>
      <c r="BD132" t="s">
        <v>1366</v>
      </c>
      <c r="BE132" t="s">
        <v>1007</v>
      </c>
      <c r="BF132" s="156">
        <v>45748.0</v>
      </c>
      <c r="BG132" s="154">
        <v>46112.0</v>
      </c>
      <c r="BH132" t="s">
        <v>1008</v>
      </c>
      <c r="BI132" t="s">
        <v>2896</v>
      </c>
      <c r="BJ132" t="s">
        <v>2897</v>
      </c>
      <c r="BK132" t="s">
        <v>2898</v>
      </c>
      <c r="BL132" s="156">
        <v>45780.0</v>
      </c>
      <c r="BM132" t="s">
        <v>2899</v>
      </c>
      <c r="BN132" t="s">
        <v>1118</v>
      </c>
      <c r="BO132" t="s">
        <v>2900</v>
      </c>
      <c r="BP132" t="s">
        <v>100</v>
      </c>
      <c r="BR132" s="156">
        <v>45782.4990856481</v>
      </c>
      <c r="BS132" t="s">
        <v>2901</v>
      </c>
      <c r="BT132" t="s">
        <v>1016</v>
      </c>
      <c r="BU132" t="s">
        <v>2902</v>
      </c>
      <c r="BV132">
        <v>9.19084795682E11</v>
      </c>
      <c r="BW132" t="s">
        <v>2903</v>
      </c>
      <c r="BX132" t="s">
        <v>2901</v>
      </c>
      <c r="BY132" t="s">
        <v>2900</v>
      </c>
      <c r="BZ132">
        <v>9.19084795682E11</v>
      </c>
      <c r="CA132" t="s">
        <v>2901</v>
      </c>
      <c r="CB132" t="s">
        <v>2900</v>
      </c>
      <c r="CC132">
        <v>9.19084795682E11</v>
      </c>
      <c r="CD132">
        <v>0.0</v>
      </c>
      <c r="CE132" t="s">
        <v>2904</v>
      </c>
      <c r="CG132">
        <v>382115.0</v>
      </c>
      <c r="CI132" t="s">
        <v>2322</v>
      </c>
      <c r="CJ132" t="s">
        <v>1366</v>
      </c>
      <c r="CK132">
        <v>382115.0</v>
      </c>
      <c r="CM132" t="s">
        <v>2904</v>
      </c>
      <c r="CN132" t="s">
        <v>2904</v>
      </c>
    </row>
    <row r="133">
      <c r="A133" t="s">
        <v>18</v>
      </c>
      <c r="B133">
        <v>2472169.0</v>
      </c>
      <c r="C133" t="s">
        <v>128</v>
      </c>
      <c r="D133">
        <v>2025.0</v>
      </c>
      <c r="E133" s="156">
        <v>45748.0</v>
      </c>
      <c r="F133" t="s">
        <v>1108</v>
      </c>
      <c r="G133" t="s">
        <v>1000</v>
      </c>
      <c r="H133" t="s">
        <v>2905</v>
      </c>
      <c r="I133" t="s">
        <v>1002</v>
      </c>
      <c r="J133">
        <v>989169.0</v>
      </c>
      <c r="K133">
        <v>989169.0</v>
      </c>
      <c r="L133">
        <v>989169.0</v>
      </c>
      <c r="M133">
        <v>1161.0</v>
      </c>
      <c r="N133">
        <v>852.0</v>
      </c>
      <c r="O133">
        <v>0.0</v>
      </c>
      <c r="P133">
        <v>0.0</v>
      </c>
      <c r="R133">
        <v>0.0</v>
      </c>
      <c r="S133">
        <v>0.0</v>
      </c>
      <c r="U133">
        <v>0.0</v>
      </c>
      <c r="V133" t="s">
        <v>1003</v>
      </c>
      <c r="W133">
        <v>2.0</v>
      </c>
      <c r="Y133" s="156">
        <v>45842.0</v>
      </c>
      <c r="Z133">
        <v>296751.0</v>
      </c>
      <c r="AA133" s="154">
        <v>45900.0</v>
      </c>
      <c r="AB133">
        <v>692418.0</v>
      </c>
      <c r="AC133" s="156">
        <v>36526.0</v>
      </c>
      <c r="AD133">
        <v>0.0</v>
      </c>
      <c r="AE133" s="156">
        <v>36526.0</v>
      </c>
      <c r="AF133">
        <v>0.0</v>
      </c>
      <c r="AG133">
        <v>0.0</v>
      </c>
      <c r="AJ133">
        <v>296751.0</v>
      </c>
      <c r="AK133">
        <v>0.0</v>
      </c>
      <c r="AL133">
        <v>296751.0</v>
      </c>
      <c r="AM133">
        <v>0.5266</v>
      </c>
      <c r="AN133">
        <v>0.5266</v>
      </c>
      <c r="AS133" t="s">
        <v>26</v>
      </c>
      <c r="AT133" t="s">
        <v>22</v>
      </c>
      <c r="AU133">
        <v>0.0</v>
      </c>
      <c r="AV133" t="s">
        <v>380</v>
      </c>
      <c r="AZ133" t="s">
        <v>1110</v>
      </c>
      <c r="BA133" t="s">
        <v>1173</v>
      </c>
      <c r="BB133" t="s">
        <v>1174</v>
      </c>
      <c r="BC133" t="s">
        <v>23</v>
      </c>
      <c r="BD133" t="s">
        <v>1174</v>
      </c>
      <c r="BE133" t="s">
        <v>1007</v>
      </c>
      <c r="BF133" s="156">
        <v>45870.0</v>
      </c>
      <c r="BG133" s="154">
        <v>46112.0</v>
      </c>
      <c r="BH133" t="s">
        <v>1008</v>
      </c>
      <c r="BI133" t="s">
        <v>2906</v>
      </c>
      <c r="BJ133" t="s">
        <v>2907</v>
      </c>
      <c r="BK133" t="s">
        <v>2908</v>
      </c>
      <c r="BL133" s="156">
        <v>45748.0</v>
      </c>
      <c r="BM133" t="s">
        <v>1178</v>
      </c>
      <c r="BN133" t="s">
        <v>1095</v>
      </c>
      <c r="BO133" t="s">
        <v>1179</v>
      </c>
      <c r="BP133" t="s">
        <v>71</v>
      </c>
      <c r="BR133" s="154">
        <v>45787.5756134259</v>
      </c>
      <c r="BS133" t="s">
        <v>1484</v>
      </c>
      <c r="BT133" t="s">
        <v>1197</v>
      </c>
      <c r="BU133" t="s">
        <v>1040</v>
      </c>
      <c r="BV133">
        <v>9.19016039311E11</v>
      </c>
      <c r="BW133" t="s">
        <v>2909</v>
      </c>
      <c r="BX133" t="s">
        <v>2910</v>
      </c>
      <c r="BY133" t="s">
        <v>2911</v>
      </c>
      <c r="BZ133">
        <v>9.18056015269E11</v>
      </c>
      <c r="CA133" t="s">
        <v>2912</v>
      </c>
      <c r="CB133" t="s">
        <v>2913</v>
      </c>
      <c r="CC133">
        <v>9.19940643008E11</v>
      </c>
      <c r="CD133">
        <v>0.0</v>
      </c>
      <c r="CE133" t="s">
        <v>2914</v>
      </c>
      <c r="CG133">
        <v>600131.0</v>
      </c>
      <c r="CI133" t="s">
        <v>1173</v>
      </c>
      <c r="CJ133" t="s">
        <v>1174</v>
      </c>
      <c r="CK133">
        <v>600131.0</v>
      </c>
      <c r="CL133" t="s">
        <v>2915</v>
      </c>
      <c r="CM133" t="s">
        <v>2914</v>
      </c>
      <c r="CN133" t="s">
        <v>2914</v>
      </c>
    </row>
    <row r="134">
      <c r="A134" t="s">
        <v>18</v>
      </c>
      <c r="B134">
        <v>2472480.0</v>
      </c>
      <c r="C134" t="s">
        <v>129</v>
      </c>
      <c r="D134">
        <v>2025.0</v>
      </c>
      <c r="E134" s="154">
        <v>45731.0</v>
      </c>
      <c r="F134" t="s">
        <v>1350</v>
      </c>
      <c r="G134" t="s">
        <v>1000</v>
      </c>
      <c r="H134" t="s">
        <v>2916</v>
      </c>
      <c r="I134" t="s">
        <v>1002</v>
      </c>
      <c r="J134">
        <v>999543.0</v>
      </c>
      <c r="K134">
        <v>1124137.0</v>
      </c>
      <c r="L134">
        <v>200312.0</v>
      </c>
      <c r="M134">
        <v>517.0</v>
      </c>
      <c r="N134">
        <v>387.0</v>
      </c>
      <c r="O134">
        <v>107040.0</v>
      </c>
      <c r="P134">
        <v>296.0</v>
      </c>
      <c r="Q134">
        <v>362.0</v>
      </c>
      <c r="R134">
        <v>692191.0</v>
      </c>
      <c r="S134">
        <v>527.0</v>
      </c>
      <c r="T134">
        <v>1313.0</v>
      </c>
      <c r="U134">
        <v>0.0</v>
      </c>
      <c r="V134" t="s">
        <v>1003</v>
      </c>
      <c r="W134">
        <v>4.0</v>
      </c>
      <c r="Y134" s="154">
        <v>45736.0</v>
      </c>
      <c r="Z134">
        <v>281034.0</v>
      </c>
      <c r="AA134" s="154">
        <v>45828.0</v>
      </c>
      <c r="AB134">
        <v>281034.0</v>
      </c>
      <c r="AC134" s="154">
        <v>45920.0</v>
      </c>
      <c r="AD134">
        <v>281034.0</v>
      </c>
      <c r="AE134" s="155">
        <v>46011.0</v>
      </c>
      <c r="AF134">
        <v>281034.0</v>
      </c>
      <c r="AG134">
        <v>45223.0</v>
      </c>
      <c r="AH134" s="154">
        <v>45741.0</v>
      </c>
      <c r="AI134" s="154">
        <v>45889.0</v>
      </c>
      <c r="AJ134">
        <v>562068.0</v>
      </c>
      <c r="AK134">
        <v>469540.0</v>
      </c>
      <c r="AL134">
        <v>47305.0</v>
      </c>
      <c r="AM134">
        <v>0.7417</v>
      </c>
      <c r="AN134">
        <v>0.6417</v>
      </c>
      <c r="AQ134">
        <v>0.05</v>
      </c>
      <c r="AR134">
        <v>0.05</v>
      </c>
      <c r="AS134" t="s">
        <v>26</v>
      </c>
      <c r="AT134" t="s">
        <v>22</v>
      </c>
      <c r="AU134">
        <v>2.0</v>
      </c>
      <c r="AV134" t="s">
        <v>380</v>
      </c>
      <c r="AW134" t="s">
        <v>381</v>
      </c>
      <c r="AX134" t="s">
        <v>22</v>
      </c>
      <c r="AY134" t="s">
        <v>88</v>
      </c>
      <c r="AZ134" t="s">
        <v>1110</v>
      </c>
      <c r="BA134" t="s">
        <v>2322</v>
      </c>
      <c r="BB134" t="s">
        <v>1366</v>
      </c>
      <c r="BC134" t="s">
        <v>45</v>
      </c>
      <c r="BD134" t="s">
        <v>1366</v>
      </c>
      <c r="BE134" t="s">
        <v>1007</v>
      </c>
      <c r="BF134" s="154">
        <v>45741.0</v>
      </c>
      <c r="BG134" s="154">
        <v>46105.0</v>
      </c>
      <c r="BH134" t="s">
        <v>1008</v>
      </c>
      <c r="BI134" t="s">
        <v>2917</v>
      </c>
      <c r="BJ134" t="s">
        <v>2918</v>
      </c>
      <c r="BK134" t="s">
        <v>2919</v>
      </c>
      <c r="BL134" s="154">
        <v>45731.0</v>
      </c>
      <c r="BM134" t="s">
        <v>2326</v>
      </c>
      <c r="BN134" t="s">
        <v>1118</v>
      </c>
      <c r="BO134" t="s">
        <v>2327</v>
      </c>
      <c r="BP134" t="s">
        <v>100</v>
      </c>
      <c r="BR134" s="154">
        <v>45740.7630208333</v>
      </c>
      <c r="BS134" t="s">
        <v>2920</v>
      </c>
      <c r="BT134" t="s">
        <v>1016</v>
      </c>
      <c r="BU134" t="s">
        <v>2921</v>
      </c>
      <c r="BV134">
        <v>9.19725490554E11</v>
      </c>
      <c r="BW134" t="s">
        <v>2922</v>
      </c>
      <c r="BX134" t="s">
        <v>2923</v>
      </c>
      <c r="BY134" t="s">
        <v>2921</v>
      </c>
      <c r="BZ134">
        <v>9.19725490554E11</v>
      </c>
      <c r="CA134" t="s">
        <v>2924</v>
      </c>
      <c r="CB134" t="s">
        <v>2925</v>
      </c>
      <c r="CC134">
        <v>9.19978900868E11</v>
      </c>
      <c r="CD134">
        <v>0.0</v>
      </c>
      <c r="CE134" t="s">
        <v>2926</v>
      </c>
      <c r="CG134">
        <v>382210.0</v>
      </c>
      <c r="CI134" t="s">
        <v>2322</v>
      </c>
      <c r="CJ134" t="s">
        <v>1366</v>
      </c>
      <c r="CK134">
        <v>382210.0</v>
      </c>
      <c r="CL134" t="s">
        <v>2927</v>
      </c>
      <c r="CM134" t="s">
        <v>2926</v>
      </c>
      <c r="CN134" t="s">
        <v>2926</v>
      </c>
    </row>
    <row r="135">
      <c r="A135" t="s">
        <v>18</v>
      </c>
      <c r="B135">
        <v>2473015.0</v>
      </c>
      <c r="C135" t="s">
        <v>754</v>
      </c>
      <c r="D135">
        <v>2025.0</v>
      </c>
      <c r="E135" s="156">
        <v>45748.0</v>
      </c>
      <c r="F135" t="s">
        <v>1289</v>
      </c>
      <c r="G135" t="s">
        <v>1000</v>
      </c>
      <c r="H135" t="s">
        <v>2928</v>
      </c>
      <c r="I135" t="s">
        <v>1002</v>
      </c>
      <c r="J135">
        <v>935254.0</v>
      </c>
      <c r="K135">
        <v>1103600.0</v>
      </c>
      <c r="L135">
        <v>0.0</v>
      </c>
      <c r="M135">
        <v>0.0</v>
      </c>
      <c r="O135">
        <v>0.0</v>
      </c>
      <c r="P135">
        <v>0.0</v>
      </c>
      <c r="R135">
        <v>935254.0</v>
      </c>
      <c r="S135">
        <v>390.0</v>
      </c>
      <c r="T135">
        <v>2398.0</v>
      </c>
      <c r="U135">
        <v>0.0</v>
      </c>
      <c r="V135" t="s">
        <v>1003</v>
      </c>
      <c r="W135">
        <v>4.0</v>
      </c>
      <c r="Y135" s="156">
        <v>45749.0</v>
      </c>
      <c r="Z135">
        <v>275900.0</v>
      </c>
      <c r="AA135" s="156">
        <v>45839.0</v>
      </c>
      <c r="AB135">
        <v>275900.0</v>
      </c>
      <c r="AC135" s="157">
        <v>45931.0</v>
      </c>
      <c r="AD135">
        <v>275900.0</v>
      </c>
      <c r="AE135" s="157">
        <v>45992.0</v>
      </c>
      <c r="AF135">
        <v>275900.0</v>
      </c>
      <c r="AG135">
        <v>53588.0</v>
      </c>
      <c r="AH135" s="154">
        <v>45863.0</v>
      </c>
      <c r="AI135" s="154">
        <v>45863.0</v>
      </c>
      <c r="AJ135">
        <v>551800.0</v>
      </c>
      <c r="AK135">
        <v>482292.0</v>
      </c>
      <c r="AL135">
        <v>15920.0</v>
      </c>
      <c r="AM135">
        <v>0.214</v>
      </c>
      <c r="AN135">
        <v>0.164</v>
      </c>
      <c r="AR135">
        <v>0.05</v>
      </c>
      <c r="AS135">
        <v>0.0</v>
      </c>
      <c r="AU135">
        <v>0.0</v>
      </c>
      <c r="AV135" t="s">
        <v>380</v>
      </c>
      <c r="AY135" t="s">
        <v>88</v>
      </c>
      <c r="AZ135" t="s">
        <v>1110</v>
      </c>
      <c r="BA135" t="s">
        <v>2526</v>
      </c>
      <c r="BB135" t="s">
        <v>1578</v>
      </c>
      <c r="BC135" t="s">
        <v>27</v>
      </c>
      <c r="BD135" t="s">
        <v>1057</v>
      </c>
      <c r="BE135" t="s">
        <v>1007</v>
      </c>
      <c r="BF135" s="156">
        <v>45748.0</v>
      </c>
      <c r="BG135" s="154">
        <v>46112.0</v>
      </c>
      <c r="BH135" t="s">
        <v>1008</v>
      </c>
      <c r="BI135" t="s">
        <v>2929</v>
      </c>
      <c r="BJ135" t="s">
        <v>2930</v>
      </c>
      <c r="BK135" t="s">
        <v>2931</v>
      </c>
      <c r="BL135" s="156">
        <v>45748.0</v>
      </c>
      <c r="BM135" t="s">
        <v>2545</v>
      </c>
      <c r="BN135" t="s">
        <v>1118</v>
      </c>
      <c r="BO135" t="s">
        <v>2546</v>
      </c>
      <c r="BP135" t="s">
        <v>1996</v>
      </c>
      <c r="BR135" s="156">
        <v>45754.7520717592</v>
      </c>
      <c r="BS135" t="s">
        <v>2932</v>
      </c>
      <c r="BT135" t="s">
        <v>1197</v>
      </c>
      <c r="BU135" t="s">
        <v>2933</v>
      </c>
      <c r="BV135">
        <v>9.1972145231E11</v>
      </c>
      <c r="BW135" t="s">
        <v>2934</v>
      </c>
      <c r="BX135" t="s">
        <v>2935</v>
      </c>
      <c r="BY135" t="s">
        <v>2934</v>
      </c>
      <c r="BZ135">
        <v>9.1972145231E11</v>
      </c>
      <c r="CA135" t="s">
        <v>2935</v>
      </c>
      <c r="CB135" t="s">
        <v>2934</v>
      </c>
      <c r="CC135">
        <v>9.1972145231E11</v>
      </c>
      <c r="CD135">
        <v>0.0</v>
      </c>
      <c r="CE135" t="s">
        <v>2936</v>
      </c>
      <c r="CG135">
        <v>221011.0</v>
      </c>
      <c r="CI135" t="s">
        <v>2526</v>
      </c>
      <c r="CJ135" t="s">
        <v>1578</v>
      </c>
      <c r="CK135">
        <v>221011.0</v>
      </c>
      <c r="CM135" t="s">
        <v>2937</v>
      </c>
      <c r="CN135" t="s">
        <v>2938</v>
      </c>
    </row>
    <row r="136">
      <c r="A136" t="s">
        <v>47</v>
      </c>
      <c r="B136">
        <v>2473458.0</v>
      </c>
      <c r="C136" t="s">
        <v>130</v>
      </c>
      <c r="D136">
        <v>2025.0</v>
      </c>
      <c r="E136" s="157">
        <v>45632.0</v>
      </c>
      <c r="F136" t="s">
        <v>1108</v>
      </c>
      <c r="G136" t="s">
        <v>1000</v>
      </c>
      <c r="H136" t="s">
        <v>2939</v>
      </c>
      <c r="I136" t="s">
        <v>1002</v>
      </c>
      <c r="J136">
        <v>491261.0</v>
      </c>
      <c r="K136">
        <v>491261.0</v>
      </c>
      <c r="L136">
        <v>491261.0</v>
      </c>
      <c r="M136">
        <v>614.0</v>
      </c>
      <c r="N136">
        <v>800.0</v>
      </c>
      <c r="O136">
        <v>0.0</v>
      </c>
      <c r="P136">
        <v>0.0</v>
      </c>
      <c r="R136">
        <v>0.0</v>
      </c>
      <c r="S136">
        <v>0.0</v>
      </c>
      <c r="U136">
        <v>0.0</v>
      </c>
      <c r="V136" t="s">
        <v>1079</v>
      </c>
      <c r="X136" s="154">
        <v>45818.0</v>
      </c>
      <c r="Y136" s="156">
        <v>36526.0</v>
      </c>
      <c r="Z136">
        <v>0.0</v>
      </c>
      <c r="AA136" s="156">
        <v>36526.0</v>
      </c>
      <c r="AB136">
        <v>0.0</v>
      </c>
      <c r="AC136" s="156">
        <v>36526.0</v>
      </c>
      <c r="AD136">
        <v>0.0</v>
      </c>
      <c r="AE136" s="156">
        <v>36526.0</v>
      </c>
      <c r="AF136">
        <v>0.0</v>
      </c>
      <c r="AG136">
        <v>0.0</v>
      </c>
      <c r="AH136" s="154">
        <v>45890.0</v>
      </c>
      <c r="AI136" s="154">
        <v>45890.0</v>
      </c>
      <c r="AJ136">
        <v>491261.0</v>
      </c>
      <c r="AK136">
        <v>200000.0</v>
      </c>
      <c r="AL136">
        <v>291261.0</v>
      </c>
      <c r="AM136">
        <v>0.4666</v>
      </c>
      <c r="AN136">
        <v>0.4666</v>
      </c>
      <c r="AS136" t="s">
        <v>26</v>
      </c>
      <c r="AT136" t="s">
        <v>22</v>
      </c>
      <c r="AU136">
        <v>0.0</v>
      </c>
      <c r="AV136" t="s">
        <v>380</v>
      </c>
      <c r="AZ136" t="s">
        <v>1110</v>
      </c>
      <c r="BA136" t="s">
        <v>1917</v>
      </c>
      <c r="BB136" t="s">
        <v>1174</v>
      </c>
      <c r="BC136" t="s">
        <v>23</v>
      </c>
      <c r="BD136" t="s">
        <v>1174</v>
      </c>
      <c r="BE136" t="s">
        <v>1007</v>
      </c>
      <c r="BF136" s="156">
        <v>45748.0</v>
      </c>
      <c r="BG136" s="154">
        <v>46112.0</v>
      </c>
      <c r="BH136" t="s">
        <v>1008</v>
      </c>
      <c r="BI136" t="s">
        <v>2940</v>
      </c>
      <c r="BJ136" t="s">
        <v>2941</v>
      </c>
      <c r="BK136" t="s">
        <v>2942</v>
      </c>
      <c r="BL136" s="157">
        <v>45632.0</v>
      </c>
      <c r="BM136" t="s">
        <v>1838</v>
      </c>
      <c r="BN136" t="s">
        <v>1095</v>
      </c>
      <c r="BO136" t="s">
        <v>1839</v>
      </c>
      <c r="BP136" t="s">
        <v>1840</v>
      </c>
      <c r="BR136" s="154">
        <v>45743.7156828703</v>
      </c>
      <c r="BS136" t="s">
        <v>2943</v>
      </c>
      <c r="BT136" t="s">
        <v>1016</v>
      </c>
      <c r="BU136" t="s">
        <v>2944</v>
      </c>
      <c r="BV136">
        <v>9.18903227288E11</v>
      </c>
      <c r="BW136" t="s">
        <v>2944</v>
      </c>
      <c r="BX136" t="s">
        <v>2945</v>
      </c>
      <c r="BY136" t="s">
        <v>2944</v>
      </c>
      <c r="BZ136">
        <v>9.19443774141E11</v>
      </c>
      <c r="CA136" t="s">
        <v>2946</v>
      </c>
      <c r="CB136" t="s">
        <v>2944</v>
      </c>
      <c r="CC136">
        <v>9.19443774141E11</v>
      </c>
      <c r="CD136">
        <v>50000.0</v>
      </c>
      <c r="CE136" t="s">
        <v>2947</v>
      </c>
      <c r="CG136">
        <v>625007.0</v>
      </c>
      <c r="CH136" t="s">
        <v>2947</v>
      </c>
      <c r="CI136" t="s">
        <v>1917</v>
      </c>
      <c r="CJ136" t="s">
        <v>1174</v>
      </c>
      <c r="CK136">
        <v>625007.0</v>
      </c>
      <c r="CM136" t="s">
        <v>2947</v>
      </c>
      <c r="CN136" t="s">
        <v>2947</v>
      </c>
    </row>
    <row r="137">
      <c r="A137" t="s">
        <v>47</v>
      </c>
      <c r="B137">
        <v>2475745.0</v>
      </c>
      <c r="C137" t="s">
        <v>755</v>
      </c>
      <c r="D137">
        <v>2025.0</v>
      </c>
      <c r="E137" s="154">
        <v>45824.0</v>
      </c>
      <c r="F137" t="s">
        <v>1289</v>
      </c>
      <c r="G137" t="s">
        <v>1000</v>
      </c>
      <c r="H137" t="s">
        <v>2948</v>
      </c>
      <c r="I137" t="s">
        <v>1002</v>
      </c>
      <c r="J137">
        <v>520730.0</v>
      </c>
      <c r="K137">
        <v>614461.0</v>
      </c>
      <c r="L137">
        <v>0.0</v>
      </c>
      <c r="M137">
        <v>0.0</v>
      </c>
      <c r="O137">
        <v>0.0</v>
      </c>
      <c r="P137">
        <v>0.0</v>
      </c>
      <c r="R137">
        <v>520730.0</v>
      </c>
      <c r="S137">
        <v>256.0</v>
      </c>
      <c r="T137">
        <v>2034.0</v>
      </c>
      <c r="U137">
        <v>0.0</v>
      </c>
      <c r="V137" t="s">
        <v>1079</v>
      </c>
      <c r="X137" s="156">
        <v>45870.0</v>
      </c>
      <c r="Y137" s="156">
        <v>36526.0</v>
      </c>
      <c r="Z137">
        <v>0.0</v>
      </c>
      <c r="AA137" s="156">
        <v>36526.0</v>
      </c>
      <c r="AB137">
        <v>0.0</v>
      </c>
      <c r="AC137" s="156">
        <v>36526.0</v>
      </c>
      <c r="AD137">
        <v>0.0</v>
      </c>
      <c r="AE137" s="156">
        <v>36526.0</v>
      </c>
      <c r="AF137">
        <v>0.0</v>
      </c>
      <c r="AG137">
        <v>10333.0</v>
      </c>
      <c r="AH137" s="156">
        <v>45875.0</v>
      </c>
      <c r="AI137" s="156">
        <v>45875.0</v>
      </c>
      <c r="AJ137">
        <v>614461.0</v>
      </c>
      <c r="AK137">
        <v>599328.0</v>
      </c>
      <c r="AL137">
        <v>4800.0</v>
      </c>
      <c r="AM137">
        <v>0.3333</v>
      </c>
      <c r="AN137">
        <v>0.3333</v>
      </c>
      <c r="AS137">
        <v>0.0</v>
      </c>
      <c r="AU137">
        <v>0.0</v>
      </c>
      <c r="AV137" t="s">
        <v>380</v>
      </c>
      <c r="AY137" t="s">
        <v>88</v>
      </c>
      <c r="AZ137" t="s">
        <v>1672</v>
      </c>
      <c r="BA137" t="s">
        <v>1462</v>
      </c>
      <c r="BB137" t="s">
        <v>1031</v>
      </c>
      <c r="BC137" t="s">
        <v>23</v>
      </c>
      <c r="BD137" t="s">
        <v>1032</v>
      </c>
      <c r="BE137" t="s">
        <v>1007</v>
      </c>
      <c r="BF137" s="156">
        <v>45870.0</v>
      </c>
      <c r="BG137" s="154">
        <v>46203.0</v>
      </c>
      <c r="BH137" t="s">
        <v>1008</v>
      </c>
      <c r="BI137" t="s">
        <v>2949</v>
      </c>
      <c r="BJ137" t="s">
        <v>2950</v>
      </c>
      <c r="BK137" t="s">
        <v>2951</v>
      </c>
      <c r="BL137" s="154">
        <v>45824.0</v>
      </c>
      <c r="BM137" t="s">
        <v>1689</v>
      </c>
      <c r="BN137" t="s">
        <v>1013</v>
      </c>
      <c r="BO137" t="s">
        <v>1690</v>
      </c>
      <c r="BP137" t="s">
        <v>1691</v>
      </c>
      <c r="BQ137" t="s">
        <v>2093</v>
      </c>
      <c r="BR137" s="154">
        <v>45866.6028009259</v>
      </c>
      <c r="BS137" t="s">
        <v>2952</v>
      </c>
      <c r="BT137" t="s">
        <v>1197</v>
      </c>
      <c r="BU137" t="s">
        <v>2953</v>
      </c>
      <c r="BV137">
        <v>9.19743223392E11</v>
      </c>
      <c r="BW137" t="s">
        <v>2954</v>
      </c>
      <c r="BX137" t="s">
        <v>2955</v>
      </c>
      <c r="BY137" t="s">
        <v>2956</v>
      </c>
      <c r="BZ137">
        <v>9.19483299999E11</v>
      </c>
      <c r="CA137" t="s">
        <v>2957</v>
      </c>
      <c r="CB137" t="s">
        <v>2958</v>
      </c>
      <c r="CC137">
        <v>9.17996613477E11</v>
      </c>
      <c r="CD137">
        <v>503000.0</v>
      </c>
      <c r="CE137" t="s">
        <v>2959</v>
      </c>
      <c r="CG137">
        <v>560105.0</v>
      </c>
      <c r="CH137" t="s">
        <v>2960</v>
      </c>
      <c r="CI137" t="s">
        <v>1462</v>
      </c>
      <c r="CJ137" t="s">
        <v>2857</v>
      </c>
      <c r="CK137">
        <v>560105.0</v>
      </c>
      <c r="CM137" t="s">
        <v>2959</v>
      </c>
      <c r="CN137" t="s">
        <v>2959</v>
      </c>
    </row>
    <row r="138">
      <c r="A138" t="s">
        <v>18</v>
      </c>
      <c r="B138">
        <v>2476940.0</v>
      </c>
      <c r="C138" t="s">
        <v>131</v>
      </c>
      <c r="D138">
        <v>2025.0</v>
      </c>
      <c r="E138" s="156">
        <v>45756.0</v>
      </c>
      <c r="F138" t="s">
        <v>1108</v>
      </c>
      <c r="G138" t="s">
        <v>1000</v>
      </c>
      <c r="H138" t="s">
        <v>2961</v>
      </c>
      <c r="I138" t="s">
        <v>1002</v>
      </c>
      <c r="J138">
        <v>399860.0</v>
      </c>
      <c r="K138">
        <v>399860.0</v>
      </c>
      <c r="L138">
        <v>399860.0</v>
      </c>
      <c r="M138">
        <v>475.0</v>
      </c>
      <c r="N138">
        <v>842.0</v>
      </c>
      <c r="O138">
        <v>0.0</v>
      </c>
      <c r="P138">
        <v>0.0</v>
      </c>
      <c r="R138">
        <v>0.0</v>
      </c>
      <c r="S138">
        <v>0.0</v>
      </c>
      <c r="U138">
        <v>0.0</v>
      </c>
      <c r="V138" t="s">
        <v>1003</v>
      </c>
      <c r="W138">
        <v>2.0</v>
      </c>
      <c r="Y138" s="156">
        <v>45842.0</v>
      </c>
      <c r="Z138">
        <v>119958.0</v>
      </c>
      <c r="AA138" s="154">
        <v>45900.0</v>
      </c>
      <c r="AB138">
        <v>279902.0</v>
      </c>
      <c r="AC138" s="156">
        <v>36526.0</v>
      </c>
      <c r="AD138">
        <v>0.0</v>
      </c>
      <c r="AE138" s="156">
        <v>36526.0</v>
      </c>
      <c r="AF138">
        <v>0.0</v>
      </c>
      <c r="AG138">
        <v>0.0</v>
      </c>
      <c r="AJ138">
        <v>119958.0</v>
      </c>
      <c r="AK138">
        <v>0.0</v>
      </c>
      <c r="AL138">
        <v>119958.0</v>
      </c>
      <c r="AM138">
        <v>0.5283</v>
      </c>
      <c r="AN138">
        <v>0.5283</v>
      </c>
      <c r="AS138" t="s">
        <v>26</v>
      </c>
      <c r="AT138" t="s">
        <v>22</v>
      </c>
      <c r="AU138">
        <v>0.0</v>
      </c>
      <c r="AV138" t="s">
        <v>380</v>
      </c>
      <c r="AZ138" t="s">
        <v>1110</v>
      </c>
      <c r="BA138" t="s">
        <v>1173</v>
      </c>
      <c r="BB138" t="s">
        <v>1174</v>
      </c>
      <c r="BC138" t="s">
        <v>23</v>
      </c>
      <c r="BD138" t="s">
        <v>1174</v>
      </c>
      <c r="BE138" t="s">
        <v>1007</v>
      </c>
      <c r="BF138" s="156">
        <v>45870.0</v>
      </c>
      <c r="BG138" s="154">
        <v>46112.0</v>
      </c>
      <c r="BH138" t="s">
        <v>1008</v>
      </c>
      <c r="BI138" t="s">
        <v>2962</v>
      </c>
      <c r="BJ138" t="s">
        <v>2963</v>
      </c>
      <c r="BK138" t="s">
        <v>2964</v>
      </c>
      <c r="BL138" s="156">
        <v>45756.0</v>
      </c>
      <c r="BM138" t="s">
        <v>1178</v>
      </c>
      <c r="BN138" t="s">
        <v>1482</v>
      </c>
      <c r="BO138" t="s">
        <v>1179</v>
      </c>
      <c r="BP138" t="s">
        <v>71</v>
      </c>
      <c r="BR138" s="154">
        <v>45787.5760648148</v>
      </c>
      <c r="BS138" t="s">
        <v>1484</v>
      </c>
      <c r="BT138" t="s">
        <v>1197</v>
      </c>
      <c r="BU138" t="s">
        <v>1040</v>
      </c>
      <c r="BV138">
        <v>9.18160731829E11</v>
      </c>
      <c r="BW138" t="s">
        <v>2965</v>
      </c>
      <c r="BX138" t="s">
        <v>2966</v>
      </c>
      <c r="BY138" t="s">
        <v>2967</v>
      </c>
      <c r="BZ138">
        <v>9.18056015274E11</v>
      </c>
      <c r="CA138" t="s">
        <v>2968</v>
      </c>
      <c r="CB138" t="s">
        <v>2969</v>
      </c>
      <c r="CC138">
        <v>9.19840256681E11</v>
      </c>
      <c r="CD138">
        <v>0.0</v>
      </c>
      <c r="CE138" t="s">
        <v>2970</v>
      </c>
      <c r="CG138">
        <v>600096.0</v>
      </c>
      <c r="CI138" t="s">
        <v>1173</v>
      </c>
      <c r="CJ138" t="s">
        <v>1174</v>
      </c>
      <c r="CK138">
        <v>600096.0</v>
      </c>
      <c r="CM138" t="s">
        <v>2970</v>
      </c>
      <c r="CN138" t="s">
        <v>2970</v>
      </c>
    </row>
    <row r="139">
      <c r="A139" t="s">
        <v>18</v>
      </c>
      <c r="B139">
        <v>2496983.0</v>
      </c>
      <c r="C139" t="s">
        <v>132</v>
      </c>
      <c r="D139">
        <v>2025.0</v>
      </c>
      <c r="E139" s="156">
        <v>45749.0</v>
      </c>
      <c r="F139" t="s">
        <v>1108</v>
      </c>
      <c r="G139" t="s">
        <v>1000</v>
      </c>
      <c r="H139" t="s">
        <v>2971</v>
      </c>
      <c r="I139" t="s">
        <v>1002</v>
      </c>
      <c r="J139">
        <v>412704.0</v>
      </c>
      <c r="K139">
        <v>412704.0</v>
      </c>
      <c r="L139">
        <v>412704.0</v>
      </c>
      <c r="M139">
        <v>483.0</v>
      </c>
      <c r="N139">
        <v>854.0</v>
      </c>
      <c r="O139">
        <v>0.0</v>
      </c>
      <c r="P139">
        <v>0.0</v>
      </c>
      <c r="R139">
        <v>0.0</v>
      </c>
      <c r="S139">
        <v>0.0</v>
      </c>
      <c r="U139">
        <v>0.0</v>
      </c>
      <c r="V139" t="s">
        <v>1003</v>
      </c>
      <c r="W139">
        <v>2.0</v>
      </c>
      <c r="Y139" s="156">
        <v>45842.0</v>
      </c>
      <c r="Z139">
        <v>123811.0</v>
      </c>
      <c r="AA139" s="154">
        <v>45900.0</v>
      </c>
      <c r="AB139">
        <v>288893.0</v>
      </c>
      <c r="AC139" s="156">
        <v>36526.0</v>
      </c>
      <c r="AD139">
        <v>0.0</v>
      </c>
      <c r="AE139" s="156">
        <v>36526.0</v>
      </c>
      <c r="AF139">
        <v>0.0</v>
      </c>
      <c r="AG139">
        <v>0.0</v>
      </c>
      <c r="AJ139">
        <v>123811.0</v>
      </c>
      <c r="AK139">
        <v>0.0</v>
      </c>
      <c r="AL139">
        <v>123811.0</v>
      </c>
      <c r="AM139">
        <v>0.5259</v>
      </c>
      <c r="AN139">
        <v>0.5259</v>
      </c>
      <c r="AS139" t="s">
        <v>26</v>
      </c>
      <c r="AT139" t="s">
        <v>22</v>
      </c>
      <c r="AU139">
        <v>0.0</v>
      </c>
      <c r="AV139" t="s">
        <v>380</v>
      </c>
      <c r="AZ139" t="s">
        <v>1110</v>
      </c>
      <c r="BA139" t="s">
        <v>2972</v>
      </c>
      <c r="BB139" t="s">
        <v>1174</v>
      </c>
      <c r="BC139" t="s">
        <v>23</v>
      </c>
      <c r="BD139" t="s">
        <v>1174</v>
      </c>
      <c r="BE139" t="s">
        <v>1007</v>
      </c>
      <c r="BF139" s="156">
        <v>45870.0</v>
      </c>
      <c r="BG139" s="154">
        <v>46112.0</v>
      </c>
      <c r="BH139" t="s">
        <v>1008</v>
      </c>
      <c r="BI139" t="s">
        <v>2973</v>
      </c>
      <c r="BJ139" t="s">
        <v>2974</v>
      </c>
      <c r="BK139" t="s">
        <v>2975</v>
      </c>
      <c r="BL139" s="156">
        <v>45749.0</v>
      </c>
      <c r="BM139" t="s">
        <v>1178</v>
      </c>
      <c r="BN139" t="s">
        <v>1095</v>
      </c>
      <c r="BO139" t="s">
        <v>1179</v>
      </c>
      <c r="BP139" t="s">
        <v>71</v>
      </c>
      <c r="BR139" s="154">
        <v>45787.575949074</v>
      </c>
      <c r="BS139" t="s">
        <v>1484</v>
      </c>
      <c r="BT139" t="s">
        <v>1197</v>
      </c>
      <c r="BU139" t="s">
        <v>1040</v>
      </c>
      <c r="BV139">
        <v>9.19016039311E11</v>
      </c>
      <c r="BW139" t="s">
        <v>2976</v>
      </c>
      <c r="BX139" t="s">
        <v>2977</v>
      </c>
      <c r="BY139" t="s">
        <v>2976</v>
      </c>
      <c r="BZ139">
        <v>9.17708873733E11</v>
      </c>
      <c r="CA139" t="s">
        <v>2978</v>
      </c>
      <c r="CB139" t="s">
        <v>2979</v>
      </c>
      <c r="CC139">
        <v>9.18903761538E11</v>
      </c>
      <c r="CD139">
        <v>0.0</v>
      </c>
      <c r="CE139" t="s">
        <v>2980</v>
      </c>
      <c r="CG139">
        <v>641005.0</v>
      </c>
      <c r="CI139" t="s">
        <v>2972</v>
      </c>
      <c r="CJ139" t="s">
        <v>1174</v>
      </c>
      <c r="CK139">
        <v>641005.0</v>
      </c>
      <c r="CM139" t="s">
        <v>2980</v>
      </c>
      <c r="CN139" t="s">
        <v>2980</v>
      </c>
    </row>
    <row r="140">
      <c r="A140" t="s">
        <v>18</v>
      </c>
      <c r="B140">
        <v>2497679.0</v>
      </c>
      <c r="C140" t="s">
        <v>133</v>
      </c>
      <c r="D140">
        <v>2025.0</v>
      </c>
      <c r="E140" s="154">
        <v>45787.0</v>
      </c>
      <c r="F140" t="s">
        <v>1350</v>
      </c>
      <c r="G140" t="s">
        <v>1000</v>
      </c>
      <c r="H140" t="s">
        <v>2981</v>
      </c>
      <c r="I140" t="s">
        <v>1002</v>
      </c>
      <c r="J140">
        <v>2227834.0</v>
      </c>
      <c r="K140">
        <v>2417929.0</v>
      </c>
      <c r="L140">
        <v>297804.0</v>
      </c>
      <c r="M140">
        <v>920.0</v>
      </c>
      <c r="N140">
        <v>324.0</v>
      </c>
      <c r="O140">
        <v>873947.0</v>
      </c>
      <c r="P140">
        <v>920.0</v>
      </c>
      <c r="Q140">
        <v>950.0</v>
      </c>
      <c r="R140">
        <v>1056083.0</v>
      </c>
      <c r="S140">
        <v>802.0</v>
      </c>
      <c r="T140">
        <v>1317.0</v>
      </c>
      <c r="U140">
        <v>0.0</v>
      </c>
      <c r="V140" t="s">
        <v>1079</v>
      </c>
      <c r="X140" s="154">
        <v>45789.0</v>
      </c>
      <c r="Y140" s="156">
        <v>36526.0</v>
      </c>
      <c r="Z140">
        <v>0.0</v>
      </c>
      <c r="AA140" s="156">
        <v>36526.0</v>
      </c>
      <c r="AB140">
        <v>0.0</v>
      </c>
      <c r="AC140" s="156">
        <v>36526.0</v>
      </c>
      <c r="AD140">
        <v>0.0</v>
      </c>
      <c r="AE140" s="156">
        <v>36526.0</v>
      </c>
      <c r="AF140">
        <v>0.0</v>
      </c>
      <c r="AG140">
        <v>222783.0</v>
      </c>
      <c r="AH140" s="154">
        <v>45798.0</v>
      </c>
      <c r="AI140" s="154">
        <v>45831.0</v>
      </c>
      <c r="AJ140">
        <v>2417929.0</v>
      </c>
      <c r="AK140">
        <v>2195146.0</v>
      </c>
      <c r="AL140">
        <v>0.0</v>
      </c>
      <c r="AM140">
        <v>0.7842</v>
      </c>
      <c r="AN140">
        <v>0.7842</v>
      </c>
      <c r="AS140" t="s">
        <v>21</v>
      </c>
      <c r="AT140" t="s">
        <v>22</v>
      </c>
      <c r="AU140">
        <v>4.0</v>
      </c>
      <c r="AV140" t="s">
        <v>399</v>
      </c>
      <c r="AW140" t="s">
        <v>381</v>
      </c>
      <c r="AX140" t="s">
        <v>22</v>
      </c>
      <c r="AY140" t="s">
        <v>88</v>
      </c>
      <c r="AZ140" t="s">
        <v>1110</v>
      </c>
      <c r="BA140" t="s">
        <v>2982</v>
      </c>
      <c r="BB140" t="s">
        <v>1006</v>
      </c>
      <c r="BC140" t="s">
        <v>37</v>
      </c>
      <c r="BD140" t="s">
        <v>1006</v>
      </c>
      <c r="BE140" t="s">
        <v>1007</v>
      </c>
      <c r="BF140" s="154">
        <v>45792.0</v>
      </c>
      <c r="BG140" s="154">
        <v>46142.0</v>
      </c>
      <c r="BH140" t="s">
        <v>1008</v>
      </c>
      <c r="BI140" t="s">
        <v>2983</v>
      </c>
      <c r="BJ140" t="s">
        <v>2984</v>
      </c>
      <c r="BK140" t="s">
        <v>2985</v>
      </c>
      <c r="BL140" s="154">
        <v>45787.0</v>
      </c>
      <c r="BM140" t="s">
        <v>1547</v>
      </c>
      <c r="BN140" t="s">
        <v>1013</v>
      </c>
      <c r="BO140" t="s">
        <v>1548</v>
      </c>
      <c r="BP140" t="s">
        <v>379</v>
      </c>
      <c r="BR140" s="154">
        <v>45793.606574074</v>
      </c>
      <c r="BS140" t="s">
        <v>2986</v>
      </c>
      <c r="BT140" t="s">
        <v>1016</v>
      </c>
      <c r="BU140" t="s">
        <v>2987</v>
      </c>
      <c r="BV140">
        <v>9.17381648428E11</v>
      </c>
      <c r="BW140" t="s">
        <v>2987</v>
      </c>
      <c r="BX140" t="s">
        <v>2986</v>
      </c>
      <c r="BY140" t="s">
        <v>2987</v>
      </c>
      <c r="BZ140">
        <v>9.17381648428E11</v>
      </c>
      <c r="CA140" t="s">
        <v>2988</v>
      </c>
      <c r="CB140" t="s">
        <v>2989</v>
      </c>
      <c r="CC140">
        <v>9.19776101887E11</v>
      </c>
      <c r="CD140">
        <v>0.0</v>
      </c>
      <c r="CE140" t="s">
        <v>2990</v>
      </c>
      <c r="CG140">
        <v>758002.0</v>
      </c>
      <c r="CH140" t="s">
        <v>2990</v>
      </c>
      <c r="CI140" t="s">
        <v>2982</v>
      </c>
      <c r="CJ140" t="s">
        <v>1006</v>
      </c>
      <c r="CK140">
        <v>758002.0</v>
      </c>
      <c r="CL140" t="s">
        <v>2991</v>
      </c>
      <c r="CM140" t="s">
        <v>2992</v>
      </c>
      <c r="CN140" t="s">
        <v>2993</v>
      </c>
    </row>
    <row r="141">
      <c r="A141" t="s">
        <v>18</v>
      </c>
      <c r="B141">
        <v>2501573.0</v>
      </c>
      <c r="C141" t="s">
        <v>134</v>
      </c>
      <c r="D141">
        <v>2025.0</v>
      </c>
      <c r="E141" s="154">
        <v>45789.0</v>
      </c>
      <c r="F141" t="s">
        <v>1108</v>
      </c>
      <c r="G141" t="s">
        <v>1000</v>
      </c>
      <c r="H141" t="s">
        <v>2994</v>
      </c>
      <c r="I141" t="s">
        <v>1002</v>
      </c>
      <c r="J141">
        <v>572940.0</v>
      </c>
      <c r="K141">
        <v>572940.0</v>
      </c>
      <c r="L141">
        <v>572940.0</v>
      </c>
      <c r="M141">
        <v>900.0</v>
      </c>
      <c r="N141" t="s">
        <v>2995</v>
      </c>
      <c r="O141">
        <v>0.0</v>
      </c>
      <c r="P141">
        <v>0.0</v>
      </c>
      <c r="R141">
        <v>0.0</v>
      </c>
      <c r="S141">
        <v>0.0</v>
      </c>
      <c r="U141">
        <v>0.0</v>
      </c>
      <c r="V141" t="s">
        <v>1079</v>
      </c>
      <c r="X141" s="154">
        <v>45803.0</v>
      </c>
      <c r="Y141" s="156">
        <v>36526.0</v>
      </c>
      <c r="Z141">
        <v>0.0</v>
      </c>
      <c r="AA141" s="156">
        <v>36526.0</v>
      </c>
      <c r="AB141">
        <v>0.0</v>
      </c>
      <c r="AC141" s="156">
        <v>36526.0</v>
      </c>
      <c r="AD141">
        <v>0.0</v>
      </c>
      <c r="AE141" s="156">
        <v>36526.0</v>
      </c>
      <c r="AF141">
        <v>0.0</v>
      </c>
      <c r="AG141" t="s">
        <v>2996</v>
      </c>
      <c r="AH141" s="154">
        <v>45855.0</v>
      </c>
      <c r="AI141" s="154">
        <v>45855.0</v>
      </c>
      <c r="AJ141" t="s">
        <v>2997</v>
      </c>
      <c r="AK141" t="s">
        <v>2998</v>
      </c>
      <c r="AL141" t="s">
        <v>2999</v>
      </c>
      <c r="AM141" t="s">
        <v>3000</v>
      </c>
      <c r="AN141" t="s">
        <v>3000</v>
      </c>
      <c r="AS141" t="s">
        <v>42</v>
      </c>
      <c r="AT141" t="s">
        <v>22</v>
      </c>
      <c r="AU141">
        <v>0.0</v>
      </c>
      <c r="AV141" t="s">
        <v>380</v>
      </c>
      <c r="AZ141" t="s">
        <v>1110</v>
      </c>
      <c r="BA141" t="s">
        <v>1734</v>
      </c>
      <c r="BB141" t="s">
        <v>1578</v>
      </c>
      <c r="BC141" t="s">
        <v>27</v>
      </c>
      <c r="BD141" t="s">
        <v>1735</v>
      </c>
      <c r="BE141" t="s">
        <v>1007</v>
      </c>
      <c r="BF141" s="156">
        <v>45786.0</v>
      </c>
      <c r="BG141" s="154">
        <v>46112.0</v>
      </c>
      <c r="BH141" t="s">
        <v>1008</v>
      </c>
      <c r="BI141" t="s">
        <v>3001</v>
      </c>
      <c r="BJ141" t="s">
        <v>3002</v>
      </c>
      <c r="BK141" t="s">
        <v>3003</v>
      </c>
      <c r="BL141" s="154">
        <v>45789.0</v>
      </c>
      <c r="BM141" t="s">
        <v>1583</v>
      </c>
      <c r="BN141" t="s">
        <v>1118</v>
      </c>
      <c r="BO141" t="s">
        <v>1584</v>
      </c>
      <c r="BP141" t="s">
        <v>118</v>
      </c>
      <c r="BR141" t="s">
        <v>3004</v>
      </c>
      <c r="BS141" t="s">
        <v>3005</v>
      </c>
      <c r="BT141" t="s">
        <v>1197</v>
      </c>
      <c r="BU141" t="s">
        <v>3006</v>
      </c>
      <c r="BV141">
        <v>9.19810294907E11</v>
      </c>
      <c r="BW141" t="s">
        <v>3006</v>
      </c>
      <c r="BX141" t="s">
        <v>3007</v>
      </c>
      <c r="BY141" t="s">
        <v>3008</v>
      </c>
      <c r="BZ141">
        <v>9.19810294907E11</v>
      </c>
      <c r="CA141" t="s">
        <v>3005</v>
      </c>
      <c r="CB141" t="s">
        <v>3006</v>
      </c>
      <c r="CC141">
        <v>9.19810294907E11</v>
      </c>
      <c r="CD141">
        <v>0.0</v>
      </c>
      <c r="CE141" t="s">
        <v>3009</v>
      </c>
      <c r="CG141">
        <v>201303.0</v>
      </c>
      <c r="CI141" t="s">
        <v>1734</v>
      </c>
      <c r="CJ141" t="s">
        <v>1578</v>
      </c>
      <c r="CK141">
        <v>201303.0</v>
      </c>
      <c r="CM141" t="s">
        <v>3010</v>
      </c>
      <c r="CN141" t="s">
        <v>3011</v>
      </c>
    </row>
    <row r="142">
      <c r="A142" t="s">
        <v>47</v>
      </c>
      <c r="B142">
        <v>2503335.0</v>
      </c>
      <c r="C142" t="s">
        <v>756</v>
      </c>
      <c r="D142">
        <v>2025.0</v>
      </c>
      <c r="E142" s="154">
        <v>45742.0</v>
      </c>
      <c r="F142" t="s">
        <v>1289</v>
      </c>
      <c r="G142" t="s">
        <v>1000</v>
      </c>
      <c r="H142" t="s">
        <v>3012</v>
      </c>
      <c r="I142" t="s">
        <v>1002</v>
      </c>
      <c r="J142">
        <v>355960.0</v>
      </c>
      <c r="K142">
        <v>420033.0</v>
      </c>
      <c r="L142">
        <v>0.0</v>
      </c>
      <c r="M142">
        <v>0.0</v>
      </c>
      <c r="O142">
        <v>0.0</v>
      </c>
      <c r="P142">
        <v>0.0</v>
      </c>
      <c r="R142">
        <v>355960.0</v>
      </c>
      <c r="S142">
        <v>150.0</v>
      </c>
      <c r="T142">
        <v>2373.0</v>
      </c>
      <c r="U142">
        <v>0.0</v>
      </c>
      <c r="V142" t="s">
        <v>1003</v>
      </c>
      <c r="W142">
        <v>4.0</v>
      </c>
      <c r="Y142" s="154">
        <v>45747.0</v>
      </c>
      <c r="Z142">
        <v>105008.0</v>
      </c>
      <c r="AA142" s="154">
        <v>45853.0</v>
      </c>
      <c r="AB142">
        <v>105008.0</v>
      </c>
      <c r="AC142" s="155">
        <v>45945.0</v>
      </c>
      <c r="AD142">
        <v>105008.0</v>
      </c>
      <c r="AE142" s="155">
        <v>46006.0</v>
      </c>
      <c r="AF142">
        <v>105008.0</v>
      </c>
      <c r="AG142">
        <v>8899.0</v>
      </c>
      <c r="AH142" s="154">
        <v>45824.0</v>
      </c>
      <c r="AI142" s="154">
        <v>45824.0</v>
      </c>
      <c r="AJ142">
        <v>210016.0</v>
      </c>
      <c r="AK142">
        <v>96109.0</v>
      </c>
      <c r="AL142">
        <v>105008.0</v>
      </c>
      <c r="AM142">
        <v>0.6111</v>
      </c>
      <c r="AN142">
        <v>0.6111</v>
      </c>
      <c r="AS142">
        <v>0.0</v>
      </c>
      <c r="AU142">
        <v>0.0</v>
      </c>
      <c r="AV142" t="s">
        <v>380</v>
      </c>
      <c r="AY142" t="s">
        <v>88</v>
      </c>
      <c r="AZ142" t="s">
        <v>1110</v>
      </c>
      <c r="BA142" t="s">
        <v>2972</v>
      </c>
      <c r="BB142" t="s">
        <v>1174</v>
      </c>
      <c r="BC142" t="s">
        <v>23</v>
      </c>
      <c r="BD142" t="s">
        <v>1174</v>
      </c>
      <c r="BE142" t="s">
        <v>1007</v>
      </c>
      <c r="BF142" s="156">
        <v>45748.0</v>
      </c>
      <c r="BG142" s="154">
        <v>46112.0</v>
      </c>
      <c r="BH142" t="s">
        <v>1008</v>
      </c>
      <c r="BI142" t="s">
        <v>3013</v>
      </c>
      <c r="BJ142" t="s">
        <v>3014</v>
      </c>
      <c r="BK142" t="s">
        <v>3015</v>
      </c>
      <c r="BL142" s="154">
        <v>45742.0</v>
      </c>
      <c r="BM142" t="s">
        <v>2414</v>
      </c>
      <c r="BN142" t="s">
        <v>1095</v>
      </c>
      <c r="BO142" t="s">
        <v>2415</v>
      </c>
      <c r="BP142" t="s">
        <v>2416</v>
      </c>
      <c r="BR142" s="154">
        <v>45743.5063657407</v>
      </c>
      <c r="BS142" t="s">
        <v>3016</v>
      </c>
      <c r="BT142" t="s">
        <v>1016</v>
      </c>
      <c r="BU142" t="s">
        <v>3017</v>
      </c>
      <c r="BV142">
        <v>9.19047222474E11</v>
      </c>
      <c r="BW142" t="s">
        <v>3018</v>
      </c>
      <c r="BX142" t="s">
        <v>3019</v>
      </c>
      <c r="BY142" t="s">
        <v>3017</v>
      </c>
      <c r="BZ142">
        <v>9.19047222474E11</v>
      </c>
      <c r="CA142" t="s">
        <v>3019</v>
      </c>
      <c r="CB142" t="s">
        <v>3017</v>
      </c>
      <c r="CC142">
        <v>9.19047222474E11</v>
      </c>
      <c r="CD142">
        <v>63000.0</v>
      </c>
      <c r="CE142" t="s">
        <v>3020</v>
      </c>
      <c r="CG142">
        <v>641108.0</v>
      </c>
      <c r="CH142" t="s">
        <v>3021</v>
      </c>
      <c r="CI142" t="s">
        <v>2972</v>
      </c>
      <c r="CJ142" t="s">
        <v>1174</v>
      </c>
      <c r="CK142">
        <v>641108.0</v>
      </c>
      <c r="CL142" t="s">
        <v>3022</v>
      </c>
      <c r="CM142" t="s">
        <v>3023</v>
      </c>
      <c r="CN142" t="s">
        <v>3023</v>
      </c>
    </row>
    <row r="143">
      <c r="A143" t="s">
        <v>18</v>
      </c>
      <c r="B143">
        <v>2503955.0</v>
      </c>
      <c r="C143" t="s">
        <v>135</v>
      </c>
      <c r="D143">
        <v>2025.0</v>
      </c>
      <c r="E143" s="154">
        <v>45835.0</v>
      </c>
      <c r="F143" t="s">
        <v>1108</v>
      </c>
      <c r="G143" t="s">
        <v>1000</v>
      </c>
      <c r="H143" t="s">
        <v>3024</v>
      </c>
      <c r="I143" t="s">
        <v>1002</v>
      </c>
      <c r="J143">
        <v>131047.0</v>
      </c>
      <c r="K143">
        <v>131047.0</v>
      </c>
      <c r="L143">
        <v>131047.0</v>
      </c>
      <c r="M143">
        <v>144.0</v>
      </c>
      <c r="N143">
        <v>910.0</v>
      </c>
      <c r="O143">
        <v>0.0</v>
      </c>
      <c r="P143">
        <v>0.0</v>
      </c>
      <c r="R143">
        <v>0.0</v>
      </c>
      <c r="S143">
        <v>0.0</v>
      </c>
      <c r="U143">
        <v>0.0</v>
      </c>
      <c r="V143" t="s">
        <v>1079</v>
      </c>
      <c r="X143" s="154">
        <v>45835.0</v>
      </c>
      <c r="Y143" s="156">
        <v>36526.0</v>
      </c>
      <c r="Z143">
        <v>0.0</v>
      </c>
      <c r="AA143" s="156">
        <v>36526.0</v>
      </c>
      <c r="AB143">
        <v>0.0</v>
      </c>
      <c r="AC143" s="156">
        <v>36526.0</v>
      </c>
      <c r="AD143">
        <v>0.0</v>
      </c>
      <c r="AE143" s="156">
        <v>36526.0</v>
      </c>
      <c r="AF143">
        <v>0.0</v>
      </c>
      <c r="AG143">
        <v>0.0</v>
      </c>
      <c r="AH143" s="154">
        <v>45848.0</v>
      </c>
      <c r="AI143" s="154">
        <v>45848.0</v>
      </c>
      <c r="AJ143">
        <v>131047.0</v>
      </c>
      <c r="AK143">
        <v>131040.0</v>
      </c>
      <c r="AL143">
        <v>7.0</v>
      </c>
      <c r="AM143">
        <v>0.3933</v>
      </c>
      <c r="AN143">
        <v>0.3933</v>
      </c>
      <c r="AS143" t="s">
        <v>26</v>
      </c>
      <c r="AT143" t="s">
        <v>22</v>
      </c>
      <c r="AU143">
        <v>0.0</v>
      </c>
      <c r="AV143" t="s">
        <v>380</v>
      </c>
      <c r="AZ143" t="s">
        <v>1004</v>
      </c>
      <c r="BA143" t="s">
        <v>1143</v>
      </c>
      <c r="BB143" t="s">
        <v>1144</v>
      </c>
      <c r="BC143" t="s">
        <v>45</v>
      </c>
      <c r="BD143" t="s">
        <v>1143</v>
      </c>
      <c r="BE143" t="s">
        <v>1007</v>
      </c>
      <c r="BF143" s="156">
        <v>45809.0</v>
      </c>
      <c r="BG143" s="154">
        <v>46173.0</v>
      </c>
      <c r="BH143" t="s">
        <v>1008</v>
      </c>
      <c r="BI143" t="s">
        <v>3025</v>
      </c>
      <c r="BJ143" t="s">
        <v>3026</v>
      </c>
      <c r="BK143" t="s">
        <v>3027</v>
      </c>
      <c r="BL143" s="154">
        <v>45835.0</v>
      </c>
      <c r="BM143" t="s">
        <v>1676</v>
      </c>
      <c r="BN143" t="s">
        <v>1013</v>
      </c>
      <c r="BO143" t="s">
        <v>1677</v>
      </c>
      <c r="BP143" t="s">
        <v>120</v>
      </c>
      <c r="BR143" s="156">
        <v>45841.7168287037</v>
      </c>
      <c r="BS143" t="s">
        <v>3028</v>
      </c>
      <c r="BT143" t="s">
        <v>1016</v>
      </c>
      <c r="BU143" t="s">
        <v>3029</v>
      </c>
      <c r="BV143">
        <v>9.19833206217E11</v>
      </c>
      <c r="BW143" t="s">
        <v>3029</v>
      </c>
      <c r="BX143" t="s">
        <v>3028</v>
      </c>
      <c r="BY143" t="s">
        <v>3029</v>
      </c>
      <c r="BZ143">
        <v>9.19833206217E11</v>
      </c>
      <c r="CA143" t="s">
        <v>3028</v>
      </c>
      <c r="CB143" t="s">
        <v>3029</v>
      </c>
      <c r="CC143">
        <v>9.19833206217E11</v>
      </c>
      <c r="CD143">
        <v>0.0</v>
      </c>
      <c r="CE143" t="s">
        <v>3030</v>
      </c>
      <c r="CG143">
        <v>400057.0</v>
      </c>
      <c r="CI143" t="s">
        <v>1143</v>
      </c>
      <c r="CJ143" t="s">
        <v>1144</v>
      </c>
      <c r="CK143">
        <v>400057.0</v>
      </c>
      <c r="CM143" t="s">
        <v>3030</v>
      </c>
      <c r="CN143" t="s">
        <v>3030</v>
      </c>
    </row>
    <row r="144">
      <c r="A144" t="s">
        <v>68</v>
      </c>
      <c r="B144">
        <v>2508220.0</v>
      </c>
      <c r="C144" t="s">
        <v>757</v>
      </c>
      <c r="D144">
        <v>2025.0</v>
      </c>
      <c r="E144" s="154">
        <v>45674.0</v>
      </c>
      <c r="F144" t="s">
        <v>1289</v>
      </c>
      <c r="G144" t="s">
        <v>1000</v>
      </c>
      <c r="H144" t="s">
        <v>3031</v>
      </c>
      <c r="I144" t="s">
        <v>1002</v>
      </c>
      <c r="J144">
        <v>287990.0</v>
      </c>
      <c r="K144">
        <v>339828.0</v>
      </c>
      <c r="L144">
        <v>0.0</v>
      </c>
      <c r="M144">
        <v>0.0</v>
      </c>
      <c r="O144">
        <v>0.0</v>
      </c>
      <c r="P144">
        <v>0.0</v>
      </c>
      <c r="R144">
        <v>287990.0</v>
      </c>
      <c r="S144">
        <v>120.0</v>
      </c>
      <c r="T144">
        <v>2400.0</v>
      </c>
      <c r="U144">
        <v>0.0</v>
      </c>
      <c r="V144" t="s">
        <v>1003</v>
      </c>
      <c r="W144">
        <v>3.0</v>
      </c>
      <c r="Y144" s="154">
        <v>45674.0</v>
      </c>
      <c r="Z144">
        <v>84957.0</v>
      </c>
      <c r="AA144" s="154">
        <v>45807.0</v>
      </c>
      <c r="AB144">
        <v>152923.0</v>
      </c>
      <c r="AC144" s="155">
        <v>45961.0</v>
      </c>
      <c r="AD144">
        <v>101948.0</v>
      </c>
      <c r="AE144" s="156">
        <v>36526.0</v>
      </c>
      <c r="AF144">
        <v>0.0</v>
      </c>
      <c r="AG144">
        <v>0.0</v>
      </c>
      <c r="AH144" s="154">
        <v>45680.0</v>
      </c>
      <c r="AI144" s="154">
        <v>45680.0</v>
      </c>
      <c r="AJ144">
        <v>237880.0</v>
      </c>
      <c r="AK144">
        <v>25000.0</v>
      </c>
      <c r="AL144">
        <v>212880.0</v>
      </c>
      <c r="AM144">
        <v>0.2134</v>
      </c>
      <c r="AN144">
        <v>0.2134</v>
      </c>
      <c r="AS144">
        <v>0.0</v>
      </c>
      <c r="AU144">
        <v>0.0</v>
      </c>
      <c r="AV144" t="s">
        <v>380</v>
      </c>
      <c r="AY144" t="s">
        <v>88</v>
      </c>
      <c r="AZ144" t="s">
        <v>1004</v>
      </c>
      <c r="BA144" t="s">
        <v>1462</v>
      </c>
      <c r="BB144" t="s">
        <v>1031</v>
      </c>
      <c r="BC144" t="s">
        <v>23</v>
      </c>
      <c r="BD144" t="s">
        <v>1032</v>
      </c>
      <c r="BE144" t="s">
        <v>1007</v>
      </c>
      <c r="BF144" s="154">
        <v>45761.0</v>
      </c>
      <c r="BG144" s="154">
        <v>46122.0</v>
      </c>
      <c r="BH144" t="s">
        <v>1008</v>
      </c>
      <c r="BI144" t="s">
        <v>3032</v>
      </c>
      <c r="BJ144" t="s">
        <v>3033</v>
      </c>
      <c r="BK144" t="s">
        <v>3034</v>
      </c>
      <c r="BL144" s="154">
        <v>45674.0</v>
      </c>
      <c r="BM144" t="s">
        <v>3035</v>
      </c>
      <c r="BN144" t="s">
        <v>1013</v>
      </c>
      <c r="BO144" t="s">
        <v>3036</v>
      </c>
      <c r="BP144" t="s">
        <v>3037</v>
      </c>
      <c r="BR144" s="154">
        <v>45684.6629050926</v>
      </c>
      <c r="BS144" t="s">
        <v>3038</v>
      </c>
      <c r="BT144" t="s">
        <v>1122</v>
      </c>
      <c r="BU144" t="s">
        <v>3039</v>
      </c>
      <c r="BV144">
        <v>9.1988006751E11</v>
      </c>
      <c r="BW144" t="s">
        <v>3040</v>
      </c>
      <c r="BX144" t="s">
        <v>3041</v>
      </c>
      <c r="BY144" t="s">
        <v>3039</v>
      </c>
      <c r="BZ144">
        <v>9.1988006751E11</v>
      </c>
      <c r="CA144" t="s">
        <v>3041</v>
      </c>
      <c r="CB144" t="s">
        <v>3039</v>
      </c>
      <c r="CC144">
        <v>9.1988006751E11</v>
      </c>
      <c r="CD144">
        <v>65000.0</v>
      </c>
      <c r="CE144" t="s">
        <v>3042</v>
      </c>
      <c r="CG144">
        <v>562130.0</v>
      </c>
      <c r="CH144" t="s">
        <v>3042</v>
      </c>
      <c r="CI144" t="s">
        <v>1462</v>
      </c>
      <c r="CJ144" t="s">
        <v>2857</v>
      </c>
      <c r="CK144">
        <v>562130.0</v>
      </c>
      <c r="CM144" t="s">
        <v>3043</v>
      </c>
      <c r="CN144" t="s">
        <v>3043</v>
      </c>
    </row>
    <row r="145">
      <c r="A145" t="s">
        <v>68</v>
      </c>
      <c r="B145">
        <v>2508568.0</v>
      </c>
      <c r="C145" t="s">
        <v>487</v>
      </c>
      <c r="D145">
        <v>2025.0</v>
      </c>
      <c r="E145" s="154">
        <v>45776.0</v>
      </c>
      <c r="F145" t="s">
        <v>999</v>
      </c>
      <c r="G145" t="s">
        <v>1000</v>
      </c>
      <c r="H145" t="s">
        <v>3044</v>
      </c>
      <c r="I145" t="s">
        <v>1002</v>
      </c>
      <c r="J145">
        <v>498000.0</v>
      </c>
      <c r="K145">
        <v>498000.0</v>
      </c>
      <c r="L145">
        <v>0.0</v>
      </c>
      <c r="M145">
        <v>0.0</v>
      </c>
      <c r="O145">
        <v>498000.0</v>
      </c>
      <c r="P145">
        <v>339.0</v>
      </c>
      <c r="Q145">
        <v>1469.0</v>
      </c>
      <c r="R145">
        <v>0.0</v>
      </c>
      <c r="S145">
        <v>0.0</v>
      </c>
      <c r="U145">
        <v>0.0</v>
      </c>
      <c r="V145" t="s">
        <v>1003</v>
      </c>
      <c r="W145">
        <v>4.0</v>
      </c>
      <c r="Y145" s="154">
        <v>45744.0</v>
      </c>
      <c r="Z145">
        <v>124500.0</v>
      </c>
      <c r="AA145" s="154">
        <v>45836.0</v>
      </c>
      <c r="AB145">
        <v>124500.0</v>
      </c>
      <c r="AC145" s="154">
        <v>45930.0</v>
      </c>
      <c r="AD145">
        <v>124500.0</v>
      </c>
      <c r="AE145" s="155">
        <v>46022.0</v>
      </c>
      <c r="AF145">
        <v>124500.0</v>
      </c>
      <c r="AG145">
        <v>0.0</v>
      </c>
      <c r="AJ145">
        <v>249000.0</v>
      </c>
      <c r="AK145">
        <v>0.0</v>
      </c>
      <c r="AL145">
        <v>249000.0</v>
      </c>
      <c r="AM145">
        <v>0.75</v>
      </c>
      <c r="AN145">
        <v>0.75</v>
      </c>
      <c r="AS145">
        <v>0.0</v>
      </c>
      <c r="AU145">
        <v>6.0</v>
      </c>
      <c r="AV145" t="s">
        <v>399</v>
      </c>
      <c r="AX145" t="s">
        <v>88</v>
      </c>
      <c r="AZ145" t="s">
        <v>1110</v>
      </c>
      <c r="BA145" t="s">
        <v>1274</v>
      </c>
      <c r="BB145" t="s">
        <v>1130</v>
      </c>
      <c r="BC145" t="s">
        <v>27</v>
      </c>
      <c r="BD145" t="s">
        <v>1131</v>
      </c>
      <c r="BE145" t="s">
        <v>1007</v>
      </c>
      <c r="BF145" s="156">
        <v>45748.0</v>
      </c>
      <c r="BG145" s="154">
        <v>46112.0</v>
      </c>
      <c r="BH145" t="s">
        <v>1008</v>
      </c>
      <c r="BI145" t="s">
        <v>3045</v>
      </c>
      <c r="BJ145" t="s">
        <v>3046</v>
      </c>
      <c r="BK145" t="s">
        <v>3047</v>
      </c>
      <c r="BL145" s="154">
        <v>45776.0</v>
      </c>
      <c r="BM145" t="s">
        <v>1278</v>
      </c>
      <c r="BN145" t="s">
        <v>1095</v>
      </c>
      <c r="BO145" t="s">
        <v>1279</v>
      </c>
      <c r="BP145" t="s">
        <v>1280</v>
      </c>
      <c r="BR145" s="154">
        <v>45777.4590625</v>
      </c>
      <c r="BS145" t="s">
        <v>1281</v>
      </c>
      <c r="BT145" t="s">
        <v>1122</v>
      </c>
      <c r="BU145" t="s">
        <v>1282</v>
      </c>
      <c r="BV145">
        <v>9.19418022626E11</v>
      </c>
      <c r="BW145" t="s">
        <v>3048</v>
      </c>
      <c r="BX145" t="s">
        <v>1284</v>
      </c>
      <c r="BY145" t="s">
        <v>1283</v>
      </c>
      <c r="BZ145">
        <v>9.19816022626E11</v>
      </c>
      <c r="CA145" t="s">
        <v>1285</v>
      </c>
      <c r="CB145" t="s">
        <v>1286</v>
      </c>
      <c r="CC145">
        <v>9.18278740168E11</v>
      </c>
      <c r="CD145">
        <v>100000.0</v>
      </c>
      <c r="CE145" t="s">
        <v>3049</v>
      </c>
      <c r="CG145">
        <v>175125.0</v>
      </c>
      <c r="CH145" t="s">
        <v>3049</v>
      </c>
      <c r="CI145" t="s">
        <v>1274</v>
      </c>
      <c r="CJ145" t="s">
        <v>1130</v>
      </c>
      <c r="CK145">
        <v>175125.0</v>
      </c>
      <c r="CM145" t="s">
        <v>3050</v>
      </c>
      <c r="CN145" t="s">
        <v>3050</v>
      </c>
    </row>
    <row r="146">
      <c r="A146" t="s">
        <v>18</v>
      </c>
      <c r="B146">
        <v>2509576.0</v>
      </c>
      <c r="C146" t="s">
        <v>488</v>
      </c>
      <c r="D146">
        <v>2025.0</v>
      </c>
      <c r="E146" s="154">
        <v>45758.0</v>
      </c>
      <c r="F146" t="s">
        <v>999</v>
      </c>
      <c r="G146" t="s">
        <v>1000</v>
      </c>
      <c r="H146" t="s">
        <v>3051</v>
      </c>
      <c r="I146" t="s">
        <v>1002</v>
      </c>
      <c r="J146">
        <v>622634.0</v>
      </c>
      <c r="K146">
        <v>622634.0</v>
      </c>
      <c r="L146">
        <v>0.0</v>
      </c>
      <c r="M146">
        <v>0.0</v>
      </c>
      <c r="O146">
        <v>622634.0</v>
      </c>
      <c r="P146">
        <v>566.0</v>
      </c>
      <c r="Q146">
        <v>1100.0</v>
      </c>
      <c r="R146">
        <v>0.0</v>
      </c>
      <c r="S146">
        <v>0.0</v>
      </c>
      <c r="U146">
        <v>0.0</v>
      </c>
      <c r="V146" t="s">
        <v>1003</v>
      </c>
      <c r="W146">
        <v>4.0</v>
      </c>
      <c r="Y146" s="154">
        <v>45777.0</v>
      </c>
      <c r="Z146">
        <v>155659.0</v>
      </c>
      <c r="AA146" s="156">
        <v>45839.0</v>
      </c>
      <c r="AB146">
        <v>155659.0</v>
      </c>
      <c r="AC146" s="157">
        <v>45931.0</v>
      </c>
      <c r="AD146">
        <v>155659.0</v>
      </c>
      <c r="AE146" s="155">
        <v>46021.0</v>
      </c>
      <c r="AF146">
        <v>155659.0</v>
      </c>
      <c r="AG146">
        <v>0.0</v>
      </c>
      <c r="AJ146">
        <v>311318.0</v>
      </c>
      <c r="AK146">
        <v>0.0</v>
      </c>
      <c r="AL146">
        <v>311318.0</v>
      </c>
      <c r="AM146">
        <v>0.5769</v>
      </c>
      <c r="AN146">
        <v>0.5769</v>
      </c>
      <c r="AS146">
        <v>0.0</v>
      </c>
      <c r="AU146">
        <v>4.0</v>
      </c>
      <c r="AV146" t="s">
        <v>399</v>
      </c>
      <c r="AW146" t="s">
        <v>428</v>
      </c>
      <c r="AX146" t="s">
        <v>22</v>
      </c>
      <c r="AZ146" t="s">
        <v>1110</v>
      </c>
      <c r="BA146" t="s">
        <v>3052</v>
      </c>
      <c r="BB146" t="s">
        <v>1578</v>
      </c>
      <c r="BC146" t="s">
        <v>27</v>
      </c>
      <c r="BD146" t="s">
        <v>1735</v>
      </c>
      <c r="BE146" t="s">
        <v>1007</v>
      </c>
      <c r="BF146" s="156">
        <v>45748.0</v>
      </c>
      <c r="BG146" s="154">
        <v>46112.0</v>
      </c>
      <c r="BH146" t="s">
        <v>1008</v>
      </c>
      <c r="BI146" t="s">
        <v>3053</v>
      </c>
      <c r="BJ146" t="s">
        <v>3054</v>
      </c>
      <c r="BK146" t="s">
        <v>3055</v>
      </c>
      <c r="BL146" s="154">
        <v>45758.0</v>
      </c>
      <c r="BM146" t="s">
        <v>1492</v>
      </c>
      <c r="BN146" t="s">
        <v>1118</v>
      </c>
      <c r="BO146" t="s">
        <v>1493</v>
      </c>
      <c r="BP146" t="s">
        <v>1494</v>
      </c>
      <c r="BR146" s="154">
        <v>45759.5811574074</v>
      </c>
      <c r="BS146" t="s">
        <v>3056</v>
      </c>
      <c r="BT146" t="s">
        <v>1016</v>
      </c>
      <c r="BU146" t="s">
        <v>3057</v>
      </c>
      <c r="BV146">
        <v>9.199581441E11</v>
      </c>
      <c r="BW146" t="s">
        <v>3058</v>
      </c>
      <c r="BX146" t="s">
        <v>3056</v>
      </c>
      <c r="BY146" t="s">
        <v>3057</v>
      </c>
      <c r="BZ146">
        <v>9.199581441E11</v>
      </c>
      <c r="CA146" t="s">
        <v>3056</v>
      </c>
      <c r="CB146" t="s">
        <v>3057</v>
      </c>
      <c r="CC146">
        <v>9.199581441E11</v>
      </c>
      <c r="CD146">
        <v>0.0</v>
      </c>
      <c r="CE146" t="s">
        <v>3059</v>
      </c>
      <c r="CG146" t="s">
        <v>3060</v>
      </c>
      <c r="CI146" t="s">
        <v>3052</v>
      </c>
      <c r="CJ146" t="s">
        <v>1578</v>
      </c>
      <c r="CK146" t="s">
        <v>3060</v>
      </c>
      <c r="CL146" t="s">
        <v>3061</v>
      </c>
      <c r="CM146" t="s">
        <v>3059</v>
      </c>
      <c r="CN146" t="s">
        <v>3059</v>
      </c>
    </row>
    <row r="147">
      <c r="A147" t="s">
        <v>18</v>
      </c>
      <c r="B147">
        <v>2509774.0</v>
      </c>
      <c r="C147" t="s">
        <v>136</v>
      </c>
      <c r="D147">
        <v>2025.0</v>
      </c>
      <c r="E147" s="156">
        <v>45813.0</v>
      </c>
      <c r="F147" t="s">
        <v>1024</v>
      </c>
      <c r="G147" t="s">
        <v>1000</v>
      </c>
      <c r="H147" t="s">
        <v>3062</v>
      </c>
      <c r="I147" t="s">
        <v>1002</v>
      </c>
      <c r="J147">
        <v>591610.0</v>
      </c>
      <c r="K147">
        <v>663118.0</v>
      </c>
      <c r="L147">
        <v>194344.0</v>
      </c>
      <c r="M147">
        <v>625.0</v>
      </c>
      <c r="N147">
        <v>311.0</v>
      </c>
      <c r="O147">
        <v>0.0</v>
      </c>
      <c r="P147">
        <v>0.0</v>
      </c>
      <c r="R147">
        <v>397266.0</v>
      </c>
      <c r="S147">
        <v>625.0</v>
      </c>
      <c r="T147">
        <v>636.0</v>
      </c>
      <c r="U147">
        <v>0.0</v>
      </c>
      <c r="V147" t="s">
        <v>1003</v>
      </c>
      <c r="W147">
        <v>2.0</v>
      </c>
      <c r="Y147" s="154">
        <v>45879.0</v>
      </c>
      <c r="Z147" t="s">
        <v>3063</v>
      </c>
      <c r="AA147" s="155">
        <v>46001.0</v>
      </c>
      <c r="AB147" t="s">
        <v>3063</v>
      </c>
      <c r="AC147" s="156">
        <v>36526.0</v>
      </c>
      <c r="AD147">
        <v>0.0</v>
      </c>
      <c r="AE147" s="156">
        <v>36526.0</v>
      </c>
      <c r="AF147">
        <v>0.0</v>
      </c>
      <c r="AG147">
        <v>0.0</v>
      </c>
      <c r="AJ147" t="s">
        <v>3063</v>
      </c>
      <c r="AK147">
        <v>0.0</v>
      </c>
      <c r="AL147" t="s">
        <v>3063</v>
      </c>
      <c r="AM147" t="s">
        <v>1027</v>
      </c>
      <c r="AN147" t="s">
        <v>1027</v>
      </c>
      <c r="AS147" t="s">
        <v>1028</v>
      </c>
      <c r="AT147" t="s">
        <v>22</v>
      </c>
      <c r="AU147">
        <v>0.0</v>
      </c>
      <c r="AV147" t="s">
        <v>380</v>
      </c>
      <c r="AY147" t="s">
        <v>88</v>
      </c>
      <c r="AZ147" t="s">
        <v>1110</v>
      </c>
      <c r="BA147" t="s">
        <v>1030</v>
      </c>
      <c r="BB147" t="s">
        <v>1031</v>
      </c>
      <c r="BC147" t="s">
        <v>23</v>
      </c>
      <c r="BD147" t="s">
        <v>1032</v>
      </c>
      <c r="BE147" t="s">
        <v>1007</v>
      </c>
      <c r="BF147" s="156">
        <v>45809.0</v>
      </c>
      <c r="BG147" s="154">
        <v>46173.0</v>
      </c>
      <c r="BH147" t="s">
        <v>1008</v>
      </c>
      <c r="BI147" t="s">
        <v>3064</v>
      </c>
      <c r="BJ147" t="s">
        <v>3065</v>
      </c>
      <c r="BK147" t="s">
        <v>3066</v>
      </c>
      <c r="BL147" s="156">
        <v>45813.0</v>
      </c>
      <c r="BM147" t="s">
        <v>1036</v>
      </c>
      <c r="BN147" t="s">
        <v>1013</v>
      </c>
      <c r="BO147" t="s">
        <v>1037</v>
      </c>
      <c r="BP147" t="s">
        <v>75</v>
      </c>
      <c r="BR147" t="s">
        <v>3067</v>
      </c>
      <c r="BS147" t="s">
        <v>1399</v>
      </c>
      <c r="BT147" t="s">
        <v>1016</v>
      </c>
      <c r="BU147" t="s">
        <v>1040</v>
      </c>
      <c r="BV147">
        <v>9.19016039311E11</v>
      </c>
      <c r="BW147" t="s">
        <v>3068</v>
      </c>
      <c r="BX147" t="s">
        <v>1399</v>
      </c>
      <c r="BY147" t="s">
        <v>1040</v>
      </c>
      <c r="BZ147">
        <v>9.19016039311E11</v>
      </c>
      <c r="CA147" t="s">
        <v>1399</v>
      </c>
      <c r="CB147" t="s">
        <v>1040</v>
      </c>
      <c r="CC147">
        <v>9.19016039311E11</v>
      </c>
      <c r="CD147">
        <v>0.0</v>
      </c>
      <c r="CE147" t="s">
        <v>3069</v>
      </c>
      <c r="CG147">
        <v>591237.0</v>
      </c>
      <c r="CI147" t="s">
        <v>1030</v>
      </c>
      <c r="CJ147" t="s">
        <v>1031</v>
      </c>
      <c r="CK147">
        <v>591237.0</v>
      </c>
      <c r="CL147" t="s">
        <v>1043</v>
      </c>
      <c r="CM147" t="s">
        <v>3069</v>
      </c>
      <c r="CN147" t="s">
        <v>3069</v>
      </c>
    </row>
    <row r="148">
      <c r="A148" t="s">
        <v>18</v>
      </c>
      <c r="B148">
        <v>2516584.0</v>
      </c>
      <c r="C148" t="s">
        <v>137</v>
      </c>
      <c r="D148">
        <v>2025.0</v>
      </c>
      <c r="E148" s="156">
        <v>45810.0</v>
      </c>
      <c r="F148" t="s">
        <v>1108</v>
      </c>
      <c r="G148" t="s">
        <v>1000</v>
      </c>
      <c r="H148" t="s">
        <v>3070</v>
      </c>
      <c r="I148" t="s">
        <v>1002</v>
      </c>
      <c r="J148">
        <v>421119.0</v>
      </c>
      <c r="K148">
        <v>421119.0</v>
      </c>
      <c r="L148">
        <v>421119.0</v>
      </c>
      <c r="M148">
        <v>739.0</v>
      </c>
      <c r="N148">
        <v>570.0</v>
      </c>
      <c r="O148">
        <v>0.0</v>
      </c>
      <c r="P148">
        <v>0.0</v>
      </c>
      <c r="R148">
        <v>0.0</v>
      </c>
      <c r="S148">
        <v>0.0</v>
      </c>
      <c r="U148">
        <v>0.0</v>
      </c>
      <c r="V148" t="s">
        <v>1079</v>
      </c>
      <c r="X148" s="154">
        <v>45869.0</v>
      </c>
      <c r="Y148" s="156">
        <v>36526.0</v>
      </c>
      <c r="Z148">
        <v>0.0</v>
      </c>
      <c r="AA148" s="156">
        <v>36526.0</v>
      </c>
      <c r="AB148">
        <v>0.0</v>
      </c>
      <c r="AC148" s="156">
        <v>36526.0</v>
      </c>
      <c r="AD148">
        <v>0.0</v>
      </c>
      <c r="AE148" s="156">
        <v>36526.0</v>
      </c>
      <c r="AF148">
        <v>0.0</v>
      </c>
      <c r="AG148">
        <v>0.0</v>
      </c>
      <c r="AJ148">
        <v>421119.0</v>
      </c>
      <c r="AK148">
        <v>0.0</v>
      </c>
      <c r="AL148">
        <v>421119.0</v>
      </c>
      <c r="AM148">
        <v>0.6201</v>
      </c>
      <c r="AN148">
        <v>0.6201</v>
      </c>
      <c r="AS148" t="s">
        <v>26</v>
      </c>
      <c r="AT148" t="s">
        <v>22</v>
      </c>
      <c r="AU148">
        <v>0.0</v>
      </c>
      <c r="AV148" t="s">
        <v>380</v>
      </c>
      <c r="AZ148" t="s">
        <v>1110</v>
      </c>
      <c r="BA148" t="s">
        <v>1087</v>
      </c>
      <c r="BB148" t="s">
        <v>1088</v>
      </c>
      <c r="BC148" t="s">
        <v>23</v>
      </c>
      <c r="BD148" t="s">
        <v>1089</v>
      </c>
      <c r="BE148" t="s">
        <v>1007</v>
      </c>
      <c r="BF148" s="156">
        <v>45809.0</v>
      </c>
      <c r="BG148" s="154">
        <v>46112.0</v>
      </c>
      <c r="BH148" t="s">
        <v>1008</v>
      </c>
      <c r="BI148" t="s">
        <v>3071</v>
      </c>
      <c r="BJ148" t="s">
        <v>3072</v>
      </c>
      <c r="BK148" t="s">
        <v>3073</v>
      </c>
      <c r="BL148" s="156">
        <v>45810.0</v>
      </c>
      <c r="BM148" t="s">
        <v>1226</v>
      </c>
      <c r="BN148" t="s">
        <v>1095</v>
      </c>
      <c r="BO148" t="s">
        <v>1227</v>
      </c>
      <c r="BP148" t="s">
        <v>63</v>
      </c>
      <c r="BR148" s="154">
        <v>45850.5777662037</v>
      </c>
      <c r="BS148" t="s">
        <v>3074</v>
      </c>
      <c r="BT148" t="s">
        <v>1016</v>
      </c>
      <c r="BU148" t="s">
        <v>3075</v>
      </c>
      <c r="BV148">
        <v>9.19912745767E11</v>
      </c>
      <c r="BX148" t="s">
        <v>3074</v>
      </c>
      <c r="BY148" t="s">
        <v>3075</v>
      </c>
      <c r="BZ148">
        <v>9.19912745767E11</v>
      </c>
      <c r="CA148" t="s">
        <v>3074</v>
      </c>
      <c r="CB148" t="s">
        <v>3075</v>
      </c>
      <c r="CC148">
        <v>9.19912745767E11</v>
      </c>
      <c r="CD148">
        <v>0.0</v>
      </c>
      <c r="CE148" t="s">
        <v>3076</v>
      </c>
      <c r="CG148">
        <v>500085.0</v>
      </c>
      <c r="CI148" t="s">
        <v>1087</v>
      </c>
      <c r="CJ148" t="s">
        <v>1088</v>
      </c>
      <c r="CK148">
        <v>500085.0</v>
      </c>
      <c r="CM148" t="s">
        <v>3076</v>
      </c>
      <c r="CN148" t="s">
        <v>3076</v>
      </c>
    </row>
    <row r="149">
      <c r="A149" t="s">
        <v>18</v>
      </c>
      <c r="B149">
        <v>2528645.0</v>
      </c>
      <c r="C149" t="s">
        <v>138</v>
      </c>
      <c r="D149">
        <v>2025.0</v>
      </c>
      <c r="E149" s="154">
        <v>45710.0</v>
      </c>
      <c r="F149" t="s">
        <v>1350</v>
      </c>
      <c r="G149" t="s">
        <v>1000</v>
      </c>
      <c r="H149" t="s">
        <v>3077</v>
      </c>
      <c r="I149" t="s">
        <v>1002</v>
      </c>
      <c r="J149">
        <v>3606546.0</v>
      </c>
      <c r="K149">
        <v>3957535.0</v>
      </c>
      <c r="L149">
        <v>585516.0</v>
      </c>
      <c r="M149">
        <v>1078.0</v>
      </c>
      <c r="N149">
        <v>543.0</v>
      </c>
      <c r="O149">
        <v>1071092.0</v>
      </c>
      <c r="P149">
        <v>1100.0</v>
      </c>
      <c r="Q149">
        <v>974.0</v>
      </c>
      <c r="R149">
        <v>1949938.0</v>
      </c>
      <c r="S149">
        <v>1444.0</v>
      </c>
      <c r="T149">
        <v>1350.0</v>
      </c>
      <c r="U149">
        <v>0.0</v>
      </c>
      <c r="V149" t="s">
        <v>1003</v>
      </c>
      <c r="W149">
        <v>2.0</v>
      </c>
      <c r="Y149" s="154">
        <v>45731.0</v>
      </c>
      <c r="Z149">
        <v>1978768.0</v>
      </c>
      <c r="AA149" s="155">
        <v>45945.0</v>
      </c>
      <c r="AB149">
        <v>1978768.0</v>
      </c>
      <c r="AC149" s="156">
        <v>36526.0</v>
      </c>
      <c r="AD149">
        <v>0.0</v>
      </c>
      <c r="AE149" s="156">
        <v>36526.0</v>
      </c>
      <c r="AF149">
        <v>0.0</v>
      </c>
      <c r="AG149">
        <v>181012.0</v>
      </c>
      <c r="AH149" s="154">
        <v>45741.0</v>
      </c>
      <c r="AI149" s="154">
        <v>45741.0</v>
      </c>
      <c r="AJ149">
        <v>1978768.0</v>
      </c>
      <c r="AK149">
        <v>1804593.0</v>
      </c>
      <c r="AL149">
        <v>-6837.0</v>
      </c>
      <c r="AM149">
        <v>0.7787</v>
      </c>
      <c r="AN149">
        <v>0.6287</v>
      </c>
      <c r="AP149">
        <v>0.05</v>
      </c>
      <c r="AQ149">
        <v>0.05</v>
      </c>
      <c r="AR149">
        <v>0.05</v>
      </c>
      <c r="AS149" t="s">
        <v>26</v>
      </c>
      <c r="AT149" t="s">
        <v>22</v>
      </c>
      <c r="AU149">
        <v>4.0</v>
      </c>
      <c r="AV149" t="s">
        <v>380</v>
      </c>
      <c r="AW149" t="s">
        <v>381</v>
      </c>
      <c r="AX149" t="s">
        <v>22</v>
      </c>
      <c r="AY149" t="s">
        <v>88</v>
      </c>
      <c r="AZ149" t="s">
        <v>1110</v>
      </c>
      <c r="BA149" t="s">
        <v>1365</v>
      </c>
      <c r="BB149" t="s">
        <v>1366</v>
      </c>
      <c r="BC149" t="s">
        <v>45</v>
      </c>
      <c r="BD149" t="s">
        <v>1366</v>
      </c>
      <c r="BE149" t="s">
        <v>1007</v>
      </c>
      <c r="BF149" s="154">
        <v>45744.0</v>
      </c>
      <c r="BG149" s="154">
        <v>46108.0</v>
      </c>
      <c r="BH149" t="s">
        <v>1008</v>
      </c>
      <c r="BI149" t="s">
        <v>3078</v>
      </c>
      <c r="BJ149" t="s">
        <v>3079</v>
      </c>
      <c r="BK149" t="s">
        <v>3080</v>
      </c>
      <c r="BL149" s="154">
        <v>45710.0</v>
      </c>
      <c r="BM149" t="s">
        <v>2326</v>
      </c>
      <c r="BN149" t="s">
        <v>1118</v>
      </c>
      <c r="BO149" t="s">
        <v>2327</v>
      </c>
      <c r="BP149" t="s">
        <v>2367</v>
      </c>
      <c r="BR149" s="154">
        <v>45716.739467592</v>
      </c>
      <c r="BS149" t="s">
        <v>3081</v>
      </c>
      <c r="BT149" t="s">
        <v>1122</v>
      </c>
      <c r="BU149" t="s">
        <v>3082</v>
      </c>
      <c r="BV149">
        <v>9.19825566011E11</v>
      </c>
      <c r="BW149" t="s">
        <v>3083</v>
      </c>
      <c r="BX149" t="s">
        <v>3084</v>
      </c>
      <c r="BY149" t="s">
        <v>3085</v>
      </c>
      <c r="BZ149">
        <v>9.18200232227E11</v>
      </c>
      <c r="CA149" t="s">
        <v>3086</v>
      </c>
      <c r="CB149" t="s">
        <v>3087</v>
      </c>
      <c r="CC149">
        <v>9.1966261972E11</v>
      </c>
      <c r="CD149">
        <v>60000.0</v>
      </c>
      <c r="CE149" t="s">
        <v>3088</v>
      </c>
      <c r="CG149">
        <v>391410.0</v>
      </c>
      <c r="CH149" t="s">
        <v>3089</v>
      </c>
      <c r="CI149" t="s">
        <v>1365</v>
      </c>
      <c r="CJ149" t="s">
        <v>1366</v>
      </c>
      <c r="CK149">
        <v>391410.0</v>
      </c>
      <c r="CL149" t="s">
        <v>3090</v>
      </c>
      <c r="CM149" t="s">
        <v>3088</v>
      </c>
      <c r="CN149" t="s">
        <v>3088</v>
      </c>
    </row>
    <row r="150">
      <c r="A150" t="s">
        <v>68</v>
      </c>
      <c r="B150">
        <v>2530317.0</v>
      </c>
      <c r="C150" t="s">
        <v>490</v>
      </c>
      <c r="D150">
        <v>2025.0</v>
      </c>
      <c r="E150" s="155">
        <v>45639.0</v>
      </c>
      <c r="F150" t="s">
        <v>999</v>
      </c>
      <c r="G150" t="s">
        <v>1000</v>
      </c>
      <c r="H150" t="s">
        <v>3091</v>
      </c>
      <c r="I150" t="s">
        <v>1002</v>
      </c>
      <c r="J150">
        <v>378068.0</v>
      </c>
      <c r="K150">
        <v>378068.0</v>
      </c>
      <c r="L150">
        <v>0.0</v>
      </c>
      <c r="M150">
        <v>0.0</v>
      </c>
      <c r="O150">
        <v>378068.0</v>
      </c>
      <c r="P150">
        <v>398.0</v>
      </c>
      <c r="Q150">
        <v>950.0</v>
      </c>
      <c r="R150">
        <v>0.0</v>
      </c>
      <c r="S150">
        <v>0.0</v>
      </c>
      <c r="U150">
        <v>0.0</v>
      </c>
      <c r="V150" t="s">
        <v>1003</v>
      </c>
      <c r="W150">
        <v>3.0</v>
      </c>
      <c r="Y150" s="155">
        <v>45639.0</v>
      </c>
      <c r="Z150">
        <v>128543.0</v>
      </c>
      <c r="AA150" s="154">
        <v>45807.0</v>
      </c>
      <c r="AB150">
        <v>124762.0</v>
      </c>
      <c r="AC150" s="155">
        <v>45991.0</v>
      </c>
      <c r="AD150">
        <v>124762.0</v>
      </c>
      <c r="AE150" s="156">
        <v>36526.0</v>
      </c>
      <c r="AF150">
        <v>0.0</v>
      </c>
      <c r="AG150">
        <v>500.0</v>
      </c>
      <c r="AH150" s="155">
        <v>45642.0</v>
      </c>
      <c r="AI150" s="155">
        <v>45643.0</v>
      </c>
      <c r="AJ150">
        <v>253305.0</v>
      </c>
      <c r="AK150">
        <v>49000.0</v>
      </c>
      <c r="AL150">
        <v>203805.0</v>
      </c>
      <c r="AM150">
        <v>0.6042</v>
      </c>
      <c r="AN150">
        <v>0.6042</v>
      </c>
      <c r="AS150">
        <v>0.0</v>
      </c>
      <c r="AU150">
        <v>4.0</v>
      </c>
      <c r="AV150" t="s">
        <v>380</v>
      </c>
      <c r="AX150" t="s">
        <v>88</v>
      </c>
      <c r="AZ150" t="s">
        <v>1004</v>
      </c>
      <c r="BA150" t="s">
        <v>1462</v>
      </c>
      <c r="BB150" t="s">
        <v>1031</v>
      </c>
      <c r="BC150" t="s">
        <v>23</v>
      </c>
      <c r="BD150" t="s">
        <v>1032</v>
      </c>
      <c r="BE150" t="s">
        <v>1007</v>
      </c>
      <c r="BF150" s="156">
        <v>45809.0</v>
      </c>
      <c r="BG150" s="154">
        <v>46173.0</v>
      </c>
      <c r="BH150" t="s">
        <v>1008</v>
      </c>
      <c r="BI150" t="s">
        <v>3092</v>
      </c>
      <c r="BJ150" t="s">
        <v>3093</v>
      </c>
      <c r="BK150" t="s">
        <v>3094</v>
      </c>
      <c r="BL150" s="155">
        <v>45639.0</v>
      </c>
      <c r="BM150" t="s">
        <v>3095</v>
      </c>
      <c r="BN150" t="s">
        <v>1013</v>
      </c>
      <c r="BO150" t="s">
        <v>3096</v>
      </c>
      <c r="BP150" t="s">
        <v>3097</v>
      </c>
      <c r="BR150" s="155">
        <v>45643.5189814814</v>
      </c>
      <c r="BS150" t="s">
        <v>3098</v>
      </c>
      <c r="BT150" t="s">
        <v>1016</v>
      </c>
      <c r="BU150" t="s">
        <v>3099</v>
      </c>
      <c r="BV150">
        <v>9.19900362255E11</v>
      </c>
      <c r="BW150" t="s">
        <v>3100</v>
      </c>
      <c r="BX150" t="s">
        <v>3098</v>
      </c>
      <c r="BY150" t="s">
        <v>3099</v>
      </c>
      <c r="BZ150">
        <v>9.19900362255E11</v>
      </c>
      <c r="CA150" t="s">
        <v>3098</v>
      </c>
      <c r="CB150" t="s">
        <v>3099</v>
      </c>
      <c r="CC150">
        <v>9.19900362255E11</v>
      </c>
      <c r="CD150">
        <v>0.0</v>
      </c>
      <c r="CE150" t="s">
        <v>3101</v>
      </c>
      <c r="CG150">
        <v>560062.0</v>
      </c>
      <c r="CI150" t="s">
        <v>1462</v>
      </c>
      <c r="CJ150" t="s">
        <v>2857</v>
      </c>
      <c r="CK150">
        <v>560062.0</v>
      </c>
      <c r="CL150" t="s">
        <v>3102</v>
      </c>
      <c r="CM150" t="s">
        <v>3101</v>
      </c>
      <c r="CN150" t="s">
        <v>3101</v>
      </c>
    </row>
    <row r="151">
      <c r="A151" t="s">
        <v>68</v>
      </c>
      <c r="B151">
        <v>253271.0</v>
      </c>
      <c r="C151" t="s">
        <v>139</v>
      </c>
      <c r="D151">
        <v>2025.0</v>
      </c>
      <c r="E151" s="154">
        <v>45712.0</v>
      </c>
      <c r="F151" t="s">
        <v>3103</v>
      </c>
      <c r="G151" t="s">
        <v>1000</v>
      </c>
      <c r="H151" t="s">
        <v>3104</v>
      </c>
      <c r="I151" t="s">
        <v>1002</v>
      </c>
      <c r="J151">
        <v>1963865.0</v>
      </c>
      <c r="K151">
        <v>1963865.0</v>
      </c>
      <c r="L151">
        <v>775210.0</v>
      </c>
      <c r="M151">
        <v>1091.0</v>
      </c>
      <c r="N151">
        <v>711.0</v>
      </c>
      <c r="O151">
        <v>1188655.0</v>
      </c>
      <c r="P151">
        <v>1091.0</v>
      </c>
      <c r="Q151">
        <v>1090.0</v>
      </c>
      <c r="R151">
        <v>0.0</v>
      </c>
      <c r="S151">
        <v>0.0</v>
      </c>
      <c r="U151">
        <v>0.0</v>
      </c>
      <c r="V151" t="s">
        <v>1003</v>
      </c>
      <c r="W151">
        <v>4.0</v>
      </c>
      <c r="Y151" s="154">
        <v>45713.0</v>
      </c>
      <c r="Z151">
        <v>490966.0</v>
      </c>
      <c r="AA151" s="154">
        <v>45838.0</v>
      </c>
      <c r="AB151">
        <v>490966.0</v>
      </c>
      <c r="AC151" s="154">
        <v>45930.0</v>
      </c>
      <c r="AD151">
        <v>490966.0</v>
      </c>
      <c r="AE151" s="155">
        <v>46022.0</v>
      </c>
      <c r="AF151">
        <v>490966.0</v>
      </c>
      <c r="AG151">
        <v>43202.0</v>
      </c>
      <c r="AH151" s="154">
        <v>45713.0</v>
      </c>
      <c r="AI151" s="156">
        <v>45843.0</v>
      </c>
      <c r="AJ151">
        <v>981932.0</v>
      </c>
      <c r="AK151">
        <v>679767.0</v>
      </c>
      <c r="AL151">
        <v>258963.0</v>
      </c>
      <c r="AM151">
        <v>0.5263</v>
      </c>
      <c r="AN151">
        <v>0.43</v>
      </c>
      <c r="AP151">
        <v>0.0481</v>
      </c>
      <c r="AQ151">
        <v>0.0482</v>
      </c>
      <c r="AS151" t="s">
        <v>26</v>
      </c>
      <c r="AT151" t="s">
        <v>22</v>
      </c>
      <c r="AU151">
        <v>2.0</v>
      </c>
      <c r="AV151" t="s">
        <v>399</v>
      </c>
      <c r="AW151" t="s">
        <v>381</v>
      </c>
      <c r="AX151" t="s">
        <v>22</v>
      </c>
      <c r="AZ151" t="s">
        <v>1110</v>
      </c>
      <c r="BA151" t="s">
        <v>2125</v>
      </c>
      <c r="BB151" t="s">
        <v>2125</v>
      </c>
      <c r="BC151" t="s">
        <v>27</v>
      </c>
      <c r="BD151" t="s">
        <v>1113</v>
      </c>
      <c r="BE151" t="s">
        <v>1007</v>
      </c>
      <c r="BF151" s="156">
        <v>45748.0</v>
      </c>
      <c r="BG151" s="154">
        <v>46112.0</v>
      </c>
      <c r="BH151" t="s">
        <v>1008</v>
      </c>
      <c r="BI151" t="s">
        <v>3105</v>
      </c>
      <c r="BJ151" t="s">
        <v>3106</v>
      </c>
      <c r="BK151" t="s">
        <v>3107</v>
      </c>
      <c r="BL151" s="154">
        <v>45712.0</v>
      </c>
      <c r="BM151" t="s">
        <v>3108</v>
      </c>
      <c r="BN151" t="s">
        <v>1118</v>
      </c>
      <c r="BO151" t="s">
        <v>3109</v>
      </c>
      <c r="BP151" t="s">
        <v>3110</v>
      </c>
      <c r="BR151" s="154">
        <v>45715.4849537037</v>
      </c>
      <c r="BS151" t="s">
        <v>3111</v>
      </c>
      <c r="BT151" t="s">
        <v>1016</v>
      </c>
      <c r="BU151" t="s">
        <v>3112</v>
      </c>
      <c r="BV151">
        <v>9.11125692002E11</v>
      </c>
      <c r="BW151" t="s">
        <v>3113</v>
      </c>
      <c r="BX151" t="s">
        <v>3114</v>
      </c>
      <c r="BY151" t="s">
        <v>3112</v>
      </c>
      <c r="BZ151">
        <v>9.18800532652E11</v>
      </c>
      <c r="CA151" t="s">
        <v>3115</v>
      </c>
      <c r="CB151" t="s">
        <v>3112</v>
      </c>
      <c r="CC151">
        <v>9.19818451505E11</v>
      </c>
      <c r="CD151">
        <v>66495.0</v>
      </c>
      <c r="CE151" t="s">
        <v>3116</v>
      </c>
      <c r="CG151">
        <v>110010.0</v>
      </c>
      <c r="CH151" t="s">
        <v>3117</v>
      </c>
      <c r="CI151" t="s">
        <v>2125</v>
      </c>
      <c r="CJ151" t="s">
        <v>2125</v>
      </c>
      <c r="CK151">
        <v>110010.0</v>
      </c>
      <c r="CM151" t="s">
        <v>3118</v>
      </c>
      <c r="CN151" t="s">
        <v>3118</v>
      </c>
    </row>
    <row r="152">
      <c r="A152" t="s">
        <v>47</v>
      </c>
      <c r="B152">
        <v>2546862.0</v>
      </c>
      <c r="C152" t="s">
        <v>140</v>
      </c>
      <c r="D152">
        <v>2025.0</v>
      </c>
      <c r="E152" s="154">
        <v>45819.0</v>
      </c>
      <c r="F152" t="s">
        <v>1108</v>
      </c>
      <c r="G152" t="s">
        <v>1000</v>
      </c>
      <c r="H152" t="s">
        <v>3119</v>
      </c>
      <c r="I152" t="s">
        <v>1002</v>
      </c>
      <c r="J152">
        <v>389928.0</v>
      </c>
      <c r="K152">
        <v>389928.0</v>
      </c>
      <c r="L152">
        <v>389928.0</v>
      </c>
      <c r="M152">
        <v>557.0</v>
      </c>
      <c r="N152">
        <v>700.0</v>
      </c>
      <c r="O152">
        <v>0.0</v>
      </c>
      <c r="P152">
        <v>0.0</v>
      </c>
      <c r="R152">
        <v>0.0</v>
      </c>
      <c r="S152">
        <v>0.0</v>
      </c>
      <c r="U152">
        <v>0.0</v>
      </c>
      <c r="V152" t="s">
        <v>1003</v>
      </c>
      <c r="W152">
        <v>2.0</v>
      </c>
      <c r="Y152" s="154">
        <v>45880.0</v>
      </c>
      <c r="Z152">
        <v>194964.0</v>
      </c>
      <c r="AA152" s="155">
        <v>46002.0</v>
      </c>
      <c r="AB152">
        <v>194964.0</v>
      </c>
      <c r="AC152" s="156">
        <v>36526.0</v>
      </c>
      <c r="AD152">
        <v>0.0</v>
      </c>
      <c r="AE152" s="156">
        <v>36526.0</v>
      </c>
      <c r="AF152">
        <v>0.0</v>
      </c>
      <c r="AG152">
        <v>0.0</v>
      </c>
      <c r="AJ152">
        <v>194964.0</v>
      </c>
      <c r="AK152">
        <v>0.0</v>
      </c>
      <c r="AL152">
        <v>194964.0</v>
      </c>
      <c r="AM152">
        <v>0.5333</v>
      </c>
      <c r="AN152">
        <v>0.5333</v>
      </c>
      <c r="AS152" t="s">
        <v>21</v>
      </c>
      <c r="AT152" t="s">
        <v>22</v>
      </c>
      <c r="AU152">
        <v>0.0</v>
      </c>
      <c r="AV152" t="s">
        <v>380</v>
      </c>
      <c r="AZ152" t="s">
        <v>1110</v>
      </c>
      <c r="BA152" t="s">
        <v>1087</v>
      </c>
      <c r="BB152" t="s">
        <v>1088</v>
      </c>
      <c r="BC152" t="s">
        <v>23</v>
      </c>
      <c r="BD152" t="s">
        <v>1089</v>
      </c>
      <c r="BE152" t="s">
        <v>1007</v>
      </c>
      <c r="BF152" s="156">
        <v>45809.0</v>
      </c>
      <c r="BG152" s="154">
        <v>46173.0</v>
      </c>
      <c r="BH152" t="s">
        <v>1008</v>
      </c>
      <c r="BI152" t="s">
        <v>3120</v>
      </c>
      <c r="BJ152" t="s">
        <v>3121</v>
      </c>
      <c r="BK152" t="s">
        <v>3122</v>
      </c>
      <c r="BL152" s="154">
        <v>45819.0</v>
      </c>
      <c r="BM152" t="s">
        <v>3123</v>
      </c>
      <c r="BN152" t="s">
        <v>1013</v>
      </c>
      <c r="BO152" t="s">
        <v>3124</v>
      </c>
      <c r="BP152" t="s">
        <v>3125</v>
      </c>
      <c r="BR152" s="156">
        <v>45839.4753587962</v>
      </c>
      <c r="BS152" t="s">
        <v>3126</v>
      </c>
      <c r="BT152" t="s">
        <v>1016</v>
      </c>
      <c r="BU152" t="s">
        <v>3127</v>
      </c>
      <c r="BV152">
        <v>9.18909648888E11</v>
      </c>
      <c r="BW152" t="s">
        <v>3127</v>
      </c>
      <c r="BX152" t="s">
        <v>3128</v>
      </c>
      <c r="BY152" t="s">
        <v>3127</v>
      </c>
      <c r="BZ152">
        <v>9.18909648888E11</v>
      </c>
      <c r="CA152" t="s">
        <v>3129</v>
      </c>
      <c r="CB152" t="s">
        <v>3130</v>
      </c>
      <c r="CC152">
        <v>9.19642615866E11</v>
      </c>
      <c r="CD152">
        <v>50000.0</v>
      </c>
      <c r="CE152" t="s">
        <v>3131</v>
      </c>
      <c r="CG152">
        <v>500014.0</v>
      </c>
      <c r="CH152" t="s">
        <v>3132</v>
      </c>
      <c r="CI152" t="s">
        <v>1087</v>
      </c>
      <c r="CJ152" t="s">
        <v>1088</v>
      </c>
      <c r="CK152">
        <v>500014.0</v>
      </c>
      <c r="CM152" t="s">
        <v>3132</v>
      </c>
      <c r="CN152" t="s">
        <v>3132</v>
      </c>
    </row>
    <row r="153">
      <c r="A153" t="s">
        <v>18</v>
      </c>
      <c r="B153">
        <v>2548143.0</v>
      </c>
      <c r="C153" t="s">
        <v>141</v>
      </c>
      <c r="D153">
        <v>2025.0</v>
      </c>
      <c r="E153" s="154">
        <v>45758.0</v>
      </c>
      <c r="F153" t="s">
        <v>1108</v>
      </c>
      <c r="G153" t="s">
        <v>1000</v>
      </c>
      <c r="H153" t="s">
        <v>3133</v>
      </c>
      <c r="I153" t="s">
        <v>1002</v>
      </c>
      <c r="J153">
        <v>393461.0</v>
      </c>
      <c r="K153">
        <v>393461.0</v>
      </c>
      <c r="L153">
        <v>393461.0</v>
      </c>
      <c r="M153">
        <v>787.0</v>
      </c>
      <c r="N153">
        <v>500.0</v>
      </c>
      <c r="O153">
        <v>0.0</v>
      </c>
      <c r="P153">
        <v>0.0</v>
      </c>
      <c r="R153">
        <v>0.0</v>
      </c>
      <c r="S153">
        <v>0.0</v>
      </c>
      <c r="U153">
        <v>0.0</v>
      </c>
      <c r="V153" t="s">
        <v>1003</v>
      </c>
      <c r="W153">
        <v>2.0</v>
      </c>
      <c r="Y153" s="154">
        <v>45823.0</v>
      </c>
      <c r="Z153">
        <v>118038.0</v>
      </c>
      <c r="AA153" s="156">
        <v>45901.0</v>
      </c>
      <c r="AB153">
        <v>275423.0</v>
      </c>
      <c r="AC153" s="156">
        <v>36526.0</v>
      </c>
      <c r="AD153">
        <v>0.0</v>
      </c>
      <c r="AE153" s="156">
        <v>36526.0</v>
      </c>
      <c r="AF153">
        <v>0.0</v>
      </c>
      <c r="AG153">
        <v>11804.0</v>
      </c>
      <c r="AH153" s="156">
        <v>45874.0</v>
      </c>
      <c r="AI153" s="156">
        <v>45874.0</v>
      </c>
      <c r="AJ153">
        <v>118038.0</v>
      </c>
      <c r="AK153">
        <v>106234.0</v>
      </c>
      <c r="AL153">
        <v>0.0</v>
      </c>
      <c r="AM153">
        <v>0.6667</v>
      </c>
      <c r="AN153">
        <v>0.6667</v>
      </c>
      <c r="AS153" t="s">
        <v>26</v>
      </c>
      <c r="AT153" t="s">
        <v>22</v>
      </c>
      <c r="AU153">
        <v>0.0</v>
      </c>
      <c r="AV153" t="s">
        <v>380</v>
      </c>
      <c r="AZ153" t="s">
        <v>1110</v>
      </c>
      <c r="BA153" t="s">
        <v>1173</v>
      </c>
      <c r="BB153" t="s">
        <v>1174</v>
      </c>
      <c r="BC153" t="s">
        <v>23</v>
      </c>
      <c r="BD153" t="s">
        <v>1174</v>
      </c>
      <c r="BE153" t="s">
        <v>1007</v>
      </c>
      <c r="BF153" s="154">
        <v>45856.0</v>
      </c>
      <c r="BG153" s="156">
        <v>46113.0</v>
      </c>
      <c r="BH153" t="s">
        <v>1008</v>
      </c>
      <c r="BI153" t="s">
        <v>3134</v>
      </c>
      <c r="BJ153" t="s">
        <v>3135</v>
      </c>
      <c r="BK153" t="s">
        <v>3136</v>
      </c>
      <c r="BL153" s="154">
        <v>45758.0</v>
      </c>
      <c r="BM153" t="s">
        <v>1178</v>
      </c>
      <c r="BN153" t="s">
        <v>1095</v>
      </c>
      <c r="BO153" t="s">
        <v>1179</v>
      </c>
      <c r="BP153" t="s">
        <v>75</v>
      </c>
      <c r="BR153" s="154">
        <v>45770.4592361111</v>
      </c>
      <c r="BS153" t="s">
        <v>2188</v>
      </c>
      <c r="BT153" t="s">
        <v>1197</v>
      </c>
      <c r="BU153" t="s">
        <v>2189</v>
      </c>
      <c r="BV153">
        <v>9.19840411695E11</v>
      </c>
      <c r="BW153" t="s">
        <v>3137</v>
      </c>
      <c r="BX153" t="s">
        <v>3138</v>
      </c>
      <c r="BY153" t="s">
        <v>3139</v>
      </c>
      <c r="BZ153">
        <v>9.19962174451E11</v>
      </c>
      <c r="CA153" t="s">
        <v>3138</v>
      </c>
      <c r="CB153" t="s">
        <v>3139</v>
      </c>
      <c r="CC153">
        <v>9.19962174451E11</v>
      </c>
      <c r="CD153">
        <v>0.0</v>
      </c>
      <c r="CE153" t="s">
        <v>3140</v>
      </c>
      <c r="CG153">
        <v>603103.0</v>
      </c>
      <c r="CI153" t="s">
        <v>1173</v>
      </c>
      <c r="CJ153" t="s">
        <v>1174</v>
      </c>
      <c r="CK153">
        <v>603103.0</v>
      </c>
      <c r="CL153" t="s">
        <v>2194</v>
      </c>
      <c r="CM153" t="s">
        <v>3140</v>
      </c>
      <c r="CN153" t="s">
        <v>3140</v>
      </c>
    </row>
    <row r="154">
      <c r="A154" t="s">
        <v>47</v>
      </c>
      <c r="B154">
        <v>2551930.0</v>
      </c>
      <c r="C154" t="s">
        <v>492</v>
      </c>
      <c r="D154">
        <v>2025.0</v>
      </c>
      <c r="E154" s="154">
        <v>45716.0</v>
      </c>
      <c r="F154" t="s">
        <v>999</v>
      </c>
      <c r="G154" t="s">
        <v>1000</v>
      </c>
      <c r="H154" t="s">
        <v>3141</v>
      </c>
      <c r="I154" t="s">
        <v>1002</v>
      </c>
      <c r="J154">
        <v>582306.0</v>
      </c>
      <c r="K154">
        <v>582306.0</v>
      </c>
      <c r="L154">
        <v>0.0</v>
      </c>
      <c r="M154">
        <v>0.0</v>
      </c>
      <c r="O154">
        <v>582306.0</v>
      </c>
      <c r="P154">
        <v>584.0</v>
      </c>
      <c r="Q154">
        <v>997.0</v>
      </c>
      <c r="R154">
        <v>0.0</v>
      </c>
      <c r="S154">
        <v>0.0</v>
      </c>
      <c r="U154">
        <v>0.0</v>
      </c>
      <c r="V154" t="s">
        <v>1079</v>
      </c>
      <c r="X154" s="154">
        <v>45838.0</v>
      </c>
      <c r="Y154" s="156">
        <v>36526.0</v>
      </c>
      <c r="Z154">
        <v>0.0</v>
      </c>
      <c r="AA154" s="156">
        <v>36526.0</v>
      </c>
      <c r="AB154">
        <v>0.0</v>
      </c>
      <c r="AC154" s="156">
        <v>36526.0</v>
      </c>
      <c r="AD154">
        <v>0.0</v>
      </c>
      <c r="AE154" s="156">
        <v>36526.0</v>
      </c>
      <c r="AF154">
        <v>0.0</v>
      </c>
      <c r="AG154">
        <v>0.0</v>
      </c>
      <c r="AH154" s="154">
        <v>45852.0</v>
      </c>
      <c r="AI154" s="154">
        <v>45852.0</v>
      </c>
      <c r="AJ154">
        <v>582306.0</v>
      </c>
      <c r="AK154">
        <v>300000.0</v>
      </c>
      <c r="AL154">
        <v>282306.0</v>
      </c>
      <c r="AM154">
        <v>0.6165</v>
      </c>
      <c r="AN154">
        <v>0.6165</v>
      </c>
      <c r="AS154">
        <v>0.0</v>
      </c>
      <c r="AU154">
        <v>4.0</v>
      </c>
      <c r="AV154" t="s">
        <v>380</v>
      </c>
      <c r="AW154" t="s">
        <v>428</v>
      </c>
      <c r="AX154" t="s">
        <v>22</v>
      </c>
      <c r="AZ154" t="s">
        <v>1110</v>
      </c>
      <c r="BA154" t="s">
        <v>1087</v>
      </c>
      <c r="BB154" t="s">
        <v>1088</v>
      </c>
      <c r="BC154" t="s">
        <v>23</v>
      </c>
      <c r="BD154" t="s">
        <v>1089</v>
      </c>
      <c r="BE154" t="s">
        <v>1007</v>
      </c>
      <c r="BF154" s="154">
        <v>45824.0</v>
      </c>
      <c r="BG154" s="154">
        <v>46142.0</v>
      </c>
      <c r="BH154" t="s">
        <v>1008</v>
      </c>
      <c r="BI154" t="s">
        <v>3142</v>
      </c>
      <c r="BJ154" t="s">
        <v>3143</v>
      </c>
      <c r="BK154" t="s">
        <v>3144</v>
      </c>
      <c r="BL154" s="154">
        <v>45716.0</v>
      </c>
      <c r="BM154" t="s">
        <v>3123</v>
      </c>
      <c r="BN154" t="s">
        <v>1095</v>
      </c>
      <c r="BO154" t="s">
        <v>3124</v>
      </c>
      <c r="BP154" t="s">
        <v>3125</v>
      </c>
      <c r="BR154" s="154">
        <v>45743.7122685185</v>
      </c>
      <c r="BS154" t="s">
        <v>3145</v>
      </c>
      <c r="BT154" t="s">
        <v>1122</v>
      </c>
      <c r="BU154" t="s">
        <v>3146</v>
      </c>
      <c r="BV154">
        <v>9.19701228429E11</v>
      </c>
      <c r="BW154" t="s">
        <v>3147</v>
      </c>
      <c r="BX154" t="s">
        <v>3148</v>
      </c>
      <c r="BY154" t="s">
        <v>3146</v>
      </c>
      <c r="BZ154">
        <v>9.19885232302E11</v>
      </c>
      <c r="CA154" t="s">
        <v>3149</v>
      </c>
      <c r="CB154" t="s">
        <v>3146</v>
      </c>
      <c r="CC154">
        <v>9.19701228249E11</v>
      </c>
      <c r="CD154">
        <v>0.0</v>
      </c>
      <c r="CE154" t="s">
        <v>3150</v>
      </c>
      <c r="CG154">
        <v>500039.0</v>
      </c>
      <c r="CH154" t="s">
        <v>3151</v>
      </c>
      <c r="CI154" t="s">
        <v>1087</v>
      </c>
      <c r="CJ154" t="s">
        <v>1088</v>
      </c>
      <c r="CK154">
        <v>500039.0</v>
      </c>
      <c r="CM154" t="s">
        <v>3152</v>
      </c>
      <c r="CN154" t="s">
        <v>3152</v>
      </c>
    </row>
    <row r="155">
      <c r="A155" t="s">
        <v>68</v>
      </c>
      <c r="B155">
        <v>2557342.0</v>
      </c>
      <c r="C155" t="s">
        <v>496</v>
      </c>
      <c r="D155">
        <v>2025.0</v>
      </c>
      <c r="E155" s="155">
        <v>45581.0</v>
      </c>
      <c r="F155" t="s">
        <v>999</v>
      </c>
      <c r="G155" t="s">
        <v>1000</v>
      </c>
      <c r="H155" t="s">
        <v>3153</v>
      </c>
      <c r="I155" t="s">
        <v>1002</v>
      </c>
      <c r="J155">
        <v>420685.0</v>
      </c>
      <c r="K155">
        <v>420685.0</v>
      </c>
      <c r="L155">
        <v>0.0</v>
      </c>
      <c r="M155">
        <v>0.0</v>
      </c>
      <c r="O155">
        <v>420685.0</v>
      </c>
      <c r="P155">
        <v>267.0</v>
      </c>
      <c r="Q155">
        <v>1576.0</v>
      </c>
      <c r="R155">
        <v>0.0</v>
      </c>
      <c r="S155">
        <v>0.0</v>
      </c>
      <c r="U155">
        <v>0.0</v>
      </c>
      <c r="V155" t="s">
        <v>1003</v>
      </c>
      <c r="W155">
        <v>4.0</v>
      </c>
      <c r="Y155" s="155">
        <v>45581.0</v>
      </c>
      <c r="Z155">
        <v>105171.0</v>
      </c>
      <c r="AA155" s="154">
        <v>45808.0</v>
      </c>
      <c r="AB155">
        <v>105171.0</v>
      </c>
      <c r="AC155" s="154">
        <v>45900.0</v>
      </c>
      <c r="AD155">
        <v>105171.0</v>
      </c>
      <c r="AE155" s="155">
        <v>46022.0</v>
      </c>
      <c r="AF155">
        <v>105171.0</v>
      </c>
      <c r="AG155">
        <v>0.0</v>
      </c>
      <c r="AH155" s="155">
        <v>45607.0</v>
      </c>
      <c r="AI155" s="155">
        <v>45607.0</v>
      </c>
      <c r="AJ155">
        <v>210342.0</v>
      </c>
      <c r="AK155">
        <v>103068.0</v>
      </c>
      <c r="AL155">
        <v>107274.0</v>
      </c>
      <c r="AM155">
        <v>0.394</v>
      </c>
      <c r="AN155">
        <v>0.394</v>
      </c>
      <c r="AS155">
        <v>0.0</v>
      </c>
      <c r="AU155">
        <v>4.0</v>
      </c>
      <c r="AV155" t="s">
        <v>399</v>
      </c>
      <c r="AW155" t="s">
        <v>428</v>
      </c>
      <c r="AX155" t="s">
        <v>22</v>
      </c>
      <c r="AZ155" t="s">
        <v>1110</v>
      </c>
      <c r="BA155" t="s">
        <v>3154</v>
      </c>
      <c r="BB155" t="s">
        <v>1652</v>
      </c>
      <c r="BC155" t="s">
        <v>27</v>
      </c>
      <c r="BD155" t="s">
        <v>1652</v>
      </c>
      <c r="BE155" t="s">
        <v>1007</v>
      </c>
      <c r="BF155" s="154">
        <v>45742.0</v>
      </c>
      <c r="BG155" s="154">
        <v>46112.0</v>
      </c>
      <c r="BH155" t="s">
        <v>1008</v>
      </c>
      <c r="BI155" t="s">
        <v>3155</v>
      </c>
      <c r="BJ155" t="s">
        <v>3156</v>
      </c>
      <c r="BK155" t="s">
        <v>3157</v>
      </c>
      <c r="BL155" s="155">
        <v>45581.0</v>
      </c>
      <c r="BM155" t="s">
        <v>3158</v>
      </c>
      <c r="BN155" t="s">
        <v>1013</v>
      </c>
      <c r="BO155" t="s">
        <v>3159</v>
      </c>
      <c r="BP155" t="s">
        <v>2225</v>
      </c>
      <c r="BR155" s="155">
        <v>45607.5904166667</v>
      </c>
      <c r="BS155" t="s">
        <v>3160</v>
      </c>
      <c r="BT155" t="s">
        <v>1016</v>
      </c>
      <c r="BU155" t="s">
        <v>3161</v>
      </c>
      <c r="BV155">
        <v>9.19140131636E11</v>
      </c>
      <c r="BW155" t="s">
        <v>3162</v>
      </c>
      <c r="BX155" t="s">
        <v>3163</v>
      </c>
      <c r="BY155" t="s">
        <v>3161</v>
      </c>
      <c r="BZ155">
        <v>9.19140131636E11</v>
      </c>
      <c r="CA155" t="s">
        <v>3163</v>
      </c>
      <c r="CB155" t="s">
        <v>3161</v>
      </c>
      <c r="CC155">
        <v>9.19140131636E11</v>
      </c>
      <c r="CD155">
        <v>104000.0</v>
      </c>
      <c r="CE155" t="s">
        <v>3164</v>
      </c>
      <c r="CG155">
        <v>302020.0</v>
      </c>
      <c r="CH155" t="s">
        <v>3164</v>
      </c>
      <c r="CI155" t="s">
        <v>3154</v>
      </c>
      <c r="CJ155" t="s">
        <v>1652</v>
      </c>
      <c r="CK155">
        <v>302020.0</v>
      </c>
      <c r="CM155" t="s">
        <v>3164</v>
      </c>
      <c r="CN155" t="s">
        <v>3164</v>
      </c>
    </row>
    <row r="156">
      <c r="A156" t="s">
        <v>47</v>
      </c>
      <c r="B156">
        <v>2559923.0</v>
      </c>
      <c r="C156" t="s">
        <v>759</v>
      </c>
      <c r="D156">
        <v>2025.0</v>
      </c>
      <c r="E156" s="154">
        <v>45768.0</v>
      </c>
      <c r="F156" t="s">
        <v>1289</v>
      </c>
      <c r="G156" t="s">
        <v>1000</v>
      </c>
      <c r="H156" t="s">
        <v>3165</v>
      </c>
      <c r="I156" t="s">
        <v>1002</v>
      </c>
      <c r="J156">
        <v>302557.0</v>
      </c>
      <c r="K156">
        <v>357017.0</v>
      </c>
      <c r="L156">
        <v>0.0</v>
      </c>
      <c r="M156">
        <v>0.0</v>
      </c>
      <c r="O156">
        <v>0.0</v>
      </c>
      <c r="P156">
        <v>0.0</v>
      </c>
      <c r="R156">
        <v>302557.0</v>
      </c>
      <c r="S156">
        <v>170.0</v>
      </c>
      <c r="T156">
        <v>1780.0</v>
      </c>
      <c r="U156">
        <v>0.0</v>
      </c>
      <c r="V156" t="s">
        <v>1003</v>
      </c>
      <c r="W156">
        <v>4.0</v>
      </c>
      <c r="Y156" s="154">
        <v>45777.0</v>
      </c>
      <c r="Z156">
        <v>89254.0</v>
      </c>
      <c r="AA156" s="154">
        <v>45838.0</v>
      </c>
      <c r="AB156">
        <v>89254.0</v>
      </c>
      <c r="AC156" s="154">
        <v>45930.0</v>
      </c>
      <c r="AD156">
        <v>89254.0</v>
      </c>
      <c r="AE156" s="155">
        <v>46006.0</v>
      </c>
      <c r="AF156">
        <v>89254.0</v>
      </c>
      <c r="AG156">
        <v>0.0</v>
      </c>
      <c r="AH156" s="154">
        <v>45885.0</v>
      </c>
      <c r="AI156" s="154">
        <v>45885.0</v>
      </c>
      <c r="AJ156">
        <v>178508.0</v>
      </c>
      <c r="AK156">
        <v>81690.0</v>
      </c>
      <c r="AL156">
        <v>96818.0</v>
      </c>
      <c r="AM156">
        <v>0.65</v>
      </c>
      <c r="AN156">
        <v>0.6</v>
      </c>
      <c r="AR156">
        <v>0.05</v>
      </c>
      <c r="AS156">
        <v>0.0</v>
      </c>
      <c r="AU156">
        <v>0.0</v>
      </c>
      <c r="AV156" t="s">
        <v>380</v>
      </c>
      <c r="AY156" t="s">
        <v>88</v>
      </c>
      <c r="AZ156" t="s">
        <v>1110</v>
      </c>
      <c r="BA156" t="s">
        <v>3166</v>
      </c>
      <c r="BB156" t="s">
        <v>1174</v>
      </c>
      <c r="BC156" t="s">
        <v>23</v>
      </c>
      <c r="BD156" t="s">
        <v>1174</v>
      </c>
      <c r="BE156" t="s">
        <v>1007</v>
      </c>
      <c r="BF156" s="156">
        <v>45748.0</v>
      </c>
      <c r="BG156" s="154">
        <v>46112.0</v>
      </c>
      <c r="BH156" t="s">
        <v>1008</v>
      </c>
      <c r="BI156" t="s">
        <v>3167</v>
      </c>
      <c r="BJ156" t="s">
        <v>3168</v>
      </c>
      <c r="BK156" t="s">
        <v>3169</v>
      </c>
      <c r="BL156" s="154">
        <v>45768.0</v>
      </c>
      <c r="BM156" t="s">
        <v>3170</v>
      </c>
      <c r="BN156" t="s">
        <v>1095</v>
      </c>
      <c r="BO156" t="s">
        <v>3171</v>
      </c>
      <c r="BP156" t="s">
        <v>3172</v>
      </c>
      <c r="BQ156" t="s">
        <v>71</v>
      </c>
      <c r="BR156" s="154">
        <v>45770.4668518519</v>
      </c>
      <c r="BS156" t="s">
        <v>3173</v>
      </c>
      <c r="BT156" t="s">
        <v>1016</v>
      </c>
      <c r="BU156" t="s">
        <v>3174</v>
      </c>
      <c r="BV156">
        <v>9.1994298611E11</v>
      </c>
      <c r="BW156" t="s">
        <v>3175</v>
      </c>
      <c r="BX156" t="s">
        <v>3173</v>
      </c>
      <c r="BY156" t="s">
        <v>3176</v>
      </c>
      <c r="BZ156">
        <v>9.1994298611E11</v>
      </c>
      <c r="CA156" t="s">
        <v>3173</v>
      </c>
      <c r="CB156" t="s">
        <v>3176</v>
      </c>
      <c r="CC156">
        <v>9.1994298611E11</v>
      </c>
      <c r="CD156">
        <v>6000.0</v>
      </c>
      <c r="CE156" t="s">
        <v>3177</v>
      </c>
      <c r="CG156">
        <v>621705.0</v>
      </c>
      <c r="CH156" t="s">
        <v>3177</v>
      </c>
      <c r="CI156" t="s">
        <v>3166</v>
      </c>
      <c r="CJ156" t="s">
        <v>1174</v>
      </c>
      <c r="CK156">
        <v>621705.0</v>
      </c>
      <c r="CM156" t="s">
        <v>3177</v>
      </c>
      <c r="CN156" t="s">
        <v>3178</v>
      </c>
    </row>
    <row r="157">
      <c r="A157" t="s">
        <v>18</v>
      </c>
      <c r="B157">
        <v>2560999.0</v>
      </c>
      <c r="C157" t="s">
        <v>3179</v>
      </c>
      <c r="D157">
        <v>2025.0</v>
      </c>
      <c r="E157" s="154">
        <v>45821.0</v>
      </c>
      <c r="F157" t="s">
        <v>1108</v>
      </c>
      <c r="G157" t="s">
        <v>1000</v>
      </c>
      <c r="H157" t="s">
        <v>3180</v>
      </c>
      <c r="I157" t="s">
        <v>1002</v>
      </c>
      <c r="J157">
        <v>0.0</v>
      </c>
      <c r="K157">
        <v>0.0</v>
      </c>
      <c r="L157">
        <v>0.0</v>
      </c>
      <c r="M157">
        <v>394.0</v>
      </c>
      <c r="N157">
        <v>0.0</v>
      </c>
      <c r="O157">
        <v>0.0</v>
      </c>
      <c r="P157">
        <v>0.0</v>
      </c>
      <c r="R157">
        <v>0.0</v>
      </c>
      <c r="S157">
        <v>0.0</v>
      </c>
      <c r="U157">
        <v>0.0</v>
      </c>
      <c r="V157" t="s">
        <v>1079</v>
      </c>
      <c r="X157" s="156">
        <v>45877.0</v>
      </c>
      <c r="Y157" s="156">
        <v>36526.0</v>
      </c>
      <c r="Z157">
        <v>0.0</v>
      </c>
      <c r="AA157" s="156">
        <v>36526.0</v>
      </c>
      <c r="AB157">
        <v>0.0</v>
      </c>
      <c r="AC157" s="156">
        <v>36526.0</v>
      </c>
      <c r="AD157">
        <v>0.0</v>
      </c>
      <c r="AE157" s="156">
        <v>36526.0</v>
      </c>
      <c r="AF157">
        <v>0.0</v>
      </c>
      <c r="AG157">
        <v>0.0</v>
      </c>
      <c r="AJ157">
        <v>0.0</v>
      </c>
      <c r="AK157">
        <v>0.0</v>
      </c>
      <c r="AL157">
        <v>0.0</v>
      </c>
      <c r="AM157">
        <v>1.0</v>
      </c>
      <c r="AN157">
        <v>1.0</v>
      </c>
      <c r="AS157" t="s">
        <v>26</v>
      </c>
      <c r="AT157" t="s">
        <v>22</v>
      </c>
      <c r="AU157">
        <v>0.0</v>
      </c>
      <c r="AV157" t="s">
        <v>380</v>
      </c>
      <c r="AZ157" t="s">
        <v>1110</v>
      </c>
      <c r="BA157" t="s">
        <v>1734</v>
      </c>
      <c r="BB157" t="s">
        <v>1578</v>
      </c>
      <c r="BC157" t="s">
        <v>27</v>
      </c>
      <c r="BD157" t="s">
        <v>1735</v>
      </c>
      <c r="BE157" t="s">
        <v>1007</v>
      </c>
      <c r="BF157" s="154">
        <v>45820.0</v>
      </c>
      <c r="BG157" s="154">
        <v>46112.0</v>
      </c>
      <c r="BH157" t="s">
        <v>1008</v>
      </c>
      <c r="BI157" t="s">
        <v>3181</v>
      </c>
      <c r="BJ157" t="s">
        <v>3182</v>
      </c>
      <c r="BK157" t="s">
        <v>3183</v>
      </c>
      <c r="BL157" s="154">
        <v>45821.0</v>
      </c>
      <c r="BM157" t="s">
        <v>1583</v>
      </c>
      <c r="BN157" t="s">
        <v>1118</v>
      </c>
      <c r="BO157" t="s">
        <v>1584</v>
      </c>
      <c r="BP157" t="s">
        <v>118</v>
      </c>
      <c r="BR157" s="154">
        <v>45827.6467592592</v>
      </c>
      <c r="BS157" t="s">
        <v>1399</v>
      </c>
      <c r="BT157" t="s">
        <v>1197</v>
      </c>
      <c r="BU157" t="s">
        <v>1040</v>
      </c>
      <c r="BV157">
        <v>9.19016039311E11</v>
      </c>
      <c r="BW157" t="s">
        <v>3184</v>
      </c>
      <c r="BX157" t="s">
        <v>3185</v>
      </c>
      <c r="BY157" t="s">
        <v>3186</v>
      </c>
      <c r="BZ157">
        <v>9.19999408061E11</v>
      </c>
      <c r="CA157" t="s">
        <v>3187</v>
      </c>
      <c r="CB157" t="s">
        <v>3188</v>
      </c>
      <c r="CC157">
        <v>9.19999408061E11</v>
      </c>
      <c r="CD157">
        <v>0.0</v>
      </c>
      <c r="CE157" t="s">
        <v>3189</v>
      </c>
      <c r="CG157">
        <v>201305.0</v>
      </c>
      <c r="CI157" t="s">
        <v>1734</v>
      </c>
      <c r="CJ157" t="s">
        <v>1578</v>
      </c>
      <c r="CK157">
        <v>201305.0</v>
      </c>
      <c r="CM157" t="s">
        <v>3190</v>
      </c>
      <c r="CN157" t="s">
        <v>3190</v>
      </c>
    </row>
    <row r="158">
      <c r="A158" t="s">
        <v>18</v>
      </c>
      <c r="B158">
        <v>2561674.0</v>
      </c>
      <c r="C158" t="s">
        <v>760</v>
      </c>
      <c r="D158">
        <v>2025.0</v>
      </c>
      <c r="E158" s="154">
        <v>45838.0</v>
      </c>
      <c r="F158" t="s">
        <v>1289</v>
      </c>
      <c r="G158" t="s">
        <v>1000</v>
      </c>
      <c r="H158" t="s">
        <v>3191</v>
      </c>
      <c r="I158" t="s">
        <v>1002</v>
      </c>
      <c r="J158">
        <v>320675.0</v>
      </c>
      <c r="K158">
        <v>378397.0</v>
      </c>
      <c r="L158">
        <v>0.0</v>
      </c>
      <c r="M158">
        <v>0.0</v>
      </c>
      <c r="O158">
        <v>0.0</v>
      </c>
      <c r="P158">
        <v>0.0</v>
      </c>
      <c r="R158">
        <v>320675.0</v>
      </c>
      <c r="S158">
        <v>210.0</v>
      </c>
      <c r="T158">
        <v>1527.0</v>
      </c>
      <c r="U158">
        <v>0.0</v>
      </c>
      <c r="V158" t="s">
        <v>1079</v>
      </c>
      <c r="X158" s="155">
        <v>46006.0</v>
      </c>
      <c r="Y158" s="156">
        <v>36526.0</v>
      </c>
      <c r="Z158">
        <v>0.0</v>
      </c>
      <c r="AA158" s="156">
        <v>36526.0</v>
      </c>
      <c r="AB158">
        <v>0.0</v>
      </c>
      <c r="AC158" s="156">
        <v>36526.0</v>
      </c>
      <c r="AD158">
        <v>0.0</v>
      </c>
      <c r="AE158" s="156">
        <v>36526.0</v>
      </c>
      <c r="AF158">
        <v>0.0</v>
      </c>
      <c r="AG158">
        <v>0.0</v>
      </c>
      <c r="AJ158">
        <v>0.0</v>
      </c>
      <c r="AK158">
        <v>0.0</v>
      </c>
      <c r="AL158">
        <v>0.0</v>
      </c>
      <c r="AM158">
        <v>0.4995</v>
      </c>
      <c r="AN158">
        <v>0.4495</v>
      </c>
      <c r="AR158">
        <v>0.05</v>
      </c>
      <c r="AS158">
        <v>0.0</v>
      </c>
      <c r="AU158">
        <v>0.0</v>
      </c>
      <c r="AV158" t="s">
        <v>380</v>
      </c>
      <c r="AY158" t="s">
        <v>88</v>
      </c>
      <c r="AZ158" t="s">
        <v>1029</v>
      </c>
      <c r="BA158" t="s">
        <v>1906</v>
      </c>
      <c r="BB158" t="s">
        <v>1366</v>
      </c>
      <c r="BC158" t="s">
        <v>45</v>
      </c>
      <c r="BD158" t="s">
        <v>1366</v>
      </c>
      <c r="BE158" t="s">
        <v>1007</v>
      </c>
      <c r="BF158" s="156">
        <v>45839.0</v>
      </c>
      <c r="BG158" s="154">
        <v>46203.0</v>
      </c>
      <c r="BH158" t="s">
        <v>1008</v>
      </c>
      <c r="BI158" t="s">
        <v>3192</v>
      </c>
      <c r="BJ158" t="s">
        <v>3193</v>
      </c>
      <c r="BK158" t="s">
        <v>3194</v>
      </c>
      <c r="BL158" s="154">
        <v>45838.0</v>
      </c>
      <c r="BM158" t="s">
        <v>1370</v>
      </c>
      <c r="BN158" t="s">
        <v>1118</v>
      </c>
      <c r="BO158" t="s">
        <v>1371</v>
      </c>
      <c r="BP158" t="s">
        <v>1372</v>
      </c>
      <c r="BR158" s="154">
        <v>45838.7861111111</v>
      </c>
      <c r="BS158" t="s">
        <v>1911</v>
      </c>
      <c r="BT158" t="s">
        <v>1551</v>
      </c>
      <c r="BU158" t="s">
        <v>1912</v>
      </c>
      <c r="BV158">
        <v>9.19909998141E11</v>
      </c>
      <c r="BW158" t="s">
        <v>1913</v>
      </c>
      <c r="BX158" t="s">
        <v>1911</v>
      </c>
      <c r="BY158" t="s">
        <v>1912</v>
      </c>
      <c r="BZ158">
        <v>9.19909998141E11</v>
      </c>
      <c r="CA158" t="s">
        <v>1911</v>
      </c>
      <c r="CB158" t="s">
        <v>1912</v>
      </c>
      <c r="CC158">
        <v>9.19909998141E11</v>
      </c>
      <c r="CD158">
        <v>52400.0</v>
      </c>
      <c r="CE158" t="s">
        <v>3195</v>
      </c>
      <c r="CG158">
        <v>360001.0</v>
      </c>
      <c r="CH158" t="s">
        <v>3195</v>
      </c>
      <c r="CI158" t="s">
        <v>1906</v>
      </c>
      <c r="CJ158" t="s">
        <v>1366</v>
      </c>
      <c r="CK158">
        <v>360001.0</v>
      </c>
      <c r="CL158" t="s">
        <v>3196</v>
      </c>
      <c r="CM158" t="s">
        <v>3195</v>
      </c>
      <c r="CN158" t="s">
        <v>3195</v>
      </c>
    </row>
    <row r="159">
      <c r="A159" t="s">
        <v>18</v>
      </c>
      <c r="B159">
        <v>2562124.0</v>
      </c>
      <c r="C159" t="s">
        <v>142</v>
      </c>
      <c r="D159">
        <v>2025.0</v>
      </c>
      <c r="E159" s="156">
        <v>45691.0</v>
      </c>
      <c r="F159" t="s">
        <v>1024</v>
      </c>
      <c r="G159" t="s">
        <v>1000</v>
      </c>
      <c r="H159" t="s">
        <v>3197</v>
      </c>
      <c r="I159" t="s">
        <v>1002</v>
      </c>
      <c r="J159">
        <v>1503878.0</v>
      </c>
      <c r="K159">
        <v>1731977.0</v>
      </c>
      <c r="L159">
        <v>236660.0</v>
      </c>
      <c r="M159">
        <v>408.0</v>
      </c>
      <c r="N159">
        <v>580.0</v>
      </c>
      <c r="O159">
        <v>0.0</v>
      </c>
      <c r="P159">
        <v>0.0</v>
      </c>
      <c r="R159">
        <v>1267218.0</v>
      </c>
      <c r="S159">
        <v>534.0</v>
      </c>
      <c r="T159">
        <v>2373.0</v>
      </c>
      <c r="U159">
        <v>0.0</v>
      </c>
      <c r="V159" t="s">
        <v>1003</v>
      </c>
      <c r="W159">
        <v>2.0</v>
      </c>
      <c r="Y159" s="154">
        <v>45747.0</v>
      </c>
      <c r="Z159" t="s">
        <v>3198</v>
      </c>
      <c r="AA159" s="154">
        <v>45900.0</v>
      </c>
      <c r="AB159" t="s">
        <v>3199</v>
      </c>
      <c r="AC159" s="156">
        <v>36526.0</v>
      </c>
      <c r="AD159">
        <v>0.0</v>
      </c>
      <c r="AE159" s="156">
        <v>36526.0</v>
      </c>
      <c r="AF159">
        <v>0.0</v>
      </c>
      <c r="AG159" t="s">
        <v>3200</v>
      </c>
      <c r="AH159" s="154">
        <v>45700.0</v>
      </c>
      <c r="AI159" s="154">
        <v>45700.0</v>
      </c>
      <c r="AJ159" t="s">
        <v>3198</v>
      </c>
      <c r="AK159" t="s">
        <v>3201</v>
      </c>
      <c r="AL159" t="s">
        <v>3202</v>
      </c>
      <c r="AM159" t="s">
        <v>3203</v>
      </c>
      <c r="AN159" t="s">
        <v>3203</v>
      </c>
      <c r="AS159" t="s">
        <v>1053</v>
      </c>
      <c r="AT159" t="s">
        <v>22</v>
      </c>
      <c r="AU159">
        <v>0.0</v>
      </c>
      <c r="AV159" t="s">
        <v>380</v>
      </c>
      <c r="AY159" t="s">
        <v>88</v>
      </c>
      <c r="AZ159" t="s">
        <v>1004</v>
      </c>
      <c r="BA159" t="s">
        <v>1143</v>
      </c>
      <c r="BB159" t="s">
        <v>1144</v>
      </c>
      <c r="BC159" t="s">
        <v>45</v>
      </c>
      <c r="BD159" t="s">
        <v>1143</v>
      </c>
      <c r="BE159" t="s">
        <v>1007</v>
      </c>
      <c r="BF159" s="156">
        <v>45748.0</v>
      </c>
      <c r="BG159" s="154">
        <v>46112.0</v>
      </c>
      <c r="BH159" t="s">
        <v>1008</v>
      </c>
      <c r="BI159" t="s">
        <v>3204</v>
      </c>
      <c r="BJ159" t="s">
        <v>3205</v>
      </c>
      <c r="BK159" t="s">
        <v>3206</v>
      </c>
      <c r="BL159" s="156">
        <v>45691.0</v>
      </c>
      <c r="BM159" t="s">
        <v>1676</v>
      </c>
      <c r="BN159" t="s">
        <v>1388</v>
      </c>
      <c r="BO159" t="s">
        <v>1677</v>
      </c>
      <c r="BP159" t="s">
        <v>1712</v>
      </c>
      <c r="BR159" t="s">
        <v>3207</v>
      </c>
      <c r="BS159" t="s">
        <v>3208</v>
      </c>
      <c r="BT159" t="s">
        <v>1016</v>
      </c>
      <c r="BU159" t="s">
        <v>3209</v>
      </c>
      <c r="BV159">
        <v>9.19920591291E11</v>
      </c>
      <c r="BW159" t="s">
        <v>3210</v>
      </c>
      <c r="BX159" t="s">
        <v>3211</v>
      </c>
      <c r="BY159" t="s">
        <v>3209</v>
      </c>
      <c r="BZ159">
        <v>9.19920591291E11</v>
      </c>
      <c r="CA159" t="s">
        <v>3212</v>
      </c>
      <c r="CB159" t="s">
        <v>3213</v>
      </c>
      <c r="CC159">
        <v>9.19867227975E11</v>
      </c>
      <c r="CD159">
        <v>0.0</v>
      </c>
      <c r="CE159" t="s">
        <v>3214</v>
      </c>
      <c r="CG159">
        <v>400066.0</v>
      </c>
      <c r="CI159" t="s">
        <v>1143</v>
      </c>
      <c r="CJ159" t="s">
        <v>1144</v>
      </c>
      <c r="CK159">
        <v>400066.0</v>
      </c>
      <c r="CM159" t="s">
        <v>3214</v>
      </c>
      <c r="CN159" t="s">
        <v>3214</v>
      </c>
    </row>
    <row r="160">
      <c r="A160" t="s">
        <v>18</v>
      </c>
      <c r="B160">
        <v>2562273.0</v>
      </c>
      <c r="C160" t="s">
        <v>143</v>
      </c>
      <c r="D160">
        <v>2025.0</v>
      </c>
      <c r="E160" t="s">
        <v>3215</v>
      </c>
      <c r="F160" t="s">
        <v>1108</v>
      </c>
      <c r="G160" t="s">
        <v>1000</v>
      </c>
      <c r="H160" t="s">
        <v>3216</v>
      </c>
      <c r="I160" t="s">
        <v>1002</v>
      </c>
      <c r="J160">
        <v>613083.0</v>
      </c>
      <c r="K160">
        <v>613083.0</v>
      </c>
      <c r="L160">
        <v>613083.0</v>
      </c>
      <c r="M160">
        <v>876.0</v>
      </c>
      <c r="N160">
        <v>700.0</v>
      </c>
      <c r="O160">
        <v>0.0</v>
      </c>
      <c r="P160">
        <v>0.0</v>
      </c>
      <c r="R160">
        <v>0.0</v>
      </c>
      <c r="S160">
        <v>0.0</v>
      </c>
      <c r="U160">
        <v>0.0</v>
      </c>
      <c r="V160" t="s">
        <v>1079</v>
      </c>
      <c r="X160" t="s">
        <v>3217</v>
      </c>
      <c r="Y160" s="156">
        <v>36526.0</v>
      </c>
      <c r="Z160">
        <v>0.0</v>
      </c>
      <c r="AA160" s="156">
        <v>36526.0</v>
      </c>
      <c r="AB160">
        <v>0.0</v>
      </c>
      <c r="AC160" s="156">
        <v>36526.0</v>
      </c>
      <c r="AD160">
        <v>0.0</v>
      </c>
      <c r="AE160" s="156">
        <v>36526.0</v>
      </c>
      <c r="AF160">
        <v>0.0</v>
      </c>
      <c r="AG160">
        <v>0.0</v>
      </c>
      <c r="AJ160" t="s">
        <v>3218</v>
      </c>
      <c r="AK160">
        <v>0.0</v>
      </c>
      <c r="AL160" t="s">
        <v>3218</v>
      </c>
      <c r="AM160" t="s">
        <v>3219</v>
      </c>
      <c r="AN160" t="s">
        <v>3219</v>
      </c>
      <c r="AS160" t="s">
        <v>26</v>
      </c>
      <c r="AT160" t="s">
        <v>88</v>
      </c>
      <c r="AU160">
        <v>0.0</v>
      </c>
      <c r="AV160" t="s">
        <v>380</v>
      </c>
      <c r="AZ160" t="s">
        <v>1110</v>
      </c>
      <c r="BA160" t="s">
        <v>3220</v>
      </c>
      <c r="BB160" t="s">
        <v>1578</v>
      </c>
      <c r="BC160" t="s">
        <v>27</v>
      </c>
      <c r="BD160" t="s">
        <v>1057</v>
      </c>
      <c r="BE160" t="s">
        <v>1007</v>
      </c>
      <c r="BF160" t="s">
        <v>1090</v>
      </c>
      <c r="BG160" s="154">
        <v>46112.0</v>
      </c>
      <c r="BH160" t="s">
        <v>1008</v>
      </c>
      <c r="BI160" t="s">
        <v>3221</v>
      </c>
      <c r="BJ160" t="s">
        <v>3222</v>
      </c>
      <c r="BK160" t="s">
        <v>3223</v>
      </c>
      <c r="BL160" t="s">
        <v>3215</v>
      </c>
      <c r="BM160" t="s">
        <v>1613</v>
      </c>
      <c r="BN160" t="s">
        <v>1118</v>
      </c>
      <c r="BO160" t="s">
        <v>1614</v>
      </c>
      <c r="BP160" t="s">
        <v>1615</v>
      </c>
      <c r="BR160" t="s">
        <v>3224</v>
      </c>
      <c r="BS160" t="s">
        <v>3225</v>
      </c>
      <c r="BT160" t="s">
        <v>1267</v>
      </c>
      <c r="BU160" t="s">
        <v>3226</v>
      </c>
      <c r="BV160">
        <v>9.19557773802E11</v>
      </c>
      <c r="BW160" t="s">
        <v>3227</v>
      </c>
      <c r="BX160" t="s">
        <v>3225</v>
      </c>
      <c r="BY160" t="s">
        <v>3226</v>
      </c>
      <c r="BZ160">
        <v>9.19557773802E11</v>
      </c>
      <c r="CA160" t="s">
        <v>3225</v>
      </c>
      <c r="CB160" t="s">
        <v>3226</v>
      </c>
      <c r="CC160">
        <v>9.19557773802E11</v>
      </c>
      <c r="CD160">
        <v>0.0</v>
      </c>
      <c r="CE160" t="s">
        <v>3228</v>
      </c>
      <c r="CG160">
        <v>261302.0</v>
      </c>
      <c r="CI160" t="s">
        <v>3220</v>
      </c>
      <c r="CJ160" t="s">
        <v>1578</v>
      </c>
      <c r="CK160">
        <v>261302.0</v>
      </c>
      <c r="CM160" t="s">
        <v>3229</v>
      </c>
      <c r="CN160" t="s">
        <v>3229</v>
      </c>
    </row>
    <row r="161">
      <c r="A161" t="s">
        <v>18</v>
      </c>
      <c r="B161">
        <v>2565214.0</v>
      </c>
      <c r="C161" t="s">
        <v>774</v>
      </c>
      <c r="D161">
        <v>2025.0</v>
      </c>
      <c r="E161" s="154">
        <v>45821.0</v>
      </c>
      <c r="F161" t="s">
        <v>1108</v>
      </c>
      <c r="G161" t="s">
        <v>1000</v>
      </c>
      <c r="H161" t="s">
        <v>3230</v>
      </c>
      <c r="I161" t="s">
        <v>1002</v>
      </c>
      <c r="J161">
        <v>0.0</v>
      </c>
      <c r="K161">
        <v>0.0</v>
      </c>
      <c r="L161">
        <v>0.0</v>
      </c>
      <c r="M161">
        <v>364.0</v>
      </c>
      <c r="N161">
        <v>0.0</v>
      </c>
      <c r="O161">
        <v>0.0</v>
      </c>
      <c r="P161">
        <v>0.0</v>
      </c>
      <c r="R161">
        <v>0.0</v>
      </c>
      <c r="S161">
        <v>0.0</v>
      </c>
      <c r="U161">
        <v>0.0</v>
      </c>
      <c r="V161" t="s">
        <v>1079</v>
      </c>
      <c r="X161" s="156">
        <v>45877.0</v>
      </c>
      <c r="Y161" s="156">
        <v>36526.0</v>
      </c>
      <c r="Z161">
        <v>0.0</v>
      </c>
      <c r="AA161" s="156">
        <v>36526.0</v>
      </c>
      <c r="AB161">
        <v>0.0</v>
      </c>
      <c r="AC161" s="156">
        <v>36526.0</v>
      </c>
      <c r="AD161">
        <v>0.0</v>
      </c>
      <c r="AE161" s="156">
        <v>36526.0</v>
      </c>
      <c r="AF161">
        <v>0.0</v>
      </c>
      <c r="AG161">
        <v>0.0</v>
      </c>
      <c r="AJ161">
        <v>0.0</v>
      </c>
      <c r="AK161">
        <v>0.0</v>
      </c>
      <c r="AL161">
        <v>0.0</v>
      </c>
      <c r="AM161">
        <v>1.0</v>
      </c>
      <c r="AN161">
        <v>1.0</v>
      </c>
      <c r="AS161" t="s">
        <v>26</v>
      </c>
      <c r="AT161" t="s">
        <v>22</v>
      </c>
      <c r="AU161">
        <v>0.0</v>
      </c>
      <c r="AV161" t="s">
        <v>380</v>
      </c>
      <c r="AZ161" t="s">
        <v>1110</v>
      </c>
      <c r="BA161" t="s">
        <v>3231</v>
      </c>
      <c r="BB161" t="s">
        <v>1112</v>
      </c>
      <c r="BC161" t="s">
        <v>27</v>
      </c>
      <c r="BD161" t="s">
        <v>1113</v>
      </c>
      <c r="BE161" t="s">
        <v>1007</v>
      </c>
      <c r="BF161" s="154">
        <v>45826.0</v>
      </c>
      <c r="BG161" s="154">
        <v>46112.0</v>
      </c>
      <c r="BH161" t="s">
        <v>1008</v>
      </c>
      <c r="BI161" t="s">
        <v>3232</v>
      </c>
      <c r="BJ161" t="s">
        <v>3233</v>
      </c>
      <c r="BK161" t="s">
        <v>3234</v>
      </c>
      <c r="BL161" s="154">
        <v>45821.0</v>
      </c>
      <c r="BM161" t="s">
        <v>1583</v>
      </c>
      <c r="BN161" t="s">
        <v>1118</v>
      </c>
      <c r="BO161" t="s">
        <v>1584</v>
      </c>
      <c r="BP161" t="s">
        <v>118</v>
      </c>
      <c r="BR161" s="154">
        <v>45827.64729167</v>
      </c>
      <c r="BS161" t="s">
        <v>1399</v>
      </c>
      <c r="BT161" t="s">
        <v>1197</v>
      </c>
      <c r="BU161" t="s">
        <v>1040</v>
      </c>
      <c r="BV161">
        <v>9.19016039311E11</v>
      </c>
      <c r="BW161" t="s">
        <v>3235</v>
      </c>
      <c r="BX161" t="s">
        <v>3236</v>
      </c>
      <c r="BY161" t="s">
        <v>3237</v>
      </c>
      <c r="BZ161">
        <v>9.19999288284E11</v>
      </c>
      <c r="CA161" t="s">
        <v>3238</v>
      </c>
      <c r="CB161" t="s">
        <v>3239</v>
      </c>
      <c r="CC161">
        <v>9.19999288284E11</v>
      </c>
      <c r="CD161">
        <v>0.0</v>
      </c>
      <c r="CE161" t="s">
        <v>3240</v>
      </c>
      <c r="CG161">
        <v>122011.0</v>
      </c>
      <c r="CI161" t="s">
        <v>3231</v>
      </c>
      <c r="CJ161" t="s">
        <v>1112</v>
      </c>
      <c r="CK161">
        <v>122011.0</v>
      </c>
      <c r="CM161" t="s">
        <v>3241</v>
      </c>
      <c r="CN161" t="s">
        <v>3241</v>
      </c>
    </row>
    <row r="162">
      <c r="A162" t="s">
        <v>18</v>
      </c>
      <c r="B162">
        <v>258293.0</v>
      </c>
      <c r="C162" t="s">
        <v>144</v>
      </c>
      <c r="D162">
        <v>2025.0</v>
      </c>
      <c r="E162" s="154">
        <v>45789.0</v>
      </c>
      <c r="F162" t="s">
        <v>1595</v>
      </c>
      <c r="G162" t="s">
        <v>1000</v>
      </c>
      <c r="H162" t="s">
        <v>3242</v>
      </c>
      <c r="I162" t="s">
        <v>1002</v>
      </c>
      <c r="J162">
        <v>1207800.0</v>
      </c>
      <c r="K162">
        <v>1207800.0</v>
      </c>
      <c r="L162">
        <v>1081440.0</v>
      </c>
      <c r="M162">
        <v>1234.0</v>
      </c>
      <c r="N162">
        <v>876.0</v>
      </c>
      <c r="O162">
        <v>126360.0</v>
      </c>
      <c r="P162">
        <v>156.0</v>
      </c>
      <c r="Q162">
        <v>810.0</v>
      </c>
      <c r="R162">
        <v>0.0</v>
      </c>
      <c r="S162">
        <v>0.0</v>
      </c>
      <c r="U162">
        <v>0.0</v>
      </c>
      <c r="V162" t="s">
        <v>1003</v>
      </c>
      <c r="W162">
        <v>2.0</v>
      </c>
      <c r="Y162" s="154">
        <v>45797.0</v>
      </c>
      <c r="Z162" t="s">
        <v>3243</v>
      </c>
      <c r="AA162" s="155">
        <v>45961.0</v>
      </c>
      <c r="AB162" t="s">
        <v>3244</v>
      </c>
      <c r="AC162" s="156">
        <v>36526.0</v>
      </c>
      <c r="AD162">
        <v>0.0</v>
      </c>
      <c r="AE162" s="156">
        <v>36526.0</v>
      </c>
      <c r="AF162">
        <v>0.0</v>
      </c>
      <c r="AG162" t="s">
        <v>3245</v>
      </c>
      <c r="AH162" s="154">
        <v>45807.0</v>
      </c>
      <c r="AI162" s="154">
        <v>45807.0</v>
      </c>
      <c r="AJ162" t="s">
        <v>3243</v>
      </c>
      <c r="AK162" t="s">
        <v>3246</v>
      </c>
      <c r="AL162" t="s">
        <v>3247</v>
      </c>
      <c r="AM162" t="s">
        <v>3248</v>
      </c>
      <c r="AN162" t="s">
        <v>3248</v>
      </c>
      <c r="AS162" t="s">
        <v>1028</v>
      </c>
      <c r="AT162" t="s">
        <v>22</v>
      </c>
      <c r="AU162" t="s">
        <v>1513</v>
      </c>
      <c r="AV162" t="s">
        <v>380</v>
      </c>
      <c r="AW162" t="s">
        <v>381</v>
      </c>
      <c r="AX162" t="s">
        <v>22</v>
      </c>
      <c r="AZ162" t="s">
        <v>1110</v>
      </c>
      <c r="BA162" t="s">
        <v>1173</v>
      </c>
      <c r="BB162" t="s">
        <v>1174</v>
      </c>
      <c r="BC162" t="s">
        <v>23</v>
      </c>
      <c r="BD162" t="s">
        <v>1174</v>
      </c>
      <c r="BE162" t="s">
        <v>1007</v>
      </c>
      <c r="BF162" s="156">
        <v>45809.0</v>
      </c>
      <c r="BG162" s="154">
        <v>46142.0</v>
      </c>
      <c r="BH162" t="s">
        <v>1008</v>
      </c>
      <c r="BI162" t="s">
        <v>3249</v>
      </c>
      <c r="BJ162" t="s">
        <v>3250</v>
      </c>
      <c r="BK162" t="s">
        <v>3251</v>
      </c>
      <c r="BL162" s="154">
        <v>45789.0</v>
      </c>
      <c r="BM162" t="s">
        <v>1178</v>
      </c>
      <c r="BN162" t="s">
        <v>1095</v>
      </c>
      <c r="BO162" t="s">
        <v>1179</v>
      </c>
      <c r="BP162" t="s">
        <v>71</v>
      </c>
      <c r="BR162" t="s">
        <v>3252</v>
      </c>
      <c r="BS162" t="s">
        <v>3253</v>
      </c>
      <c r="BT162" t="s">
        <v>1016</v>
      </c>
      <c r="BU162" t="s">
        <v>3254</v>
      </c>
      <c r="BV162">
        <v>9.1442491251E11</v>
      </c>
      <c r="BW162" t="s">
        <v>3255</v>
      </c>
      <c r="BX162" t="s">
        <v>3253</v>
      </c>
      <c r="BY162" t="s">
        <v>3254</v>
      </c>
      <c r="BZ162">
        <v>9.1442491251E11</v>
      </c>
      <c r="CA162" t="s">
        <v>3256</v>
      </c>
      <c r="CB162" t="s">
        <v>3257</v>
      </c>
      <c r="CC162">
        <v>9.19840097067E11</v>
      </c>
      <c r="CD162">
        <v>0.0</v>
      </c>
      <c r="CE162" t="s">
        <v>3258</v>
      </c>
      <c r="CG162">
        <v>600020.0</v>
      </c>
      <c r="CI162" t="s">
        <v>1173</v>
      </c>
      <c r="CJ162" t="s">
        <v>1174</v>
      </c>
      <c r="CK162">
        <v>600020.0</v>
      </c>
      <c r="CL162" t="s">
        <v>3259</v>
      </c>
      <c r="CM162" t="s">
        <v>3258</v>
      </c>
      <c r="CN162" t="s">
        <v>3258</v>
      </c>
    </row>
    <row r="163">
      <c r="A163" t="s">
        <v>18</v>
      </c>
      <c r="B163">
        <v>2614572.0</v>
      </c>
      <c r="C163" t="s">
        <v>500</v>
      </c>
      <c r="D163">
        <v>2025.0</v>
      </c>
      <c r="E163" s="154">
        <v>45769.0</v>
      </c>
      <c r="F163" t="s">
        <v>999</v>
      </c>
      <c r="G163" t="s">
        <v>1000</v>
      </c>
      <c r="H163" t="s">
        <v>3260</v>
      </c>
      <c r="I163" t="s">
        <v>1002</v>
      </c>
      <c r="J163">
        <v>181155.0</v>
      </c>
      <c r="K163">
        <v>181155.0</v>
      </c>
      <c r="L163">
        <v>0.0</v>
      </c>
      <c r="M163">
        <v>0.0</v>
      </c>
      <c r="O163">
        <v>181155.0</v>
      </c>
      <c r="P163">
        <v>150.0</v>
      </c>
      <c r="Q163">
        <v>1208.0</v>
      </c>
      <c r="R163">
        <v>0.0</v>
      </c>
      <c r="S163">
        <v>0.0</v>
      </c>
      <c r="U163">
        <v>0.0</v>
      </c>
      <c r="V163" t="s">
        <v>1003</v>
      </c>
      <c r="W163">
        <v>4.0</v>
      </c>
      <c r="Y163" s="154">
        <v>45853.0</v>
      </c>
      <c r="Z163">
        <v>45289.0</v>
      </c>
      <c r="AA163" s="154">
        <v>45884.0</v>
      </c>
      <c r="AB163">
        <v>45289.0</v>
      </c>
      <c r="AC163" s="155">
        <v>45945.0</v>
      </c>
      <c r="AD163">
        <v>45289.0</v>
      </c>
      <c r="AE163" s="155">
        <v>46006.0</v>
      </c>
      <c r="AF163">
        <v>45289.0</v>
      </c>
      <c r="AG163">
        <v>0.0</v>
      </c>
      <c r="AJ163">
        <v>90578.0</v>
      </c>
      <c r="AK163">
        <v>0.0</v>
      </c>
      <c r="AL163">
        <v>90578.0</v>
      </c>
      <c r="AM163">
        <v>0.5355</v>
      </c>
      <c r="AN163">
        <v>0.5355</v>
      </c>
      <c r="AS163">
        <v>0.0</v>
      </c>
      <c r="AU163">
        <v>6.0</v>
      </c>
      <c r="AV163" t="s">
        <v>380</v>
      </c>
      <c r="AW163" t="s">
        <v>381</v>
      </c>
      <c r="AX163" t="s">
        <v>22</v>
      </c>
      <c r="AZ163" t="s">
        <v>1110</v>
      </c>
      <c r="BA163" t="s">
        <v>1514</v>
      </c>
      <c r="BB163" t="s">
        <v>1206</v>
      </c>
      <c r="BC163" t="s">
        <v>27</v>
      </c>
      <c r="BD163" t="s">
        <v>1207</v>
      </c>
      <c r="BE163" t="s">
        <v>1007</v>
      </c>
      <c r="BF163" s="156">
        <v>45748.0</v>
      </c>
      <c r="BG163" s="154">
        <v>46112.0</v>
      </c>
      <c r="BH163" t="s">
        <v>1008</v>
      </c>
      <c r="BI163" t="s">
        <v>3261</v>
      </c>
      <c r="BJ163" t="s">
        <v>3262</v>
      </c>
      <c r="BK163" t="s">
        <v>3263</v>
      </c>
      <c r="BL163" s="154">
        <v>45769.0</v>
      </c>
      <c r="BM163" t="s">
        <v>1762</v>
      </c>
      <c r="BN163" t="s">
        <v>1118</v>
      </c>
      <c r="BO163" t="s">
        <v>1763</v>
      </c>
      <c r="BP163" t="s">
        <v>1764</v>
      </c>
      <c r="BR163" s="154">
        <v>45827.6341666667</v>
      </c>
      <c r="BS163" t="s">
        <v>3264</v>
      </c>
      <c r="BT163" t="s">
        <v>1122</v>
      </c>
      <c r="BU163" t="s">
        <v>3265</v>
      </c>
      <c r="BV163">
        <v>9.1963002601E10</v>
      </c>
      <c r="BW163" t="s">
        <v>3266</v>
      </c>
      <c r="BX163" t="s">
        <v>3267</v>
      </c>
      <c r="BY163" t="s">
        <v>3268</v>
      </c>
      <c r="BZ163">
        <v>9.19522566331E11</v>
      </c>
      <c r="CA163" t="s">
        <v>3267</v>
      </c>
      <c r="CB163" t="s">
        <v>3268</v>
      </c>
      <c r="CC163">
        <v>9.19522566331E11</v>
      </c>
      <c r="CD163">
        <v>0.0</v>
      </c>
      <c r="CE163" t="s">
        <v>500</v>
      </c>
      <c r="CG163">
        <v>462043.0</v>
      </c>
      <c r="CI163" t="s">
        <v>1514</v>
      </c>
      <c r="CJ163" t="s">
        <v>1206</v>
      </c>
      <c r="CK163">
        <v>462043.0</v>
      </c>
      <c r="CM163" t="s">
        <v>3269</v>
      </c>
      <c r="CN163" t="s">
        <v>3269</v>
      </c>
    </row>
    <row r="164">
      <c r="A164" t="s">
        <v>18</v>
      </c>
      <c r="B164">
        <v>2618631.0</v>
      </c>
      <c r="C164" t="s">
        <v>145</v>
      </c>
      <c r="D164">
        <v>2025.0</v>
      </c>
      <c r="E164" s="156">
        <v>45748.0</v>
      </c>
      <c r="F164" t="s">
        <v>1108</v>
      </c>
      <c r="G164" t="s">
        <v>1000</v>
      </c>
      <c r="H164" t="s">
        <v>3270</v>
      </c>
      <c r="I164" t="s">
        <v>1002</v>
      </c>
      <c r="J164">
        <v>187617.0</v>
      </c>
      <c r="K164">
        <v>187617.0</v>
      </c>
      <c r="L164">
        <v>187617.0</v>
      </c>
      <c r="M164">
        <v>220.0</v>
      </c>
      <c r="N164">
        <v>853.0</v>
      </c>
      <c r="O164">
        <v>0.0</v>
      </c>
      <c r="P164">
        <v>0.0</v>
      </c>
      <c r="R164">
        <v>0.0</v>
      </c>
      <c r="S164">
        <v>0.0</v>
      </c>
      <c r="U164">
        <v>0.0</v>
      </c>
      <c r="V164" t="s">
        <v>1003</v>
      </c>
      <c r="W164">
        <v>2.0</v>
      </c>
      <c r="Y164" s="156">
        <v>45842.0</v>
      </c>
      <c r="Z164">
        <v>56285.0</v>
      </c>
      <c r="AA164" s="154">
        <v>45900.0</v>
      </c>
      <c r="AB164">
        <v>131332.0</v>
      </c>
      <c r="AC164" s="156">
        <v>36526.0</v>
      </c>
      <c r="AD164">
        <v>0.0</v>
      </c>
      <c r="AE164" s="156">
        <v>36526.0</v>
      </c>
      <c r="AF164">
        <v>0.0</v>
      </c>
      <c r="AG164">
        <v>0.0</v>
      </c>
      <c r="AJ164">
        <v>56285.0</v>
      </c>
      <c r="AK164">
        <v>0.0</v>
      </c>
      <c r="AL164">
        <v>56285.0</v>
      </c>
      <c r="AM164">
        <v>0.5286</v>
      </c>
      <c r="AN164">
        <v>0.5286</v>
      </c>
      <c r="AS164" t="s">
        <v>26</v>
      </c>
      <c r="AT164" t="s">
        <v>22</v>
      </c>
      <c r="AU164">
        <v>0.0</v>
      </c>
      <c r="AV164" t="s">
        <v>380</v>
      </c>
      <c r="AZ164" t="s">
        <v>1110</v>
      </c>
      <c r="BA164" t="s">
        <v>3271</v>
      </c>
      <c r="BB164" t="s">
        <v>1174</v>
      </c>
      <c r="BC164" t="s">
        <v>23</v>
      </c>
      <c r="BD164" t="s">
        <v>1174</v>
      </c>
      <c r="BE164" t="s">
        <v>1007</v>
      </c>
      <c r="BF164" s="156">
        <v>45870.0</v>
      </c>
      <c r="BG164" s="154">
        <v>46112.0</v>
      </c>
      <c r="BH164" t="s">
        <v>1008</v>
      </c>
      <c r="BI164" t="s">
        <v>3272</v>
      </c>
      <c r="BJ164" t="s">
        <v>3273</v>
      </c>
      <c r="BK164" t="s">
        <v>3274</v>
      </c>
      <c r="BL164" s="156">
        <v>45748.0</v>
      </c>
      <c r="BM164" t="s">
        <v>1178</v>
      </c>
      <c r="BN164" t="s">
        <v>1095</v>
      </c>
      <c r="BO164" t="s">
        <v>1179</v>
      </c>
      <c r="BP164" t="s">
        <v>71</v>
      </c>
      <c r="BR164" s="154">
        <v>45787.5757523148</v>
      </c>
      <c r="BS164" t="s">
        <v>1484</v>
      </c>
      <c r="BT164" t="s">
        <v>1197</v>
      </c>
      <c r="BU164" t="s">
        <v>1040</v>
      </c>
      <c r="BV164">
        <v>9.19016039311E11</v>
      </c>
      <c r="BW164" t="s">
        <v>3275</v>
      </c>
      <c r="BX164" t="s">
        <v>3276</v>
      </c>
      <c r="BY164" t="s">
        <v>3277</v>
      </c>
      <c r="BZ164">
        <v>9.17358383959E11</v>
      </c>
      <c r="CA164" t="s">
        <v>3278</v>
      </c>
      <c r="CB164" t="s">
        <v>3279</v>
      </c>
      <c r="CC164">
        <v>9.18838970726E11</v>
      </c>
      <c r="CD164">
        <v>0.0</v>
      </c>
      <c r="CE164" t="s">
        <v>3280</v>
      </c>
      <c r="CG164">
        <v>620007.0</v>
      </c>
      <c r="CI164" t="s">
        <v>3271</v>
      </c>
      <c r="CJ164" t="s">
        <v>1174</v>
      </c>
      <c r="CK164">
        <v>620007.0</v>
      </c>
      <c r="CM164" t="s">
        <v>3280</v>
      </c>
      <c r="CN164" t="s">
        <v>3280</v>
      </c>
    </row>
    <row r="165">
      <c r="A165" t="s">
        <v>47</v>
      </c>
      <c r="B165">
        <v>265162.0</v>
      </c>
      <c r="C165" t="s">
        <v>3281</v>
      </c>
      <c r="D165">
        <v>2025.0</v>
      </c>
      <c r="E165" s="156">
        <v>45845.0</v>
      </c>
      <c r="F165" t="s">
        <v>1108</v>
      </c>
      <c r="G165" t="s">
        <v>1000</v>
      </c>
      <c r="H165" t="s">
        <v>3282</v>
      </c>
      <c r="I165" t="s">
        <v>1002</v>
      </c>
      <c r="J165">
        <v>0.0</v>
      </c>
      <c r="K165">
        <v>0.0</v>
      </c>
      <c r="L165">
        <v>0.0</v>
      </c>
      <c r="M165">
        <v>1610.0</v>
      </c>
      <c r="N165">
        <v>0.0</v>
      </c>
      <c r="O165">
        <v>0.0</v>
      </c>
      <c r="P165">
        <v>0.0</v>
      </c>
      <c r="R165">
        <v>0.0</v>
      </c>
      <c r="S165">
        <v>0.0</v>
      </c>
      <c r="U165">
        <v>0.0</v>
      </c>
      <c r="V165" t="s">
        <v>1003</v>
      </c>
      <c r="W165">
        <v>3.0</v>
      </c>
      <c r="Y165" s="156">
        <v>45845.0</v>
      </c>
      <c r="Z165">
        <v>0.0</v>
      </c>
      <c r="AA165" s="154">
        <v>45920.0</v>
      </c>
      <c r="AB165">
        <v>0.0</v>
      </c>
      <c r="AC165" s="155">
        <v>46022.0</v>
      </c>
      <c r="AD165">
        <v>0.0</v>
      </c>
      <c r="AE165" s="156">
        <v>36526.0</v>
      </c>
      <c r="AF165">
        <v>0.0</v>
      </c>
      <c r="AG165">
        <v>0.0</v>
      </c>
      <c r="AJ165">
        <v>0.0</v>
      </c>
      <c r="AK165">
        <v>0.0</v>
      </c>
      <c r="AL165">
        <v>0.0</v>
      </c>
      <c r="AM165">
        <v>1.0</v>
      </c>
      <c r="AN165">
        <v>1.0</v>
      </c>
      <c r="AS165" t="s">
        <v>26</v>
      </c>
      <c r="AT165" t="s">
        <v>22</v>
      </c>
      <c r="AU165">
        <v>0.0</v>
      </c>
      <c r="AV165" t="s">
        <v>380</v>
      </c>
      <c r="AZ165" t="s">
        <v>1110</v>
      </c>
      <c r="BA165" t="s">
        <v>3052</v>
      </c>
      <c r="BB165" t="s">
        <v>1578</v>
      </c>
      <c r="BC165" t="s">
        <v>27</v>
      </c>
      <c r="BD165" t="s">
        <v>1735</v>
      </c>
      <c r="BE165" t="s">
        <v>1007</v>
      </c>
      <c r="BF165" s="156">
        <v>45748.0</v>
      </c>
      <c r="BG165" s="154">
        <v>46112.0</v>
      </c>
      <c r="BH165" t="s">
        <v>1008</v>
      </c>
      <c r="BI165" t="s">
        <v>3283</v>
      </c>
      <c r="BJ165" t="s">
        <v>3284</v>
      </c>
      <c r="BK165" t="s">
        <v>3285</v>
      </c>
      <c r="BL165" s="156">
        <v>45845.0</v>
      </c>
      <c r="BM165" t="s">
        <v>2129</v>
      </c>
      <c r="BN165" t="s">
        <v>1482</v>
      </c>
      <c r="BO165" t="s">
        <v>2130</v>
      </c>
      <c r="BP165" t="s">
        <v>2131</v>
      </c>
      <c r="BQ165" t="s">
        <v>2132</v>
      </c>
      <c r="BR165" s="156">
        <v>45845.6238310185</v>
      </c>
      <c r="BS165" t="s">
        <v>3286</v>
      </c>
      <c r="BT165" t="s">
        <v>1016</v>
      </c>
      <c r="BU165" t="s">
        <v>1040</v>
      </c>
      <c r="BV165">
        <v>9.19899997525E11</v>
      </c>
      <c r="BW165" t="s">
        <v>3287</v>
      </c>
      <c r="BX165" t="s">
        <v>3288</v>
      </c>
      <c r="BY165" t="s">
        <v>3289</v>
      </c>
      <c r="BZ165">
        <v>9.19899997525E11</v>
      </c>
      <c r="CA165" t="s">
        <v>3288</v>
      </c>
      <c r="CB165" t="s">
        <v>3287</v>
      </c>
      <c r="CC165">
        <v>9.19899997525E11</v>
      </c>
      <c r="CD165">
        <v>115000.0</v>
      </c>
      <c r="CE165" t="s">
        <v>3290</v>
      </c>
      <c r="CG165">
        <v>201308.0</v>
      </c>
      <c r="CH165" t="s">
        <v>3291</v>
      </c>
      <c r="CI165" t="s">
        <v>3052</v>
      </c>
      <c r="CJ165" t="s">
        <v>1578</v>
      </c>
      <c r="CK165">
        <v>201308.0</v>
      </c>
      <c r="CM165" t="s">
        <v>3291</v>
      </c>
      <c r="CN165" t="s">
        <v>3291</v>
      </c>
    </row>
    <row r="166">
      <c r="A166" t="s">
        <v>18</v>
      </c>
      <c r="B166">
        <v>2672.0</v>
      </c>
      <c r="C166" t="s">
        <v>109</v>
      </c>
      <c r="D166">
        <v>2025.0</v>
      </c>
      <c r="E166" s="154">
        <v>45853.0</v>
      </c>
      <c r="F166" t="s">
        <v>1108</v>
      </c>
      <c r="G166" t="s">
        <v>1000</v>
      </c>
      <c r="H166" t="s">
        <v>3292</v>
      </c>
      <c r="I166" t="s">
        <v>1002</v>
      </c>
      <c r="J166">
        <v>93486.0</v>
      </c>
      <c r="K166">
        <v>93486.0</v>
      </c>
      <c r="L166">
        <v>93486.0</v>
      </c>
      <c r="M166">
        <v>123.0</v>
      </c>
      <c r="N166">
        <v>760.0</v>
      </c>
      <c r="O166">
        <v>0.0</v>
      </c>
      <c r="P166">
        <v>0.0</v>
      </c>
      <c r="R166">
        <v>0.0</v>
      </c>
      <c r="S166">
        <v>0.0</v>
      </c>
      <c r="U166">
        <v>0.0</v>
      </c>
      <c r="V166" t="s">
        <v>1079</v>
      </c>
      <c r="X166" s="154">
        <v>45859.0</v>
      </c>
      <c r="Y166" s="156">
        <v>36526.0</v>
      </c>
      <c r="Z166">
        <v>0.0</v>
      </c>
      <c r="AA166" s="156">
        <v>36526.0</v>
      </c>
      <c r="AB166">
        <v>0.0</v>
      </c>
      <c r="AC166" s="156">
        <v>36526.0</v>
      </c>
      <c r="AD166">
        <v>0.0</v>
      </c>
      <c r="AE166" s="156">
        <v>36526.0</v>
      </c>
      <c r="AF166">
        <v>0.0</v>
      </c>
      <c r="AG166">
        <v>9349.0</v>
      </c>
      <c r="AH166" s="154">
        <v>45852.0</v>
      </c>
      <c r="AI166" s="154">
        <v>45852.0</v>
      </c>
      <c r="AJ166">
        <v>93486.0</v>
      </c>
      <c r="AK166">
        <v>84132.0</v>
      </c>
      <c r="AL166">
        <v>5.0</v>
      </c>
      <c r="AM166">
        <v>0.4933</v>
      </c>
      <c r="AN166">
        <v>0.4933</v>
      </c>
      <c r="AS166" t="s">
        <v>26</v>
      </c>
      <c r="AT166" t="s">
        <v>22</v>
      </c>
      <c r="AU166">
        <v>0.0</v>
      </c>
      <c r="AV166" t="s">
        <v>380</v>
      </c>
      <c r="AZ166" t="s">
        <v>1110</v>
      </c>
      <c r="BA166" t="s">
        <v>1651</v>
      </c>
      <c r="BB166" t="s">
        <v>1652</v>
      </c>
      <c r="BC166" t="s">
        <v>27</v>
      </c>
      <c r="BD166" t="s">
        <v>1652</v>
      </c>
      <c r="BE166" t="s">
        <v>1007</v>
      </c>
      <c r="BF166" s="156">
        <v>45748.0</v>
      </c>
      <c r="BG166" s="154">
        <v>46112.0</v>
      </c>
      <c r="BH166" t="s">
        <v>1008</v>
      </c>
      <c r="BI166" t="s">
        <v>3293</v>
      </c>
      <c r="BJ166" t="s">
        <v>3294</v>
      </c>
      <c r="BK166" t="s">
        <v>3295</v>
      </c>
      <c r="BL166" s="154">
        <v>45853.0</v>
      </c>
      <c r="BM166" t="s">
        <v>1492</v>
      </c>
      <c r="BN166" t="s">
        <v>1118</v>
      </c>
      <c r="BO166" t="s">
        <v>1493</v>
      </c>
      <c r="BP166" t="s">
        <v>1494</v>
      </c>
      <c r="BR166" s="154">
        <v>45854.5405208333</v>
      </c>
      <c r="BS166" t="s">
        <v>3296</v>
      </c>
      <c r="BT166" t="s">
        <v>1099</v>
      </c>
      <c r="BU166" t="s">
        <v>3297</v>
      </c>
      <c r="BV166">
        <v>9.19414701993E11</v>
      </c>
      <c r="BW166" t="s">
        <v>3298</v>
      </c>
      <c r="BX166" t="s">
        <v>3299</v>
      </c>
      <c r="BY166" t="s">
        <v>3300</v>
      </c>
      <c r="BZ166">
        <v>9.19414701993E11</v>
      </c>
      <c r="CA166" t="s">
        <v>3296</v>
      </c>
      <c r="CB166" t="s">
        <v>3297</v>
      </c>
      <c r="CC166">
        <v>9.19414701993E11</v>
      </c>
      <c r="CD166">
        <v>0.0</v>
      </c>
      <c r="CE166" t="s">
        <v>3301</v>
      </c>
      <c r="CG166">
        <v>342014.0</v>
      </c>
      <c r="CI166" t="s">
        <v>1651</v>
      </c>
      <c r="CJ166" t="s">
        <v>1652</v>
      </c>
      <c r="CK166">
        <v>342014.0</v>
      </c>
      <c r="CL166" t="s">
        <v>3302</v>
      </c>
      <c r="CM166" t="s">
        <v>3301</v>
      </c>
      <c r="CN166" t="s">
        <v>3301</v>
      </c>
    </row>
    <row r="167">
      <c r="A167" t="s">
        <v>47</v>
      </c>
      <c r="B167">
        <v>27245.0</v>
      </c>
      <c r="C167" t="s">
        <v>146</v>
      </c>
      <c r="D167">
        <v>2025.0</v>
      </c>
      <c r="E167" t="s">
        <v>3303</v>
      </c>
      <c r="F167" t="s">
        <v>1024</v>
      </c>
      <c r="G167" t="s">
        <v>1000</v>
      </c>
      <c r="H167" t="s">
        <v>3304</v>
      </c>
      <c r="I167" t="s">
        <v>1002</v>
      </c>
      <c r="J167">
        <v>1128451.0</v>
      </c>
      <c r="K167">
        <v>1234372.0</v>
      </c>
      <c r="L167">
        <v>540000.0</v>
      </c>
      <c r="M167">
        <v>600.0</v>
      </c>
      <c r="N167">
        <v>900.0</v>
      </c>
      <c r="O167">
        <v>0.0</v>
      </c>
      <c r="P167">
        <v>0.0</v>
      </c>
      <c r="R167">
        <v>588451.0</v>
      </c>
      <c r="S167">
        <v>213.0</v>
      </c>
      <c r="T167">
        <v>2763.0</v>
      </c>
      <c r="U167">
        <v>0.0</v>
      </c>
      <c r="V167" t="s">
        <v>1003</v>
      </c>
      <c r="W167">
        <v>2.0</v>
      </c>
      <c r="Y167" t="s">
        <v>3303</v>
      </c>
      <c r="Z167" t="s">
        <v>3305</v>
      </c>
      <c r="AA167" t="s">
        <v>3306</v>
      </c>
      <c r="AB167" t="s">
        <v>3307</v>
      </c>
      <c r="AC167" s="156">
        <v>36526.0</v>
      </c>
      <c r="AD167">
        <v>0.0</v>
      </c>
      <c r="AE167" s="156">
        <v>36526.0</v>
      </c>
      <c r="AF167">
        <v>0.0</v>
      </c>
      <c r="AG167" t="s">
        <v>3308</v>
      </c>
      <c r="AH167" t="s">
        <v>3309</v>
      </c>
      <c r="AI167" t="s">
        <v>3309</v>
      </c>
      <c r="AJ167" t="s">
        <v>3310</v>
      </c>
      <c r="AK167" t="s">
        <v>3311</v>
      </c>
      <c r="AL167" t="s">
        <v>3312</v>
      </c>
      <c r="AM167" t="s">
        <v>3313</v>
      </c>
      <c r="AN167" t="s">
        <v>3313</v>
      </c>
      <c r="AS167" t="s">
        <v>1028</v>
      </c>
      <c r="AT167" t="s">
        <v>22</v>
      </c>
      <c r="AU167">
        <v>0.0</v>
      </c>
      <c r="AV167" t="s">
        <v>380</v>
      </c>
      <c r="AY167" t="s">
        <v>88</v>
      </c>
      <c r="AZ167" t="s">
        <v>1004</v>
      </c>
      <c r="BA167" t="s">
        <v>1143</v>
      </c>
      <c r="BB167" t="s">
        <v>1144</v>
      </c>
      <c r="BC167" t="s">
        <v>45</v>
      </c>
      <c r="BD167" t="s">
        <v>1143</v>
      </c>
      <c r="BE167" t="s">
        <v>1007</v>
      </c>
      <c r="BF167" t="s">
        <v>3314</v>
      </c>
      <c r="BG167" t="s">
        <v>3315</v>
      </c>
      <c r="BH167" t="s">
        <v>1008</v>
      </c>
      <c r="BI167" t="s">
        <v>3316</v>
      </c>
      <c r="BJ167" t="s">
        <v>3317</v>
      </c>
      <c r="BK167" t="s">
        <v>3318</v>
      </c>
      <c r="BL167" t="s">
        <v>3303</v>
      </c>
      <c r="BM167" t="s">
        <v>1148</v>
      </c>
      <c r="BN167" t="s">
        <v>1095</v>
      </c>
      <c r="BO167" t="s">
        <v>1149</v>
      </c>
      <c r="BP167" t="s">
        <v>1150</v>
      </c>
      <c r="BR167" t="s">
        <v>3319</v>
      </c>
      <c r="BS167" t="s">
        <v>3320</v>
      </c>
      <c r="BT167" t="s">
        <v>1016</v>
      </c>
      <c r="BU167" t="s">
        <v>3321</v>
      </c>
      <c r="BV167">
        <v>9.19867739491E11</v>
      </c>
      <c r="BW167" t="s">
        <v>3322</v>
      </c>
      <c r="BX167" t="s">
        <v>3323</v>
      </c>
      <c r="BY167" t="s">
        <v>3321</v>
      </c>
      <c r="BZ167">
        <v>9.19867739491E11</v>
      </c>
      <c r="CA167" t="s">
        <v>3324</v>
      </c>
      <c r="CB167" t="s">
        <v>3325</v>
      </c>
      <c r="CC167">
        <v>9.19323456788E11</v>
      </c>
      <c r="CD167">
        <v>7300.0</v>
      </c>
      <c r="CE167" t="s">
        <v>3326</v>
      </c>
      <c r="CG167">
        <v>400052.0</v>
      </c>
      <c r="CH167" t="s">
        <v>3326</v>
      </c>
      <c r="CI167" t="s">
        <v>1143</v>
      </c>
      <c r="CJ167" t="s">
        <v>1144</v>
      </c>
      <c r="CK167">
        <v>400052.0</v>
      </c>
      <c r="CL167" t="s">
        <v>3327</v>
      </c>
      <c r="CM167" t="s">
        <v>3328</v>
      </c>
      <c r="CN167" t="s">
        <v>3329</v>
      </c>
    </row>
    <row r="168">
      <c r="A168" t="s">
        <v>68</v>
      </c>
      <c r="B168">
        <v>2755127.0</v>
      </c>
      <c r="C168" t="s">
        <v>3330</v>
      </c>
      <c r="D168">
        <v>2025.0</v>
      </c>
      <c r="E168" s="155">
        <v>45593.0</v>
      </c>
      <c r="F168" t="s">
        <v>1108</v>
      </c>
      <c r="G168" t="s">
        <v>1000</v>
      </c>
      <c r="H168" t="s">
        <v>3331</v>
      </c>
      <c r="I168" t="s">
        <v>1002</v>
      </c>
      <c r="J168">
        <v>0.0</v>
      </c>
      <c r="K168">
        <v>0.0</v>
      </c>
      <c r="L168">
        <v>0.0</v>
      </c>
      <c r="M168">
        <v>920.0</v>
      </c>
      <c r="N168">
        <v>0.0</v>
      </c>
      <c r="O168">
        <v>0.0</v>
      </c>
      <c r="P168">
        <v>0.0</v>
      </c>
      <c r="R168">
        <v>0.0</v>
      </c>
      <c r="S168">
        <v>0.0</v>
      </c>
      <c r="U168">
        <v>0.0</v>
      </c>
      <c r="V168" t="s">
        <v>1003</v>
      </c>
      <c r="W168">
        <v>2.0</v>
      </c>
      <c r="Y168" s="157">
        <v>45574.0</v>
      </c>
      <c r="Z168">
        <v>0.0</v>
      </c>
      <c r="AA168" s="156">
        <v>45839.0</v>
      </c>
      <c r="AB168">
        <v>0.0</v>
      </c>
      <c r="AC168" s="156">
        <v>36526.0</v>
      </c>
      <c r="AD168">
        <v>0.0</v>
      </c>
      <c r="AE168" s="156">
        <v>36526.0</v>
      </c>
      <c r="AF168">
        <v>0.0</v>
      </c>
      <c r="AG168">
        <v>0.0</v>
      </c>
      <c r="AJ168">
        <v>0.0</v>
      </c>
      <c r="AK168">
        <v>0.0</v>
      </c>
      <c r="AL168">
        <v>0.0</v>
      </c>
      <c r="AM168">
        <v>1.0</v>
      </c>
      <c r="AN168">
        <v>1.0</v>
      </c>
      <c r="AS168" t="s">
        <v>26</v>
      </c>
      <c r="AT168" t="s">
        <v>88</v>
      </c>
      <c r="AU168">
        <v>0.0</v>
      </c>
      <c r="AV168" t="s">
        <v>380</v>
      </c>
      <c r="AZ168" t="s">
        <v>1004</v>
      </c>
      <c r="BA168" t="s">
        <v>1143</v>
      </c>
      <c r="BB168" t="s">
        <v>1144</v>
      </c>
      <c r="BC168" t="s">
        <v>45</v>
      </c>
      <c r="BD168" t="s">
        <v>1143</v>
      </c>
      <c r="BE168" t="s">
        <v>1007</v>
      </c>
      <c r="BF168" s="156">
        <v>45748.0</v>
      </c>
      <c r="BG168" s="154">
        <v>46112.0</v>
      </c>
      <c r="BH168" t="s">
        <v>1008</v>
      </c>
      <c r="BI168" t="s">
        <v>3332</v>
      </c>
      <c r="BJ168" t="s">
        <v>3333</v>
      </c>
      <c r="BK168" t="s">
        <v>3334</v>
      </c>
      <c r="BL168" s="155">
        <v>45593.0</v>
      </c>
      <c r="BM168" t="s">
        <v>1148</v>
      </c>
      <c r="BN168" t="s">
        <v>1482</v>
      </c>
      <c r="BO168" t="s">
        <v>1149</v>
      </c>
      <c r="BP168" t="s">
        <v>1150</v>
      </c>
      <c r="BR168" s="155">
        <v>45595.7565162037</v>
      </c>
      <c r="BS168" t="s">
        <v>3335</v>
      </c>
      <c r="BT168" t="s">
        <v>1551</v>
      </c>
      <c r="BU168" t="s">
        <v>1040</v>
      </c>
      <c r="BV168">
        <v>9.19167030476E11</v>
      </c>
      <c r="BW168" t="s">
        <v>3336</v>
      </c>
      <c r="BX168" t="s">
        <v>3337</v>
      </c>
      <c r="BY168" t="s">
        <v>3338</v>
      </c>
      <c r="BZ168">
        <v>9.19167030476E11</v>
      </c>
      <c r="CA168" t="s">
        <v>3339</v>
      </c>
      <c r="CB168" t="s">
        <v>3336</v>
      </c>
      <c r="CC168">
        <v>9.19867272637E11</v>
      </c>
      <c r="CD168">
        <v>11000.0</v>
      </c>
      <c r="CE168" t="s">
        <v>3340</v>
      </c>
      <c r="CG168">
        <v>400071.0</v>
      </c>
      <c r="CH168" t="s">
        <v>3340</v>
      </c>
      <c r="CI168" t="s">
        <v>1143</v>
      </c>
      <c r="CJ168" t="s">
        <v>1144</v>
      </c>
      <c r="CK168">
        <v>400071.0</v>
      </c>
      <c r="CM168" t="s">
        <v>3340</v>
      </c>
      <c r="CN168" t="s">
        <v>3340</v>
      </c>
    </row>
    <row r="169">
      <c r="A169" t="s">
        <v>18</v>
      </c>
      <c r="B169">
        <v>2758617.0</v>
      </c>
      <c r="C169" t="s">
        <v>502</v>
      </c>
      <c r="D169">
        <v>2025.0</v>
      </c>
      <c r="E169" s="154">
        <v>45768.0</v>
      </c>
      <c r="F169" t="s">
        <v>999</v>
      </c>
      <c r="G169" t="s">
        <v>1000</v>
      </c>
      <c r="H169" t="s">
        <v>3341</v>
      </c>
      <c r="I169" t="s">
        <v>1002</v>
      </c>
      <c r="J169">
        <v>1867671.0</v>
      </c>
      <c r="K169">
        <v>1867671.0</v>
      </c>
      <c r="L169">
        <v>0.0</v>
      </c>
      <c r="M169">
        <v>0.0</v>
      </c>
      <c r="O169">
        <v>1867671.0</v>
      </c>
      <c r="P169">
        <v>747.0</v>
      </c>
      <c r="Q169">
        <v>2500.0</v>
      </c>
      <c r="R169">
        <v>0.0</v>
      </c>
      <c r="S169">
        <v>0.0</v>
      </c>
      <c r="U169">
        <v>0.0</v>
      </c>
      <c r="V169" t="s">
        <v>1003</v>
      </c>
      <c r="W169">
        <v>4.0</v>
      </c>
      <c r="Y169" s="154">
        <v>45824.0</v>
      </c>
      <c r="Z169">
        <v>466918.0</v>
      </c>
      <c r="AA169" s="154">
        <v>45883.0</v>
      </c>
      <c r="AB169">
        <v>466918.0</v>
      </c>
      <c r="AC169" s="155">
        <v>45945.0</v>
      </c>
      <c r="AD169">
        <v>466918.0</v>
      </c>
      <c r="AE169" s="155">
        <v>46006.0</v>
      </c>
      <c r="AF169">
        <v>466918.0</v>
      </c>
      <c r="AG169">
        <v>0.0</v>
      </c>
      <c r="AJ169">
        <v>933836.0</v>
      </c>
      <c r="AK169">
        <v>0.0</v>
      </c>
      <c r="AL169">
        <v>933836.0</v>
      </c>
      <c r="AM169">
        <v>0.4358</v>
      </c>
      <c r="AN169">
        <v>0.4358</v>
      </c>
      <c r="AS169">
        <v>0.0</v>
      </c>
      <c r="AU169">
        <v>4.0</v>
      </c>
      <c r="AV169" t="s">
        <v>399</v>
      </c>
      <c r="AW169" t="s">
        <v>381</v>
      </c>
      <c r="AX169" t="s">
        <v>22</v>
      </c>
      <c r="AZ169" t="s">
        <v>1110</v>
      </c>
      <c r="BA169" t="s">
        <v>2066</v>
      </c>
      <c r="BB169" t="s">
        <v>1144</v>
      </c>
      <c r="BC169" t="s">
        <v>45</v>
      </c>
      <c r="BD169" t="s">
        <v>1971</v>
      </c>
      <c r="BE169" t="s">
        <v>1007</v>
      </c>
      <c r="BF169" s="156">
        <v>45778.0</v>
      </c>
      <c r="BG169" s="154">
        <v>46142.0</v>
      </c>
      <c r="BH169" t="s">
        <v>1008</v>
      </c>
      <c r="BI169" t="s">
        <v>3342</v>
      </c>
      <c r="BJ169" t="s">
        <v>3343</v>
      </c>
      <c r="BK169" t="s">
        <v>3344</v>
      </c>
      <c r="BL169" s="154">
        <v>45768.0</v>
      </c>
      <c r="BM169" t="s">
        <v>2070</v>
      </c>
      <c r="BN169" t="s">
        <v>1095</v>
      </c>
      <c r="BO169" t="s">
        <v>2071</v>
      </c>
      <c r="BP169" t="s">
        <v>2517</v>
      </c>
      <c r="BR169" s="154">
        <v>45768.6117476851</v>
      </c>
      <c r="BS169" t="s">
        <v>3345</v>
      </c>
      <c r="BT169" t="s">
        <v>1016</v>
      </c>
      <c r="BU169" t="s">
        <v>3346</v>
      </c>
      <c r="BV169">
        <v>9.17028910883E11</v>
      </c>
      <c r="BW169" t="s">
        <v>3346</v>
      </c>
      <c r="BX169" t="s">
        <v>3345</v>
      </c>
      <c r="BY169" t="s">
        <v>3346</v>
      </c>
      <c r="BZ169">
        <v>9.17028910883E11</v>
      </c>
      <c r="CA169" t="s">
        <v>3347</v>
      </c>
      <c r="CB169" t="s">
        <v>3348</v>
      </c>
      <c r="CC169">
        <v>9.19370425197E11</v>
      </c>
      <c r="CD169">
        <v>78000.0</v>
      </c>
      <c r="CE169" t="s">
        <v>3349</v>
      </c>
      <c r="CG169">
        <v>411019.0</v>
      </c>
      <c r="CH169" t="s">
        <v>3350</v>
      </c>
      <c r="CI169" t="s">
        <v>2066</v>
      </c>
      <c r="CJ169" t="s">
        <v>1144</v>
      </c>
      <c r="CK169">
        <v>411019.0</v>
      </c>
      <c r="CM169" t="s">
        <v>3351</v>
      </c>
      <c r="CN169" t="s">
        <v>3351</v>
      </c>
    </row>
    <row r="170">
      <c r="A170" t="s">
        <v>18</v>
      </c>
      <c r="B170">
        <v>2821214.0</v>
      </c>
      <c r="C170" t="s">
        <v>761</v>
      </c>
      <c r="D170">
        <v>2025.0</v>
      </c>
      <c r="E170" s="154">
        <v>45828.0</v>
      </c>
      <c r="F170" t="s">
        <v>1289</v>
      </c>
      <c r="G170" t="s">
        <v>1000</v>
      </c>
      <c r="H170" t="s">
        <v>3352</v>
      </c>
      <c r="I170" t="s">
        <v>1002</v>
      </c>
      <c r="J170">
        <v>475339.0</v>
      </c>
      <c r="K170">
        <v>560900.0</v>
      </c>
      <c r="L170">
        <v>0.0</v>
      </c>
      <c r="M170">
        <v>0.0</v>
      </c>
      <c r="O170">
        <v>0.0</v>
      </c>
      <c r="P170">
        <v>0.0</v>
      </c>
      <c r="R170">
        <v>475339.0</v>
      </c>
      <c r="S170">
        <v>271.0</v>
      </c>
      <c r="T170">
        <v>1754.0</v>
      </c>
      <c r="U170">
        <v>0.0</v>
      </c>
      <c r="V170" t="s">
        <v>1003</v>
      </c>
      <c r="W170">
        <v>2.0</v>
      </c>
      <c r="Y170" s="154">
        <v>45853.0</v>
      </c>
      <c r="Z170">
        <v>280450.0</v>
      </c>
      <c r="AA170" s="155">
        <v>46006.0</v>
      </c>
      <c r="AB170">
        <v>280450.0</v>
      </c>
      <c r="AC170" s="156">
        <v>36526.0</v>
      </c>
      <c r="AD170">
        <v>0.0</v>
      </c>
      <c r="AE170" s="156">
        <v>36526.0</v>
      </c>
      <c r="AF170">
        <v>0.0</v>
      </c>
      <c r="AG170">
        <v>0.0</v>
      </c>
      <c r="AJ170">
        <v>280450.0</v>
      </c>
      <c r="AK170">
        <v>0.0</v>
      </c>
      <c r="AL170">
        <v>280450.0</v>
      </c>
      <c r="AM170">
        <v>0.4251</v>
      </c>
      <c r="AN170">
        <v>0.4251</v>
      </c>
      <c r="AS170">
        <v>0.0</v>
      </c>
      <c r="AU170">
        <v>0.0</v>
      </c>
      <c r="AV170" t="s">
        <v>380</v>
      </c>
      <c r="AY170" t="s">
        <v>88</v>
      </c>
      <c r="AZ170" t="s">
        <v>1110</v>
      </c>
      <c r="BA170" t="s">
        <v>2886</v>
      </c>
      <c r="BB170" t="s">
        <v>1174</v>
      </c>
      <c r="BC170" t="s">
        <v>23</v>
      </c>
      <c r="BD170" t="s">
        <v>1174</v>
      </c>
      <c r="BE170" t="s">
        <v>1007</v>
      </c>
      <c r="BF170" s="154">
        <v>45828.0</v>
      </c>
      <c r="BG170" s="154">
        <v>46173.0</v>
      </c>
      <c r="BH170" t="s">
        <v>1008</v>
      </c>
      <c r="BI170" t="s">
        <v>3353</v>
      </c>
      <c r="BJ170" t="s">
        <v>3354</v>
      </c>
      <c r="BK170" t="s">
        <v>3355</v>
      </c>
      <c r="BL170" s="154">
        <v>45828.0</v>
      </c>
      <c r="BM170" t="s">
        <v>1178</v>
      </c>
      <c r="BN170" t="s">
        <v>1095</v>
      </c>
      <c r="BO170" t="s">
        <v>1179</v>
      </c>
      <c r="BP170" t="s">
        <v>71</v>
      </c>
      <c r="BR170" s="154">
        <v>45848.6123726851</v>
      </c>
      <c r="BS170" t="s">
        <v>3356</v>
      </c>
      <c r="BU170" t="s">
        <v>3357</v>
      </c>
      <c r="BV170">
        <v>9.14562256299E11</v>
      </c>
      <c r="BW170" t="s">
        <v>3358</v>
      </c>
      <c r="BX170" t="s">
        <v>3356</v>
      </c>
      <c r="BY170" t="s">
        <v>3357</v>
      </c>
      <c r="BZ170">
        <v>9.14562256299E11</v>
      </c>
      <c r="CA170" t="s">
        <v>3359</v>
      </c>
      <c r="CB170" t="s">
        <v>3357</v>
      </c>
      <c r="CC170">
        <v>9.14562256299E11</v>
      </c>
      <c r="CD170">
        <v>0.0</v>
      </c>
      <c r="CE170" t="s">
        <v>3360</v>
      </c>
      <c r="CG170">
        <v>626204.0</v>
      </c>
      <c r="CI170" t="s">
        <v>2886</v>
      </c>
      <c r="CJ170" t="s">
        <v>1174</v>
      </c>
      <c r="CK170">
        <v>626204.0</v>
      </c>
      <c r="CM170" t="s">
        <v>3360</v>
      </c>
      <c r="CN170" t="s">
        <v>3360</v>
      </c>
    </row>
    <row r="171">
      <c r="A171" t="s">
        <v>47</v>
      </c>
      <c r="B171">
        <v>282495.0</v>
      </c>
      <c r="C171" t="s">
        <v>762</v>
      </c>
      <c r="D171">
        <v>2025.0</v>
      </c>
      <c r="E171" t="s">
        <v>3361</v>
      </c>
      <c r="F171" t="s">
        <v>1289</v>
      </c>
      <c r="G171" t="s">
        <v>1000</v>
      </c>
      <c r="H171" t="s">
        <v>3362</v>
      </c>
      <c r="I171" t="s">
        <v>1002</v>
      </c>
      <c r="J171">
        <v>600117.0</v>
      </c>
      <c r="K171">
        <v>708138.0</v>
      </c>
      <c r="L171">
        <v>0.0</v>
      </c>
      <c r="M171">
        <v>0.0</v>
      </c>
      <c r="O171">
        <v>0.0</v>
      </c>
      <c r="P171">
        <v>0.0</v>
      </c>
      <c r="R171">
        <v>600117.0</v>
      </c>
      <c r="S171">
        <v>472.0</v>
      </c>
      <c r="T171" t="s">
        <v>3363</v>
      </c>
      <c r="U171">
        <v>0.0</v>
      </c>
      <c r="V171" t="s">
        <v>1079</v>
      </c>
      <c r="X171" t="s">
        <v>3364</v>
      </c>
      <c r="Y171" s="156">
        <v>36526.0</v>
      </c>
      <c r="Z171">
        <v>0.0</v>
      </c>
      <c r="AA171" s="156">
        <v>36526.0</v>
      </c>
      <c r="AB171">
        <v>0.0</v>
      </c>
      <c r="AC171" s="156">
        <v>36526.0</v>
      </c>
      <c r="AD171">
        <v>0.0</v>
      </c>
      <c r="AE171" s="156">
        <v>36526.0</v>
      </c>
      <c r="AF171">
        <v>0.0</v>
      </c>
      <c r="AG171">
        <v>0.0</v>
      </c>
      <c r="AH171" s="154">
        <v>45762.0</v>
      </c>
      <c r="AI171" s="154">
        <v>45762.0</v>
      </c>
      <c r="AJ171" t="s">
        <v>3365</v>
      </c>
      <c r="AK171" t="s">
        <v>3366</v>
      </c>
      <c r="AL171" t="s">
        <v>3367</v>
      </c>
      <c r="AM171" t="s">
        <v>3368</v>
      </c>
      <c r="AN171" t="s">
        <v>3368</v>
      </c>
      <c r="AS171">
        <v>0.0</v>
      </c>
      <c r="AU171">
        <v>0.0</v>
      </c>
      <c r="AV171" t="s">
        <v>380</v>
      </c>
      <c r="AY171" t="s">
        <v>88</v>
      </c>
      <c r="AZ171" t="s">
        <v>1110</v>
      </c>
      <c r="BA171" t="s">
        <v>1906</v>
      </c>
      <c r="BB171" t="s">
        <v>1366</v>
      </c>
      <c r="BC171" t="s">
        <v>45</v>
      </c>
      <c r="BD171" t="s">
        <v>1366</v>
      </c>
      <c r="BE171" t="s">
        <v>1007</v>
      </c>
      <c r="BF171" t="s">
        <v>1653</v>
      </c>
      <c r="BG171" t="s">
        <v>1654</v>
      </c>
      <c r="BH171" t="s">
        <v>1008</v>
      </c>
      <c r="BI171" t="s">
        <v>3369</v>
      </c>
      <c r="BJ171" t="s">
        <v>3370</v>
      </c>
      <c r="BK171" t="s">
        <v>3371</v>
      </c>
      <c r="BL171" t="s">
        <v>3361</v>
      </c>
      <c r="BM171" t="s">
        <v>3372</v>
      </c>
      <c r="BN171" t="s">
        <v>1482</v>
      </c>
      <c r="BO171" t="s">
        <v>3373</v>
      </c>
      <c r="BP171" t="s">
        <v>3374</v>
      </c>
      <c r="BR171" t="s">
        <v>3375</v>
      </c>
      <c r="BS171" t="s">
        <v>3376</v>
      </c>
      <c r="BT171" t="s">
        <v>3377</v>
      </c>
      <c r="BU171" t="s">
        <v>3378</v>
      </c>
      <c r="BV171">
        <f>918780149885+919898026664</f>
        <v>1.838678176549E12</v>
      </c>
      <c r="BW171" t="s">
        <v>3379</v>
      </c>
      <c r="BX171" t="s">
        <v>3380</v>
      </c>
      <c r="BY171" t="s">
        <v>3378</v>
      </c>
      <c r="BZ171">
        <f>916353695970+918780149885</f>
        <v>1.835133845855E12</v>
      </c>
      <c r="CA171" t="s">
        <v>3381</v>
      </c>
      <c r="CB171" t="s">
        <v>3382</v>
      </c>
      <c r="CC171">
        <v>9.1635369597E11</v>
      </c>
      <c r="CD171">
        <v>40000.0</v>
      </c>
      <c r="CE171" t="s">
        <v>3383</v>
      </c>
      <c r="CG171">
        <v>360005.0</v>
      </c>
      <c r="CH171" t="s">
        <v>3384</v>
      </c>
      <c r="CI171" t="s">
        <v>1906</v>
      </c>
      <c r="CJ171" t="s">
        <v>1366</v>
      </c>
      <c r="CK171">
        <v>360005.0</v>
      </c>
      <c r="CM171" t="s">
        <v>3384</v>
      </c>
      <c r="CN171" t="s">
        <v>3384</v>
      </c>
    </row>
    <row r="172">
      <c r="A172" t="s">
        <v>18</v>
      </c>
      <c r="B172">
        <v>28275.0</v>
      </c>
      <c r="C172" t="s">
        <v>148</v>
      </c>
      <c r="D172">
        <v>2025.0</v>
      </c>
      <c r="E172" s="154">
        <v>45856.0</v>
      </c>
      <c r="F172" t="s">
        <v>1108</v>
      </c>
      <c r="G172" t="s">
        <v>1000</v>
      </c>
      <c r="H172" t="s">
        <v>3385</v>
      </c>
      <c r="I172" t="s">
        <v>1002</v>
      </c>
      <c r="J172">
        <v>180016.0</v>
      </c>
      <c r="K172">
        <v>180016.0</v>
      </c>
      <c r="L172">
        <v>180016.0</v>
      </c>
      <c r="M172">
        <v>196.0</v>
      </c>
      <c r="N172">
        <v>918.0</v>
      </c>
      <c r="O172">
        <v>0.0</v>
      </c>
      <c r="P172">
        <v>0.0</v>
      </c>
      <c r="R172">
        <v>0.0</v>
      </c>
      <c r="S172">
        <v>0.0</v>
      </c>
      <c r="U172">
        <v>0.0</v>
      </c>
      <c r="V172" t="s">
        <v>1079</v>
      </c>
      <c r="X172" s="154">
        <v>45863.0</v>
      </c>
      <c r="Y172" s="156">
        <v>36526.0</v>
      </c>
      <c r="Z172">
        <v>0.0</v>
      </c>
      <c r="AA172" s="156">
        <v>36526.0</v>
      </c>
      <c r="AB172">
        <v>0.0</v>
      </c>
      <c r="AC172" s="156">
        <v>36526.0</v>
      </c>
      <c r="AD172">
        <v>0.0</v>
      </c>
      <c r="AE172" s="156">
        <v>36526.0</v>
      </c>
      <c r="AF172">
        <v>0.0</v>
      </c>
      <c r="AG172">
        <v>0.0</v>
      </c>
      <c r="AH172" s="156">
        <v>45878.0</v>
      </c>
      <c r="AI172" s="156">
        <v>45878.0</v>
      </c>
      <c r="AJ172">
        <v>180016.0</v>
      </c>
      <c r="AK172">
        <v>176416.0</v>
      </c>
      <c r="AL172">
        <v>3600.0</v>
      </c>
      <c r="AM172">
        <v>0.3877</v>
      </c>
      <c r="AN172">
        <v>0.3877</v>
      </c>
      <c r="AS172" t="s">
        <v>26</v>
      </c>
      <c r="AT172" t="s">
        <v>22</v>
      </c>
      <c r="AU172">
        <v>0.0</v>
      </c>
      <c r="AV172" t="s">
        <v>380</v>
      </c>
      <c r="AZ172" t="s">
        <v>3386</v>
      </c>
      <c r="BA172" t="s">
        <v>1055</v>
      </c>
      <c r="BB172" t="s">
        <v>1056</v>
      </c>
      <c r="BC172" t="s">
        <v>27</v>
      </c>
      <c r="BD172" t="s">
        <v>1057</v>
      </c>
      <c r="BE172" t="s">
        <v>1007</v>
      </c>
      <c r="BF172" s="154">
        <v>45859.0</v>
      </c>
      <c r="BG172" s="154">
        <v>46112.0</v>
      </c>
      <c r="BH172" t="s">
        <v>1008</v>
      </c>
      <c r="BI172" t="s">
        <v>3387</v>
      </c>
      <c r="BJ172" t="s">
        <v>3388</v>
      </c>
      <c r="BK172" t="s">
        <v>3389</v>
      </c>
      <c r="BL172" s="154">
        <v>45856.0</v>
      </c>
      <c r="BM172" t="s">
        <v>1583</v>
      </c>
      <c r="BN172" t="s">
        <v>1013</v>
      </c>
      <c r="BO172" t="s">
        <v>1584</v>
      </c>
      <c r="BP172" t="s">
        <v>118</v>
      </c>
      <c r="BR172" s="154">
        <v>45859.7158333333</v>
      </c>
      <c r="BS172" t="s">
        <v>3390</v>
      </c>
      <c r="BU172" t="s">
        <v>3391</v>
      </c>
      <c r="BV172">
        <v>9.18979615898E11</v>
      </c>
      <c r="BW172" t="s">
        <v>3392</v>
      </c>
      <c r="BX172" t="s">
        <v>3390</v>
      </c>
      <c r="BY172" t="s">
        <v>3391</v>
      </c>
      <c r="BZ172">
        <v>9.18979615898E11</v>
      </c>
      <c r="CA172" t="s">
        <v>3390</v>
      </c>
      <c r="CB172" t="s">
        <v>3391</v>
      </c>
      <c r="CC172">
        <v>9.18979615898E11</v>
      </c>
      <c r="CD172">
        <v>0.0</v>
      </c>
      <c r="CE172" t="s">
        <v>3393</v>
      </c>
      <c r="CG172">
        <v>248001.0</v>
      </c>
      <c r="CI172" t="s">
        <v>1055</v>
      </c>
      <c r="CJ172" t="s">
        <v>1056</v>
      </c>
      <c r="CK172">
        <v>248001.0</v>
      </c>
      <c r="CM172" t="s">
        <v>3394</v>
      </c>
      <c r="CN172" t="s">
        <v>3394</v>
      </c>
    </row>
    <row r="173">
      <c r="A173" t="s">
        <v>18</v>
      </c>
      <c r="B173">
        <v>2844474.0</v>
      </c>
      <c r="C173" t="s">
        <v>149</v>
      </c>
      <c r="D173">
        <v>2025.0</v>
      </c>
      <c r="E173" s="154">
        <v>45766.0</v>
      </c>
      <c r="F173" t="s">
        <v>1108</v>
      </c>
      <c r="G173" t="s">
        <v>1000</v>
      </c>
      <c r="H173" t="s">
        <v>3395</v>
      </c>
      <c r="I173" t="s">
        <v>1002</v>
      </c>
      <c r="J173">
        <v>458263.0</v>
      </c>
      <c r="K173">
        <v>458263.0</v>
      </c>
      <c r="L173">
        <v>458263.0</v>
      </c>
      <c r="M173">
        <v>536.0</v>
      </c>
      <c r="N173">
        <v>855.0</v>
      </c>
      <c r="O173">
        <v>0.0</v>
      </c>
      <c r="P173">
        <v>0.0</v>
      </c>
      <c r="R173">
        <v>0.0</v>
      </c>
      <c r="S173">
        <v>0.0</v>
      </c>
      <c r="U173">
        <v>0.0</v>
      </c>
      <c r="V173" t="s">
        <v>1003</v>
      </c>
      <c r="W173">
        <v>2.0</v>
      </c>
      <c r="Y173" s="156">
        <v>45842.0</v>
      </c>
      <c r="Z173">
        <v>229132.0</v>
      </c>
      <c r="AA173" s="154">
        <v>45900.0</v>
      </c>
      <c r="AB173">
        <v>229132.0</v>
      </c>
      <c r="AC173" s="156">
        <v>36526.0</v>
      </c>
      <c r="AD173">
        <v>0.0</v>
      </c>
      <c r="AE173" s="156">
        <v>36526.0</v>
      </c>
      <c r="AF173">
        <v>0.0</v>
      </c>
      <c r="AG173">
        <v>0.0</v>
      </c>
      <c r="AJ173">
        <v>229132.0</v>
      </c>
      <c r="AK173">
        <v>0.0</v>
      </c>
      <c r="AL173">
        <v>229132.0</v>
      </c>
      <c r="AM173">
        <v>0.526</v>
      </c>
      <c r="AN173">
        <v>0.526</v>
      </c>
      <c r="AS173" t="s">
        <v>26</v>
      </c>
      <c r="AT173" t="s">
        <v>22</v>
      </c>
      <c r="AU173">
        <v>0.0</v>
      </c>
      <c r="AV173" t="s">
        <v>380</v>
      </c>
      <c r="AZ173" t="s">
        <v>1110</v>
      </c>
      <c r="BA173" t="s">
        <v>1462</v>
      </c>
      <c r="BB173" t="s">
        <v>1031</v>
      </c>
      <c r="BC173" t="s">
        <v>23</v>
      </c>
      <c r="BD173" t="s">
        <v>1032</v>
      </c>
      <c r="BE173" t="s">
        <v>1007</v>
      </c>
      <c r="BF173" s="156">
        <v>45809.0</v>
      </c>
      <c r="BG173" s="154">
        <v>46173.0</v>
      </c>
      <c r="BH173" t="s">
        <v>1008</v>
      </c>
      <c r="BI173" t="s">
        <v>3396</v>
      </c>
      <c r="BJ173" t="s">
        <v>3397</v>
      </c>
      <c r="BK173" t="s">
        <v>3398</v>
      </c>
      <c r="BL173" s="154">
        <v>45766.0</v>
      </c>
      <c r="BM173" t="s">
        <v>2237</v>
      </c>
      <c r="BN173" t="s">
        <v>1482</v>
      </c>
      <c r="BO173" t="s">
        <v>2238</v>
      </c>
      <c r="BP173" t="s">
        <v>2093</v>
      </c>
      <c r="BR173" s="154">
        <v>45787.5762962963</v>
      </c>
      <c r="BS173" t="s">
        <v>1484</v>
      </c>
      <c r="BT173" t="s">
        <v>1197</v>
      </c>
      <c r="BU173" t="s">
        <v>1040</v>
      </c>
      <c r="BV173">
        <v>9.19341981458E11</v>
      </c>
      <c r="BW173" t="s">
        <v>3399</v>
      </c>
      <c r="BX173" t="s">
        <v>3400</v>
      </c>
      <c r="BY173" t="s">
        <v>3401</v>
      </c>
      <c r="BZ173">
        <v>9.18105785885E11</v>
      </c>
      <c r="CA173" t="s">
        <v>3402</v>
      </c>
      <c r="CB173" t="s">
        <v>3403</v>
      </c>
      <c r="CC173">
        <v>9.18105785885E11</v>
      </c>
      <c r="CD173">
        <v>0.0</v>
      </c>
      <c r="CE173" t="s">
        <v>3404</v>
      </c>
      <c r="CG173">
        <v>560018.0</v>
      </c>
      <c r="CI173" t="s">
        <v>1462</v>
      </c>
      <c r="CJ173" t="s">
        <v>1031</v>
      </c>
      <c r="CK173">
        <v>560018.0</v>
      </c>
      <c r="CL173" t="s">
        <v>2915</v>
      </c>
      <c r="CM173" t="s">
        <v>3404</v>
      </c>
      <c r="CN173" t="s">
        <v>3404</v>
      </c>
    </row>
    <row r="174">
      <c r="A174" t="s">
        <v>68</v>
      </c>
      <c r="B174">
        <v>28486.0</v>
      </c>
      <c r="C174" t="s">
        <v>505</v>
      </c>
      <c r="D174">
        <v>2025.0</v>
      </c>
      <c r="E174" s="154">
        <v>45712.0</v>
      </c>
      <c r="F174" t="s">
        <v>999</v>
      </c>
      <c r="G174" t="s">
        <v>1000</v>
      </c>
      <c r="H174" t="s">
        <v>3405</v>
      </c>
      <c r="I174" t="s">
        <v>1002</v>
      </c>
      <c r="J174">
        <v>212428.0</v>
      </c>
      <c r="K174">
        <v>212428.0</v>
      </c>
      <c r="L174">
        <v>0.0</v>
      </c>
      <c r="M174">
        <v>0.0</v>
      </c>
      <c r="O174">
        <v>212428.0</v>
      </c>
      <c r="P174">
        <v>118.0</v>
      </c>
      <c r="Q174">
        <v>1800.0</v>
      </c>
      <c r="R174">
        <v>0.0</v>
      </c>
      <c r="S174">
        <v>0.0</v>
      </c>
      <c r="U174">
        <v>0.0</v>
      </c>
      <c r="V174" t="s">
        <v>1003</v>
      </c>
      <c r="W174">
        <v>2.0</v>
      </c>
      <c r="Y174" s="156">
        <v>45717.0</v>
      </c>
      <c r="Z174">
        <v>106214.0</v>
      </c>
      <c r="AA174" s="157">
        <v>45962.0</v>
      </c>
      <c r="AB174">
        <v>106214.0</v>
      </c>
      <c r="AC174" s="156">
        <v>36526.0</v>
      </c>
      <c r="AD174">
        <v>0.0</v>
      </c>
      <c r="AE174" s="156">
        <v>36526.0</v>
      </c>
      <c r="AF174">
        <v>0.0</v>
      </c>
      <c r="AG174">
        <v>0.0</v>
      </c>
      <c r="AH174" s="156">
        <v>45756.0</v>
      </c>
      <c r="AI174" s="156">
        <v>45756.0</v>
      </c>
      <c r="AJ174">
        <v>106214.0</v>
      </c>
      <c r="AK174">
        <v>212428.0</v>
      </c>
      <c r="AL174">
        <v>-106214.0</v>
      </c>
      <c r="AM174">
        <v>0.3076</v>
      </c>
      <c r="AN174">
        <v>0.3076</v>
      </c>
      <c r="AS174">
        <v>0.0</v>
      </c>
      <c r="AU174">
        <v>4.0</v>
      </c>
      <c r="AV174" t="s">
        <v>380</v>
      </c>
      <c r="AW174" t="s">
        <v>381</v>
      </c>
      <c r="AX174" t="s">
        <v>22</v>
      </c>
      <c r="AZ174" t="s">
        <v>1110</v>
      </c>
      <c r="BA174" t="s">
        <v>1365</v>
      </c>
      <c r="BB174" t="s">
        <v>1366</v>
      </c>
      <c r="BC174" t="s">
        <v>45</v>
      </c>
      <c r="BD174" t="s">
        <v>1366</v>
      </c>
      <c r="BE174" t="s">
        <v>1007</v>
      </c>
      <c r="BF174" s="156">
        <v>45748.0</v>
      </c>
      <c r="BG174" s="154">
        <v>46112.0</v>
      </c>
      <c r="BH174" t="s">
        <v>1008</v>
      </c>
      <c r="BI174" t="s">
        <v>3406</v>
      </c>
      <c r="BJ174" t="s">
        <v>3407</v>
      </c>
      <c r="BK174" t="s">
        <v>3408</v>
      </c>
      <c r="BL174" s="154">
        <v>45712.0</v>
      </c>
      <c r="BM174" t="s">
        <v>2169</v>
      </c>
      <c r="BN174" t="s">
        <v>2316</v>
      </c>
      <c r="BO174" t="s">
        <v>2170</v>
      </c>
      <c r="BP174" t="s">
        <v>2171</v>
      </c>
      <c r="BR174" s="154">
        <v>45727.7257060185</v>
      </c>
      <c r="BS174" t="s">
        <v>3409</v>
      </c>
      <c r="BT174" t="s">
        <v>1016</v>
      </c>
      <c r="BU174" t="s">
        <v>3410</v>
      </c>
      <c r="BV174">
        <v>9.19824333402E11</v>
      </c>
      <c r="BW174" t="s">
        <v>3411</v>
      </c>
      <c r="BX174" t="s">
        <v>3409</v>
      </c>
      <c r="BY174" t="s">
        <v>3410</v>
      </c>
      <c r="BZ174">
        <v>9.19824333402E11</v>
      </c>
      <c r="CA174" t="s">
        <v>3409</v>
      </c>
      <c r="CB174" t="s">
        <v>3410</v>
      </c>
      <c r="CC174">
        <v>9.19824333402E11</v>
      </c>
      <c r="CD174">
        <v>80800.0</v>
      </c>
      <c r="CE174" t="s">
        <v>3412</v>
      </c>
      <c r="CG174">
        <v>390023.0</v>
      </c>
      <c r="CH174" t="s">
        <v>3413</v>
      </c>
      <c r="CI174" t="s">
        <v>1365</v>
      </c>
      <c r="CJ174" t="s">
        <v>1366</v>
      </c>
      <c r="CK174">
        <v>390023.0</v>
      </c>
      <c r="CM174" t="s">
        <v>3412</v>
      </c>
      <c r="CN174" t="s">
        <v>3412</v>
      </c>
    </row>
    <row r="175">
      <c r="A175" t="s">
        <v>68</v>
      </c>
      <c r="B175">
        <v>2850584.0</v>
      </c>
      <c r="C175" t="s">
        <v>150</v>
      </c>
      <c r="D175">
        <v>2025.0</v>
      </c>
      <c r="E175" s="154">
        <v>45762.0</v>
      </c>
      <c r="F175" t="s">
        <v>1108</v>
      </c>
      <c r="G175" t="s">
        <v>1000</v>
      </c>
      <c r="H175" t="s">
        <v>3414</v>
      </c>
      <c r="I175" t="s">
        <v>1002</v>
      </c>
      <c r="J175">
        <v>160426.0</v>
      </c>
      <c r="K175">
        <v>160426.0</v>
      </c>
      <c r="L175">
        <v>160426.0</v>
      </c>
      <c r="M175">
        <v>247.0</v>
      </c>
      <c r="N175">
        <v>649.0</v>
      </c>
      <c r="O175">
        <v>0.0</v>
      </c>
      <c r="P175">
        <v>0.0</v>
      </c>
      <c r="R175">
        <v>0.0</v>
      </c>
      <c r="S175">
        <v>0.0</v>
      </c>
      <c r="U175">
        <v>0.0</v>
      </c>
      <c r="V175" t="s">
        <v>1003</v>
      </c>
      <c r="W175">
        <v>2.0</v>
      </c>
      <c r="Y175" s="154">
        <v>45764.0</v>
      </c>
      <c r="Z175">
        <v>48128.0</v>
      </c>
      <c r="AA175" s="154">
        <v>45868.0</v>
      </c>
      <c r="AB175">
        <v>112298.0</v>
      </c>
      <c r="AC175" s="156">
        <v>36526.0</v>
      </c>
      <c r="AD175">
        <v>0.0</v>
      </c>
      <c r="AE175" s="156">
        <v>36526.0</v>
      </c>
      <c r="AF175">
        <v>0.0</v>
      </c>
      <c r="AG175">
        <v>0.0</v>
      </c>
      <c r="AJ175">
        <v>160426.0</v>
      </c>
      <c r="AK175">
        <v>0.0</v>
      </c>
      <c r="AL175">
        <v>160426.0</v>
      </c>
      <c r="AM175">
        <v>0.567</v>
      </c>
      <c r="AN175">
        <v>0.567</v>
      </c>
      <c r="AS175" t="s">
        <v>26</v>
      </c>
      <c r="AT175" t="s">
        <v>22</v>
      </c>
      <c r="AU175">
        <v>0.0</v>
      </c>
      <c r="AV175" t="s">
        <v>380</v>
      </c>
      <c r="AZ175" t="s">
        <v>1110</v>
      </c>
      <c r="BA175" t="s">
        <v>2066</v>
      </c>
      <c r="BB175" t="s">
        <v>1144</v>
      </c>
      <c r="BC175" t="s">
        <v>45</v>
      </c>
      <c r="BD175" t="s">
        <v>1971</v>
      </c>
      <c r="BE175" t="s">
        <v>1007</v>
      </c>
      <c r="BF175" s="154">
        <v>45853.0</v>
      </c>
      <c r="BG175" s="154">
        <v>45930.0</v>
      </c>
      <c r="BH175" t="s">
        <v>1008</v>
      </c>
      <c r="BI175" t="s">
        <v>3415</v>
      </c>
      <c r="BJ175" t="s">
        <v>3416</v>
      </c>
      <c r="BK175" t="s">
        <v>3417</v>
      </c>
      <c r="BL175" s="154">
        <v>45762.0</v>
      </c>
      <c r="BM175" t="s">
        <v>2515</v>
      </c>
      <c r="BN175" t="s">
        <v>1482</v>
      </c>
      <c r="BO175" t="s">
        <v>2516</v>
      </c>
      <c r="BP175" t="s">
        <v>2517</v>
      </c>
      <c r="BQ175" t="s">
        <v>3418</v>
      </c>
      <c r="BR175" s="156">
        <v>45811.681875</v>
      </c>
      <c r="BS175" t="s">
        <v>3419</v>
      </c>
      <c r="BT175" t="s">
        <v>1016</v>
      </c>
      <c r="BU175" t="s">
        <v>2516</v>
      </c>
      <c r="BV175">
        <v>9.19010048333E11</v>
      </c>
      <c r="BW175" t="s">
        <v>3420</v>
      </c>
      <c r="BX175" t="s">
        <v>3419</v>
      </c>
      <c r="BY175" t="s">
        <v>3421</v>
      </c>
      <c r="BZ175">
        <v>9.18108467373E11</v>
      </c>
      <c r="CA175" t="s">
        <v>3419</v>
      </c>
      <c r="CB175" t="s">
        <v>3421</v>
      </c>
      <c r="CC175">
        <v>9.18108467373E11</v>
      </c>
      <c r="CD175">
        <v>0.0</v>
      </c>
      <c r="CE175" t="s">
        <v>3422</v>
      </c>
      <c r="CG175">
        <v>412308.0</v>
      </c>
      <c r="CH175" t="s">
        <v>3422</v>
      </c>
      <c r="CI175" t="s">
        <v>2066</v>
      </c>
      <c r="CJ175" t="s">
        <v>1144</v>
      </c>
      <c r="CK175">
        <v>412308.0</v>
      </c>
      <c r="CM175" t="s">
        <v>3423</v>
      </c>
      <c r="CN175" t="s">
        <v>3423</v>
      </c>
    </row>
    <row r="176">
      <c r="A176" t="s">
        <v>18</v>
      </c>
      <c r="B176">
        <v>2952557.0</v>
      </c>
      <c r="C176" t="s">
        <v>152</v>
      </c>
      <c r="D176">
        <v>2025.0</v>
      </c>
      <c r="E176" s="154">
        <v>45769.0</v>
      </c>
      <c r="F176" t="s">
        <v>1108</v>
      </c>
      <c r="G176" t="s">
        <v>1000</v>
      </c>
      <c r="H176" t="s">
        <v>3424</v>
      </c>
      <c r="I176" t="s">
        <v>1002</v>
      </c>
      <c r="J176">
        <v>248325.0</v>
      </c>
      <c r="K176">
        <v>248325.0</v>
      </c>
      <c r="L176">
        <v>248325.0</v>
      </c>
      <c r="M176">
        <v>301.0</v>
      </c>
      <c r="N176">
        <v>825.0</v>
      </c>
      <c r="O176">
        <v>0.0</v>
      </c>
      <c r="P176">
        <v>0.0</v>
      </c>
      <c r="R176">
        <v>0.0</v>
      </c>
      <c r="S176">
        <v>0.0</v>
      </c>
      <c r="U176">
        <v>0.0</v>
      </c>
      <c r="V176" t="s">
        <v>1003</v>
      </c>
      <c r="W176">
        <v>2.0</v>
      </c>
      <c r="Y176" s="154">
        <v>45769.0</v>
      </c>
      <c r="Z176">
        <v>62081.0</v>
      </c>
      <c r="AA176" s="155">
        <v>45961.0</v>
      </c>
      <c r="AB176">
        <v>186244.0</v>
      </c>
      <c r="AC176" s="156">
        <v>36526.0</v>
      </c>
      <c r="AD176">
        <v>0.0</v>
      </c>
      <c r="AE176" s="156">
        <v>36526.0</v>
      </c>
      <c r="AF176">
        <v>0.0</v>
      </c>
      <c r="AG176">
        <v>1242.0</v>
      </c>
      <c r="AH176" s="156">
        <v>45839.0</v>
      </c>
      <c r="AI176" s="156">
        <v>45839.0</v>
      </c>
      <c r="AJ176">
        <v>62081.0</v>
      </c>
      <c r="AK176">
        <v>60839.0</v>
      </c>
      <c r="AL176">
        <v>0.0</v>
      </c>
      <c r="AM176">
        <v>0.45</v>
      </c>
      <c r="AN176">
        <v>0.45</v>
      </c>
      <c r="AS176" t="s">
        <v>21</v>
      </c>
      <c r="AT176" t="s">
        <v>22</v>
      </c>
      <c r="AU176">
        <v>0.0</v>
      </c>
      <c r="AV176" t="s">
        <v>380</v>
      </c>
      <c r="AZ176" t="s">
        <v>1672</v>
      </c>
      <c r="BA176" t="s">
        <v>1143</v>
      </c>
      <c r="BB176" t="s">
        <v>1144</v>
      </c>
      <c r="BC176" t="s">
        <v>45</v>
      </c>
      <c r="BD176" t="s">
        <v>1143</v>
      </c>
      <c r="BE176" t="s">
        <v>1007</v>
      </c>
      <c r="BF176" s="156">
        <v>45839.0</v>
      </c>
      <c r="BG176" s="154">
        <v>46203.0</v>
      </c>
      <c r="BH176" t="s">
        <v>1008</v>
      </c>
      <c r="BI176" t="s">
        <v>3425</v>
      </c>
      <c r="BJ176" t="s">
        <v>3426</v>
      </c>
      <c r="BK176" t="s">
        <v>3427</v>
      </c>
      <c r="BL176" s="154">
        <v>45769.0</v>
      </c>
      <c r="BM176" t="s">
        <v>1676</v>
      </c>
      <c r="BN176" t="s">
        <v>1095</v>
      </c>
      <c r="BO176" t="s">
        <v>1677</v>
      </c>
      <c r="BP176" t="s">
        <v>120</v>
      </c>
      <c r="BR176" s="154">
        <v>45771.7398958333</v>
      </c>
      <c r="BS176" t="s">
        <v>3428</v>
      </c>
      <c r="BU176" t="s">
        <v>3429</v>
      </c>
      <c r="BV176">
        <v>9.19820088146E11</v>
      </c>
      <c r="BW176" t="s">
        <v>3430</v>
      </c>
      <c r="BX176" t="s">
        <v>3428</v>
      </c>
      <c r="BY176" t="s">
        <v>3429</v>
      </c>
      <c r="BZ176">
        <v>9.19820088146E11</v>
      </c>
      <c r="CA176" t="s">
        <v>3431</v>
      </c>
      <c r="CB176" t="s">
        <v>3432</v>
      </c>
      <c r="CC176">
        <v>9.19967338855E11</v>
      </c>
      <c r="CD176">
        <v>0.0</v>
      </c>
      <c r="CE176" t="s">
        <v>3433</v>
      </c>
      <c r="CG176">
        <v>400049.0</v>
      </c>
      <c r="CI176" t="s">
        <v>1143</v>
      </c>
      <c r="CJ176" t="s">
        <v>1144</v>
      </c>
      <c r="CK176">
        <v>400049.0</v>
      </c>
      <c r="CM176" t="s">
        <v>3433</v>
      </c>
      <c r="CN176" t="s">
        <v>3433</v>
      </c>
    </row>
    <row r="177">
      <c r="A177" t="s">
        <v>18</v>
      </c>
      <c r="B177">
        <v>2984015.0</v>
      </c>
      <c r="C177" t="s">
        <v>763</v>
      </c>
      <c r="D177">
        <v>2025.0</v>
      </c>
      <c r="E177" s="154">
        <v>45793.0</v>
      </c>
      <c r="F177" t="s">
        <v>1289</v>
      </c>
      <c r="G177" t="s">
        <v>1000</v>
      </c>
      <c r="H177" t="s">
        <v>3434</v>
      </c>
      <c r="I177" t="s">
        <v>1002</v>
      </c>
      <c r="J177">
        <v>367340.0</v>
      </c>
      <c r="K177">
        <v>433461.0</v>
      </c>
      <c r="L177">
        <v>0.0</v>
      </c>
      <c r="M177">
        <v>0.0</v>
      </c>
      <c r="O177">
        <v>0.0</v>
      </c>
      <c r="P177">
        <v>0.0</v>
      </c>
      <c r="R177">
        <v>367340.0</v>
      </c>
      <c r="S177">
        <v>280.0</v>
      </c>
      <c r="T177">
        <v>1312.0</v>
      </c>
      <c r="U177">
        <v>0.0</v>
      </c>
      <c r="V177" t="s">
        <v>1003</v>
      </c>
      <c r="W177">
        <v>3.0</v>
      </c>
      <c r="Y177" s="154">
        <v>45797.0</v>
      </c>
      <c r="Z177">
        <v>108365.0</v>
      </c>
      <c r="AA177" s="154">
        <v>45889.0</v>
      </c>
      <c r="AB177">
        <v>108365.0</v>
      </c>
      <c r="AC177" s="157">
        <v>45992.0</v>
      </c>
      <c r="AD177">
        <v>216731.0</v>
      </c>
      <c r="AE177" s="156">
        <v>36526.0</v>
      </c>
      <c r="AF177">
        <v>0.0</v>
      </c>
      <c r="AG177">
        <v>10837.0</v>
      </c>
      <c r="AH177" s="154">
        <v>45829.0</v>
      </c>
      <c r="AI177" s="154">
        <v>45829.0</v>
      </c>
      <c r="AJ177">
        <v>216730.0</v>
      </c>
      <c r="AK177">
        <v>97528.0</v>
      </c>
      <c r="AL177">
        <v>108365.0</v>
      </c>
      <c r="AM177">
        <v>0.57</v>
      </c>
      <c r="AN177">
        <v>0.57</v>
      </c>
      <c r="AS177">
        <v>0.0</v>
      </c>
      <c r="AU177">
        <v>0.0</v>
      </c>
      <c r="AV177" t="s">
        <v>380</v>
      </c>
      <c r="AY177" t="s">
        <v>88</v>
      </c>
      <c r="AZ177" t="s">
        <v>1110</v>
      </c>
      <c r="BA177" t="s">
        <v>2322</v>
      </c>
      <c r="BB177" t="s">
        <v>1366</v>
      </c>
      <c r="BC177" t="s">
        <v>45</v>
      </c>
      <c r="BD177" t="s">
        <v>1366</v>
      </c>
      <c r="BE177" t="s">
        <v>1007</v>
      </c>
      <c r="BF177" s="154">
        <v>45792.0</v>
      </c>
      <c r="BG177" s="154">
        <v>46156.0</v>
      </c>
      <c r="BH177" t="s">
        <v>1008</v>
      </c>
      <c r="BI177" t="s">
        <v>3435</v>
      </c>
      <c r="BJ177" t="s">
        <v>3436</v>
      </c>
      <c r="BK177" t="s">
        <v>3437</v>
      </c>
      <c r="BL177" s="154">
        <v>45793.0</v>
      </c>
      <c r="BM177" t="s">
        <v>1370</v>
      </c>
      <c r="BN177" t="s">
        <v>1118</v>
      </c>
      <c r="BO177" t="s">
        <v>1371</v>
      </c>
      <c r="BP177" t="s">
        <v>1372</v>
      </c>
      <c r="BR177" s="154">
        <v>45803.6654398148</v>
      </c>
      <c r="BS177" t="s">
        <v>3438</v>
      </c>
      <c r="BT177" t="s">
        <v>1551</v>
      </c>
      <c r="BU177" t="s">
        <v>3439</v>
      </c>
      <c r="BV177">
        <v>9.19624000857E11</v>
      </c>
      <c r="BW177" t="s">
        <v>3440</v>
      </c>
      <c r="BX177" t="s">
        <v>3441</v>
      </c>
      <c r="BY177" t="s">
        <v>3442</v>
      </c>
      <c r="BZ177">
        <v>9.19737043387E11</v>
      </c>
      <c r="CA177" t="s">
        <v>3441</v>
      </c>
      <c r="CB177" t="s">
        <v>3442</v>
      </c>
      <c r="CC177">
        <v>9.19737043387E11</v>
      </c>
      <c r="CD177">
        <v>50000.0</v>
      </c>
      <c r="CE177" t="s">
        <v>3443</v>
      </c>
      <c r="CG177">
        <v>380060.0</v>
      </c>
      <c r="CH177" t="s">
        <v>3444</v>
      </c>
      <c r="CI177" t="s">
        <v>2322</v>
      </c>
      <c r="CJ177" t="s">
        <v>1366</v>
      </c>
      <c r="CK177">
        <v>380060.0</v>
      </c>
      <c r="CL177" t="s">
        <v>3445</v>
      </c>
      <c r="CM177" t="s">
        <v>3444</v>
      </c>
      <c r="CN177" t="s">
        <v>3444</v>
      </c>
    </row>
    <row r="178">
      <c r="A178" t="s">
        <v>68</v>
      </c>
      <c r="B178">
        <v>3033.0</v>
      </c>
      <c r="C178" t="s">
        <v>153</v>
      </c>
      <c r="D178">
        <v>2025.0</v>
      </c>
      <c r="E178" s="154">
        <v>45853.0</v>
      </c>
      <c r="F178" t="s">
        <v>1108</v>
      </c>
      <c r="G178" t="s">
        <v>1000</v>
      </c>
      <c r="H178" t="s">
        <v>3446</v>
      </c>
      <c r="I178" t="s">
        <v>1002</v>
      </c>
      <c r="J178">
        <v>217072.0</v>
      </c>
      <c r="K178">
        <v>217072.0</v>
      </c>
      <c r="L178">
        <v>217072.0</v>
      </c>
      <c r="M178">
        <v>865.0</v>
      </c>
      <c r="N178">
        <v>251.0</v>
      </c>
      <c r="O178">
        <v>0.0</v>
      </c>
      <c r="P178">
        <v>0.0</v>
      </c>
      <c r="R178">
        <v>0.0</v>
      </c>
      <c r="S178">
        <v>0.0</v>
      </c>
      <c r="U178">
        <v>0.0</v>
      </c>
      <c r="V178" t="s">
        <v>1003</v>
      </c>
      <c r="W178">
        <v>2.0</v>
      </c>
      <c r="Y178" s="154">
        <v>45854.0</v>
      </c>
      <c r="Z178">
        <v>108536.0</v>
      </c>
      <c r="AA178" s="154">
        <v>45880.0</v>
      </c>
      <c r="AB178">
        <v>108536.0</v>
      </c>
      <c r="AC178" s="156">
        <v>36526.0</v>
      </c>
      <c r="AD178">
        <v>0.0</v>
      </c>
      <c r="AE178" s="156">
        <v>36526.0</v>
      </c>
      <c r="AF178">
        <v>0.0</v>
      </c>
      <c r="AG178">
        <v>10886.0</v>
      </c>
      <c r="AH178" s="154">
        <v>45861.0</v>
      </c>
      <c r="AI178" s="154">
        <v>45861.0</v>
      </c>
      <c r="AJ178">
        <v>217072.0</v>
      </c>
      <c r="AK178">
        <v>97650.0</v>
      </c>
      <c r="AL178">
        <v>108536.0</v>
      </c>
      <c r="AM178">
        <v>0.8327</v>
      </c>
      <c r="AN178">
        <v>0.7827</v>
      </c>
      <c r="AP178">
        <v>0.05</v>
      </c>
      <c r="AS178" t="s">
        <v>26</v>
      </c>
      <c r="AT178" t="s">
        <v>22</v>
      </c>
      <c r="AU178">
        <v>0.0</v>
      </c>
      <c r="AV178" t="s">
        <v>380</v>
      </c>
      <c r="AZ178" t="s">
        <v>1110</v>
      </c>
      <c r="BA178" t="s">
        <v>2125</v>
      </c>
      <c r="BB178" t="s">
        <v>2125</v>
      </c>
      <c r="BC178" t="s">
        <v>27</v>
      </c>
      <c r="BD178" t="s">
        <v>1113</v>
      </c>
      <c r="BE178" t="s">
        <v>1007</v>
      </c>
      <c r="BF178" s="154">
        <v>45857.0</v>
      </c>
      <c r="BG178" s="154">
        <v>46112.0</v>
      </c>
      <c r="BH178" t="s">
        <v>1008</v>
      </c>
      <c r="BI178" t="s">
        <v>3447</v>
      </c>
      <c r="BJ178" t="s">
        <v>3448</v>
      </c>
      <c r="BK178" t="s">
        <v>3449</v>
      </c>
      <c r="BL178" s="154">
        <v>45853.0</v>
      </c>
      <c r="BM178" t="s">
        <v>1739</v>
      </c>
      <c r="BN178" t="s">
        <v>1482</v>
      </c>
      <c r="BO178" t="s">
        <v>1740</v>
      </c>
      <c r="BP178" t="s">
        <v>2225</v>
      </c>
      <c r="BR178" s="154">
        <v>45859.8807060185</v>
      </c>
      <c r="BS178" t="s">
        <v>3450</v>
      </c>
      <c r="BT178" t="s">
        <v>1016</v>
      </c>
      <c r="BU178" t="s">
        <v>3451</v>
      </c>
      <c r="BV178">
        <v>9.19871103879E11</v>
      </c>
      <c r="BW178" t="s">
        <v>3452</v>
      </c>
      <c r="BX178" t="s">
        <v>3450</v>
      </c>
      <c r="BY178" t="s">
        <v>3451</v>
      </c>
      <c r="BZ178">
        <v>9.19871103879E11</v>
      </c>
      <c r="CA178" t="s">
        <v>3453</v>
      </c>
      <c r="CB178" t="s">
        <v>3454</v>
      </c>
      <c r="CC178">
        <v>9.19811440544E11</v>
      </c>
      <c r="CD178">
        <v>120000.0</v>
      </c>
      <c r="CE178" t="s">
        <v>3455</v>
      </c>
      <c r="CG178">
        <v>110048.0</v>
      </c>
      <c r="CH178" t="s">
        <v>3455</v>
      </c>
      <c r="CI178" t="s">
        <v>2125</v>
      </c>
      <c r="CJ178" t="s">
        <v>2139</v>
      </c>
      <c r="CK178">
        <v>110048.0</v>
      </c>
      <c r="CM178" t="s">
        <v>3456</v>
      </c>
      <c r="CN178" t="s">
        <v>3456</v>
      </c>
    </row>
    <row r="179">
      <c r="A179" t="s">
        <v>18</v>
      </c>
      <c r="B179">
        <v>3072629.0</v>
      </c>
      <c r="C179" t="s">
        <v>764</v>
      </c>
      <c r="D179">
        <v>2025.0</v>
      </c>
      <c r="E179" s="154">
        <v>45743.0</v>
      </c>
      <c r="F179" t="s">
        <v>1289</v>
      </c>
      <c r="G179" t="s">
        <v>1000</v>
      </c>
      <c r="H179" t="s">
        <v>3457</v>
      </c>
      <c r="I179" t="s">
        <v>1002</v>
      </c>
      <c r="J179">
        <v>1514631.0</v>
      </c>
      <c r="K179">
        <v>1787265.0</v>
      </c>
      <c r="L179">
        <v>0.0</v>
      </c>
      <c r="M179">
        <v>0.0</v>
      </c>
      <c r="O179">
        <v>0.0</v>
      </c>
      <c r="P179">
        <v>0.0</v>
      </c>
      <c r="R179">
        <v>1514631.0</v>
      </c>
      <c r="S179">
        <v>1625.0</v>
      </c>
      <c r="T179">
        <v>932.0</v>
      </c>
      <c r="U179">
        <v>0.0</v>
      </c>
      <c r="V179" t="s">
        <v>1003</v>
      </c>
      <c r="W179">
        <v>4.0</v>
      </c>
      <c r="Y179" s="156">
        <v>45748.0</v>
      </c>
      <c r="Z179">
        <v>446816.0</v>
      </c>
      <c r="AA179" s="156">
        <v>45839.0</v>
      </c>
      <c r="AB179">
        <v>446816.0</v>
      </c>
      <c r="AC179" s="157">
        <v>45931.0</v>
      </c>
      <c r="AD179">
        <v>446816.0</v>
      </c>
      <c r="AE179" s="155">
        <v>46022.0</v>
      </c>
      <c r="AF179">
        <v>446816.0</v>
      </c>
      <c r="AG179">
        <v>44682.0</v>
      </c>
      <c r="AH179" s="154">
        <v>45790.0</v>
      </c>
      <c r="AI179" s="154">
        <v>45790.0</v>
      </c>
      <c r="AJ179">
        <v>893632.0</v>
      </c>
      <c r="AK179">
        <v>402134.0</v>
      </c>
      <c r="AL179">
        <v>446816.0</v>
      </c>
      <c r="AM179">
        <v>0.6945</v>
      </c>
      <c r="AN179">
        <v>0.6945</v>
      </c>
      <c r="AS179">
        <v>0.0</v>
      </c>
      <c r="AU179">
        <v>0.0</v>
      </c>
      <c r="AV179" t="s">
        <v>380</v>
      </c>
      <c r="AY179" t="s">
        <v>88</v>
      </c>
      <c r="AZ179" t="s">
        <v>1110</v>
      </c>
      <c r="BA179" t="s">
        <v>2124</v>
      </c>
      <c r="BB179" t="s">
        <v>2125</v>
      </c>
      <c r="BC179" t="s">
        <v>27</v>
      </c>
      <c r="BD179" t="s">
        <v>1113</v>
      </c>
      <c r="BE179" t="s">
        <v>1007</v>
      </c>
      <c r="BF179" s="156">
        <v>45748.0</v>
      </c>
      <c r="BG179" s="154">
        <v>46112.0</v>
      </c>
      <c r="BH179" t="s">
        <v>1008</v>
      </c>
      <c r="BI179" t="s">
        <v>3458</v>
      </c>
      <c r="BJ179" t="s">
        <v>3459</v>
      </c>
      <c r="BK179" t="s">
        <v>3460</v>
      </c>
      <c r="BL179" s="154">
        <v>45743.0</v>
      </c>
      <c r="BM179" t="s">
        <v>1583</v>
      </c>
      <c r="BN179" t="s">
        <v>1118</v>
      </c>
      <c r="BO179" t="s">
        <v>1584</v>
      </c>
      <c r="BP179" t="s">
        <v>118</v>
      </c>
      <c r="BR179" s="154">
        <v>45743.6538541667</v>
      </c>
      <c r="BS179" t="s">
        <v>3461</v>
      </c>
      <c r="BT179" t="s">
        <v>1016</v>
      </c>
      <c r="BU179" t="s">
        <v>3462</v>
      </c>
      <c r="BV179">
        <v>9.19560721363E11</v>
      </c>
      <c r="BW179" t="s">
        <v>3463</v>
      </c>
      <c r="BX179" t="s">
        <v>3461</v>
      </c>
      <c r="BY179" t="s">
        <v>3462</v>
      </c>
      <c r="BZ179">
        <v>9.19560721363E11</v>
      </c>
      <c r="CA179" t="s">
        <v>3464</v>
      </c>
      <c r="CB179" t="s">
        <v>3463</v>
      </c>
      <c r="CC179">
        <v>9.19899397421E11</v>
      </c>
      <c r="CD179">
        <v>0.0</v>
      </c>
      <c r="CE179" t="s">
        <v>3465</v>
      </c>
      <c r="CG179">
        <v>110017.0</v>
      </c>
      <c r="CI179" t="s">
        <v>2124</v>
      </c>
      <c r="CJ179" t="s">
        <v>2125</v>
      </c>
      <c r="CK179">
        <v>110017.0</v>
      </c>
      <c r="CL179" t="s">
        <v>3466</v>
      </c>
      <c r="CM179" t="s">
        <v>3467</v>
      </c>
      <c r="CN179" t="s">
        <v>3467</v>
      </c>
    </row>
    <row r="180">
      <c r="A180" t="s">
        <v>68</v>
      </c>
      <c r="B180">
        <v>3078372.0</v>
      </c>
      <c r="C180" t="s">
        <v>507</v>
      </c>
      <c r="D180">
        <v>2025.0</v>
      </c>
      <c r="E180" s="155">
        <v>45579.0</v>
      </c>
      <c r="F180" t="s">
        <v>999</v>
      </c>
      <c r="G180" t="s">
        <v>1000</v>
      </c>
      <c r="H180" t="s">
        <v>3468</v>
      </c>
      <c r="I180" t="s">
        <v>1002</v>
      </c>
      <c r="J180">
        <v>744510.0</v>
      </c>
      <c r="K180">
        <v>744510.0</v>
      </c>
      <c r="L180">
        <v>0.0</v>
      </c>
      <c r="M180">
        <v>0.0</v>
      </c>
      <c r="O180">
        <v>744510.0</v>
      </c>
      <c r="P180">
        <v>690.0</v>
      </c>
      <c r="Q180">
        <v>1079.0</v>
      </c>
      <c r="R180">
        <v>0.0</v>
      </c>
      <c r="S180">
        <v>0.0</v>
      </c>
      <c r="U180">
        <v>0.0</v>
      </c>
      <c r="V180" t="s">
        <v>1003</v>
      </c>
      <c r="W180">
        <v>4.0</v>
      </c>
      <c r="Y180" s="155">
        <v>45586.0</v>
      </c>
      <c r="Z180">
        <v>186128.0</v>
      </c>
      <c r="AA180" s="154">
        <v>45824.0</v>
      </c>
      <c r="AB180">
        <v>186128.0</v>
      </c>
      <c r="AC180" s="155">
        <v>45943.0</v>
      </c>
      <c r="AD180">
        <v>186128.0</v>
      </c>
      <c r="AE180" s="155">
        <v>45642.0</v>
      </c>
      <c r="AF180">
        <v>186128.0</v>
      </c>
      <c r="AG180">
        <v>0.0</v>
      </c>
      <c r="AH180" s="155">
        <v>45593.0</v>
      </c>
      <c r="AI180" s="155">
        <v>45593.0</v>
      </c>
      <c r="AJ180">
        <v>372256.0</v>
      </c>
      <c r="AK180">
        <v>167515.0</v>
      </c>
      <c r="AL180">
        <v>204741.0</v>
      </c>
      <c r="AM180">
        <v>0.585</v>
      </c>
      <c r="AN180">
        <v>0.585</v>
      </c>
      <c r="AS180">
        <v>0.0</v>
      </c>
      <c r="AU180">
        <v>4.0</v>
      </c>
      <c r="AV180" t="s">
        <v>380</v>
      </c>
      <c r="AW180" t="s">
        <v>381</v>
      </c>
      <c r="AX180" t="s">
        <v>22</v>
      </c>
      <c r="AZ180" t="s">
        <v>1110</v>
      </c>
      <c r="BA180" t="s">
        <v>3469</v>
      </c>
      <c r="BB180" t="s">
        <v>1174</v>
      </c>
      <c r="BC180" t="s">
        <v>23</v>
      </c>
      <c r="BD180" t="s">
        <v>1174</v>
      </c>
      <c r="BE180" t="s">
        <v>1007</v>
      </c>
      <c r="BF180" s="156">
        <v>45748.0</v>
      </c>
      <c r="BG180" s="154">
        <v>46112.0</v>
      </c>
      <c r="BH180" t="s">
        <v>1008</v>
      </c>
      <c r="BI180" t="s">
        <v>3470</v>
      </c>
      <c r="BJ180" t="s">
        <v>3471</v>
      </c>
      <c r="BK180" t="s">
        <v>3472</v>
      </c>
      <c r="BL180" s="155">
        <v>45579.0</v>
      </c>
      <c r="BM180" t="s">
        <v>3170</v>
      </c>
      <c r="BN180" t="s">
        <v>1095</v>
      </c>
      <c r="BO180" t="s">
        <v>3171</v>
      </c>
      <c r="BP180" t="s">
        <v>3172</v>
      </c>
      <c r="BR180" s="157">
        <v>45600.4548958333</v>
      </c>
      <c r="BS180" t="s">
        <v>3473</v>
      </c>
      <c r="BT180" t="s">
        <v>1122</v>
      </c>
      <c r="BU180" t="s">
        <v>3474</v>
      </c>
      <c r="BV180">
        <v>9.19789120477E11</v>
      </c>
      <c r="BW180" t="s">
        <v>3475</v>
      </c>
      <c r="BX180" t="s">
        <v>3476</v>
      </c>
      <c r="BY180" t="s">
        <v>3477</v>
      </c>
      <c r="BZ180">
        <v>9.19843944663E11</v>
      </c>
      <c r="CA180" t="s">
        <v>3476</v>
      </c>
      <c r="CB180" t="s">
        <v>3477</v>
      </c>
      <c r="CC180">
        <v>9.19843944663E11</v>
      </c>
      <c r="CD180">
        <v>50000.0</v>
      </c>
      <c r="CE180" t="s">
        <v>3478</v>
      </c>
      <c r="CG180">
        <v>614904.0</v>
      </c>
      <c r="CH180" t="s">
        <v>3478</v>
      </c>
      <c r="CI180" t="s">
        <v>3469</v>
      </c>
      <c r="CJ180" t="s">
        <v>1174</v>
      </c>
      <c r="CK180">
        <v>614904.0</v>
      </c>
      <c r="CM180" t="s">
        <v>3478</v>
      </c>
      <c r="CN180" t="s">
        <v>3478</v>
      </c>
    </row>
    <row r="181">
      <c r="A181" t="s">
        <v>18</v>
      </c>
      <c r="B181">
        <v>308823.0</v>
      </c>
      <c r="C181" t="s">
        <v>154</v>
      </c>
      <c r="D181">
        <v>2025.0</v>
      </c>
      <c r="E181" t="s">
        <v>3479</v>
      </c>
      <c r="F181" t="s">
        <v>1595</v>
      </c>
      <c r="G181" t="s">
        <v>1000</v>
      </c>
      <c r="H181" t="s">
        <v>3480</v>
      </c>
      <c r="I181" t="s">
        <v>1002</v>
      </c>
      <c r="J181">
        <v>713396.0</v>
      </c>
      <c r="K181">
        <v>713396.0</v>
      </c>
      <c r="L181">
        <v>105021.0</v>
      </c>
      <c r="M181">
        <v>210.0</v>
      </c>
      <c r="N181">
        <v>500.0</v>
      </c>
      <c r="O181">
        <v>608375.0</v>
      </c>
      <c r="P181">
        <v>517.0</v>
      </c>
      <c r="Q181" t="s">
        <v>3481</v>
      </c>
      <c r="R181">
        <v>0.0</v>
      </c>
      <c r="S181">
        <v>0.0</v>
      </c>
      <c r="U181">
        <v>0.0</v>
      </c>
      <c r="V181" t="s">
        <v>1003</v>
      </c>
      <c r="W181">
        <v>2.0</v>
      </c>
      <c r="Y181" t="s">
        <v>3482</v>
      </c>
      <c r="Z181" t="s">
        <v>3483</v>
      </c>
      <c r="AA181" t="s">
        <v>3484</v>
      </c>
      <c r="AB181" t="s">
        <v>3483</v>
      </c>
      <c r="AC181" s="156">
        <v>36526.0</v>
      </c>
      <c r="AD181">
        <v>0.0</v>
      </c>
      <c r="AE181" s="156">
        <v>36526.0</v>
      </c>
      <c r="AF181">
        <v>0.0</v>
      </c>
      <c r="AG181" t="s">
        <v>3485</v>
      </c>
      <c r="AH181" s="156">
        <v>45779.0</v>
      </c>
      <c r="AI181" s="156">
        <v>45779.0</v>
      </c>
      <c r="AJ181" t="s">
        <v>3483</v>
      </c>
      <c r="AK181" t="s">
        <v>3486</v>
      </c>
      <c r="AL181">
        <v>0.0</v>
      </c>
      <c r="AM181" t="s">
        <v>3487</v>
      </c>
      <c r="AN181" t="s">
        <v>3487</v>
      </c>
      <c r="AS181" t="s">
        <v>1053</v>
      </c>
      <c r="AT181" t="s">
        <v>22</v>
      </c>
      <c r="AU181" t="s">
        <v>3488</v>
      </c>
      <c r="AV181" t="s">
        <v>549</v>
      </c>
      <c r="AW181" t="s">
        <v>381</v>
      </c>
      <c r="AX181" t="s">
        <v>22</v>
      </c>
      <c r="AZ181" t="s">
        <v>1110</v>
      </c>
      <c r="BA181" t="s">
        <v>3489</v>
      </c>
      <c r="BB181" t="s">
        <v>1112</v>
      </c>
      <c r="BC181" t="s">
        <v>27</v>
      </c>
      <c r="BD181" t="s">
        <v>1113</v>
      </c>
      <c r="BE181" t="s">
        <v>1007</v>
      </c>
      <c r="BF181" s="156">
        <v>45748.0</v>
      </c>
      <c r="BG181" s="154">
        <v>46112.0</v>
      </c>
      <c r="BH181" t="s">
        <v>1008</v>
      </c>
      <c r="BI181" t="s">
        <v>3490</v>
      </c>
      <c r="BJ181" t="s">
        <v>3491</v>
      </c>
      <c r="BK181" t="s">
        <v>3492</v>
      </c>
      <c r="BL181" t="s">
        <v>3479</v>
      </c>
      <c r="BM181" t="s">
        <v>1117</v>
      </c>
      <c r="BN181" t="s">
        <v>1063</v>
      </c>
      <c r="BO181" t="s">
        <v>1119</v>
      </c>
      <c r="BP181" t="s">
        <v>1120</v>
      </c>
      <c r="BR181" t="s">
        <v>3493</v>
      </c>
      <c r="BS181" t="s">
        <v>3494</v>
      </c>
      <c r="BT181" t="s">
        <v>1016</v>
      </c>
      <c r="BU181" t="s">
        <v>3495</v>
      </c>
      <c r="BV181">
        <v>9.19988803615E11</v>
      </c>
      <c r="BW181" t="s">
        <v>3496</v>
      </c>
      <c r="BX181" t="s">
        <v>3497</v>
      </c>
      <c r="BY181" t="s">
        <v>3495</v>
      </c>
      <c r="BZ181">
        <v>9.19988803615E11</v>
      </c>
      <c r="CA181" t="s">
        <v>3498</v>
      </c>
      <c r="CB181" t="s">
        <v>3495</v>
      </c>
      <c r="CC181">
        <v>9.17986119802E11</v>
      </c>
      <c r="CD181">
        <v>75300.0</v>
      </c>
      <c r="CE181" t="s">
        <v>3499</v>
      </c>
      <c r="CG181">
        <v>134112.0</v>
      </c>
      <c r="CH181" t="s">
        <v>3500</v>
      </c>
      <c r="CI181" t="s">
        <v>3489</v>
      </c>
      <c r="CJ181" t="s">
        <v>1112</v>
      </c>
      <c r="CK181">
        <v>134112.0</v>
      </c>
      <c r="CM181" t="s">
        <v>3499</v>
      </c>
      <c r="CN181" t="s">
        <v>3499</v>
      </c>
    </row>
    <row r="182">
      <c r="A182" t="s">
        <v>18</v>
      </c>
      <c r="B182">
        <v>3106413.0</v>
      </c>
      <c r="C182" t="s">
        <v>155</v>
      </c>
      <c r="D182">
        <v>2025.0</v>
      </c>
      <c r="E182" s="154">
        <v>45684.0</v>
      </c>
      <c r="F182" t="s">
        <v>1024</v>
      </c>
      <c r="G182" t="s">
        <v>1000</v>
      </c>
      <c r="H182" t="s">
        <v>3501</v>
      </c>
      <c r="I182" t="s">
        <v>1002</v>
      </c>
      <c r="J182">
        <v>1691164.0</v>
      </c>
      <c r="K182">
        <v>1930950.0</v>
      </c>
      <c r="L182">
        <v>359021.0</v>
      </c>
      <c r="M182">
        <v>475.0</v>
      </c>
      <c r="N182">
        <v>756.0</v>
      </c>
      <c r="O182">
        <v>0.0</v>
      </c>
      <c r="P182">
        <v>0.0</v>
      </c>
      <c r="R182">
        <v>1332143.0</v>
      </c>
      <c r="S182">
        <v>499.0</v>
      </c>
      <c r="T182">
        <v>2670.0</v>
      </c>
      <c r="U182">
        <v>0.0</v>
      </c>
      <c r="V182" t="s">
        <v>1533</v>
      </c>
      <c r="W182">
        <v>4.0</v>
      </c>
      <c r="X182" s="154">
        <v>45716.0</v>
      </c>
      <c r="Y182" t="s">
        <v>3502</v>
      </c>
      <c r="Z182" t="s">
        <v>3503</v>
      </c>
      <c r="AA182" t="s">
        <v>1784</v>
      </c>
      <c r="AB182" t="s">
        <v>3503</v>
      </c>
      <c r="AC182" t="s">
        <v>3504</v>
      </c>
      <c r="AD182" t="s">
        <v>3503</v>
      </c>
      <c r="AE182" t="s">
        <v>3505</v>
      </c>
      <c r="AF182" t="s">
        <v>3503</v>
      </c>
      <c r="AG182" t="s">
        <v>3506</v>
      </c>
      <c r="AH182" s="154">
        <v>45731.0</v>
      </c>
      <c r="AI182" s="154">
        <v>45731.0</v>
      </c>
      <c r="AJ182" t="s">
        <v>3507</v>
      </c>
      <c r="AK182" t="s">
        <v>3508</v>
      </c>
      <c r="AL182" t="s">
        <v>3509</v>
      </c>
      <c r="AM182" t="s">
        <v>3510</v>
      </c>
      <c r="AN182" t="s">
        <v>3511</v>
      </c>
      <c r="AO182">
        <v>0.1</v>
      </c>
      <c r="AR182">
        <v>0.05</v>
      </c>
      <c r="AS182" t="s">
        <v>1053</v>
      </c>
      <c r="AT182" t="s">
        <v>22</v>
      </c>
      <c r="AU182">
        <v>0.0</v>
      </c>
      <c r="AV182" t="s">
        <v>380</v>
      </c>
      <c r="AY182" t="s">
        <v>88</v>
      </c>
      <c r="AZ182" t="s">
        <v>1110</v>
      </c>
      <c r="BA182" t="s">
        <v>2322</v>
      </c>
      <c r="BB182" t="s">
        <v>1366</v>
      </c>
      <c r="BC182" t="s">
        <v>45</v>
      </c>
      <c r="BD182" t="s">
        <v>1366</v>
      </c>
      <c r="BE182" t="s">
        <v>1007</v>
      </c>
      <c r="BF182" s="156">
        <v>45748.0</v>
      </c>
      <c r="BG182" s="154">
        <v>46112.0</v>
      </c>
      <c r="BH182" t="s">
        <v>1008</v>
      </c>
      <c r="BI182" t="s">
        <v>3512</v>
      </c>
      <c r="BJ182" t="s">
        <v>3513</v>
      </c>
      <c r="BK182" t="s">
        <v>3514</v>
      </c>
      <c r="BL182" s="154">
        <v>45684.0</v>
      </c>
      <c r="BM182" t="s">
        <v>2326</v>
      </c>
      <c r="BN182" t="s">
        <v>1118</v>
      </c>
      <c r="BO182" t="s">
        <v>2327</v>
      </c>
      <c r="BP182" t="s">
        <v>100</v>
      </c>
      <c r="BR182" t="s">
        <v>3515</v>
      </c>
      <c r="BS182" t="s">
        <v>3516</v>
      </c>
      <c r="BT182" t="s">
        <v>1016</v>
      </c>
      <c r="BU182" t="s">
        <v>3517</v>
      </c>
      <c r="BV182">
        <v>9.1992599901E11</v>
      </c>
      <c r="BW182" t="s">
        <v>3518</v>
      </c>
      <c r="BX182" t="s">
        <v>3516</v>
      </c>
      <c r="BY182" t="s">
        <v>3517</v>
      </c>
      <c r="BZ182">
        <v>9.1992599901E11</v>
      </c>
      <c r="CA182" t="s">
        <v>3519</v>
      </c>
      <c r="CB182" t="s">
        <v>3520</v>
      </c>
      <c r="CC182">
        <v>9.19427089607E11</v>
      </c>
      <c r="CD182">
        <v>0.0</v>
      </c>
      <c r="CE182" t="s">
        <v>3521</v>
      </c>
      <c r="CG182">
        <v>382421.0</v>
      </c>
      <c r="CI182" t="s">
        <v>2322</v>
      </c>
      <c r="CJ182" t="s">
        <v>1366</v>
      </c>
      <c r="CK182">
        <v>382421.0</v>
      </c>
      <c r="CL182" t="s">
        <v>3522</v>
      </c>
      <c r="CM182" t="s">
        <v>3521</v>
      </c>
      <c r="CN182" t="s">
        <v>3521</v>
      </c>
    </row>
    <row r="183">
      <c r="A183" t="s">
        <v>18</v>
      </c>
      <c r="B183">
        <v>3139.0</v>
      </c>
      <c r="C183" t="s">
        <v>156</v>
      </c>
      <c r="D183">
        <v>2025.0</v>
      </c>
      <c r="E183" t="s">
        <v>3523</v>
      </c>
      <c r="F183" t="s">
        <v>1024</v>
      </c>
      <c r="G183" t="s">
        <v>1000</v>
      </c>
      <c r="H183" t="s">
        <v>3524</v>
      </c>
      <c r="I183" t="s">
        <v>1002</v>
      </c>
      <c r="J183">
        <v>1659933.0</v>
      </c>
      <c r="K183">
        <v>1927833.0</v>
      </c>
      <c r="L183">
        <v>171600.0</v>
      </c>
      <c r="M183">
        <v>418.0</v>
      </c>
      <c r="N183" t="s">
        <v>3525</v>
      </c>
      <c r="O183">
        <v>0.0</v>
      </c>
      <c r="P183">
        <v>0.0</v>
      </c>
      <c r="R183">
        <v>1488333.0</v>
      </c>
      <c r="S183">
        <v>630.0</v>
      </c>
      <c r="T183" t="s">
        <v>3526</v>
      </c>
      <c r="U183">
        <v>0.0</v>
      </c>
      <c r="V183" t="s">
        <v>1533</v>
      </c>
      <c r="W183">
        <v>4.0</v>
      </c>
      <c r="X183" t="s">
        <v>3527</v>
      </c>
      <c r="Y183" t="s">
        <v>1782</v>
      </c>
      <c r="Z183" t="s">
        <v>3528</v>
      </c>
      <c r="AA183" t="s">
        <v>1569</v>
      </c>
      <c r="AB183" t="s">
        <v>3528</v>
      </c>
      <c r="AC183" t="s">
        <v>1570</v>
      </c>
      <c r="AD183" t="s">
        <v>3528</v>
      </c>
      <c r="AE183" t="s">
        <v>1602</v>
      </c>
      <c r="AF183" t="s">
        <v>3528</v>
      </c>
      <c r="AG183">
        <v>0.0</v>
      </c>
      <c r="AJ183" t="s">
        <v>3529</v>
      </c>
      <c r="AK183">
        <v>0.0</v>
      </c>
      <c r="AL183" t="s">
        <v>3529</v>
      </c>
      <c r="AM183" t="s">
        <v>3530</v>
      </c>
      <c r="AN183" t="s">
        <v>3530</v>
      </c>
      <c r="AS183" t="s">
        <v>1028</v>
      </c>
      <c r="AT183" t="s">
        <v>22</v>
      </c>
      <c r="AU183">
        <v>0.0</v>
      </c>
      <c r="AV183" t="s">
        <v>380</v>
      </c>
      <c r="AY183" t="s">
        <v>3531</v>
      </c>
      <c r="AZ183" t="s">
        <v>1110</v>
      </c>
      <c r="BA183" t="s">
        <v>2124</v>
      </c>
      <c r="BB183" t="s">
        <v>2125</v>
      </c>
      <c r="BC183" t="s">
        <v>27</v>
      </c>
      <c r="BD183" t="s">
        <v>1113</v>
      </c>
      <c r="BE183" t="s">
        <v>1007</v>
      </c>
      <c r="BF183" t="s">
        <v>3532</v>
      </c>
      <c r="BG183" t="s">
        <v>3533</v>
      </c>
      <c r="BH183" t="s">
        <v>1008</v>
      </c>
      <c r="BI183" t="s">
        <v>3534</v>
      </c>
      <c r="BJ183" t="s">
        <v>3535</v>
      </c>
      <c r="BK183" t="s">
        <v>3536</v>
      </c>
      <c r="BL183" t="s">
        <v>3523</v>
      </c>
      <c r="BM183" t="s">
        <v>1613</v>
      </c>
      <c r="BN183" t="s">
        <v>1118</v>
      </c>
      <c r="BO183" t="s">
        <v>1614</v>
      </c>
      <c r="BP183" t="s">
        <v>1615</v>
      </c>
      <c r="BR183" t="s">
        <v>3537</v>
      </c>
      <c r="BS183" t="s">
        <v>3538</v>
      </c>
      <c r="BT183" t="s">
        <v>1267</v>
      </c>
      <c r="BU183" t="s">
        <v>3539</v>
      </c>
      <c r="BV183">
        <v>9.11126892787E11</v>
      </c>
      <c r="BW183" t="s">
        <v>3540</v>
      </c>
      <c r="BX183" t="s">
        <v>3538</v>
      </c>
      <c r="BY183" t="s">
        <v>3539</v>
      </c>
      <c r="BZ183">
        <f>911126892787+919810729846</f>
        <v>1.830937622633E12</v>
      </c>
      <c r="CA183" t="s">
        <v>3538</v>
      </c>
      <c r="CB183" t="s">
        <v>3539</v>
      </c>
      <c r="CC183">
        <f>911126892787+919810729846</f>
        <v>1.830937622633E12</v>
      </c>
      <c r="CD183">
        <v>0.0</v>
      </c>
      <c r="CE183" t="s">
        <v>3541</v>
      </c>
      <c r="CG183">
        <v>110070.0</v>
      </c>
      <c r="CI183" t="s">
        <v>2124</v>
      </c>
      <c r="CJ183" t="s">
        <v>2125</v>
      </c>
      <c r="CK183">
        <v>110070.0</v>
      </c>
      <c r="CM183" t="s">
        <v>3542</v>
      </c>
      <c r="CN183" t="s">
        <v>3542</v>
      </c>
    </row>
    <row r="184">
      <c r="A184" t="s">
        <v>68</v>
      </c>
      <c r="B184">
        <v>3146020.0</v>
      </c>
      <c r="C184" t="s">
        <v>510</v>
      </c>
      <c r="D184">
        <v>2025.0</v>
      </c>
      <c r="E184" s="157">
        <v>45629.0</v>
      </c>
      <c r="F184" t="s">
        <v>999</v>
      </c>
      <c r="G184" t="s">
        <v>1000</v>
      </c>
      <c r="H184" t="s">
        <v>3543</v>
      </c>
      <c r="I184" t="s">
        <v>1002</v>
      </c>
      <c r="J184">
        <v>789568.0</v>
      </c>
      <c r="K184">
        <v>789568.0</v>
      </c>
      <c r="L184">
        <v>0.0</v>
      </c>
      <c r="M184">
        <v>0.0</v>
      </c>
      <c r="O184">
        <v>789568.0</v>
      </c>
      <c r="P184">
        <v>520.0</v>
      </c>
      <c r="Q184">
        <v>1518.0</v>
      </c>
      <c r="R184">
        <v>0.0</v>
      </c>
      <c r="S184">
        <v>0.0</v>
      </c>
      <c r="U184">
        <v>0.0</v>
      </c>
      <c r="V184" t="s">
        <v>1003</v>
      </c>
      <c r="W184">
        <v>3.0</v>
      </c>
      <c r="Y184" s="157">
        <v>45629.0</v>
      </c>
      <c r="Z184">
        <v>102644.0</v>
      </c>
      <c r="AA184" s="156">
        <v>45782.0</v>
      </c>
      <c r="AB184">
        <v>292140.0</v>
      </c>
      <c r="AC184" s="156">
        <v>45905.0</v>
      </c>
      <c r="AD184">
        <v>394784.0</v>
      </c>
      <c r="AE184" s="156">
        <v>36526.0</v>
      </c>
      <c r="AF184">
        <v>0.0</v>
      </c>
      <c r="AG184">
        <v>0.0</v>
      </c>
      <c r="AH184" s="155">
        <v>45643.0</v>
      </c>
      <c r="AI184" s="155">
        <v>45643.0</v>
      </c>
      <c r="AJ184">
        <v>394784.0</v>
      </c>
      <c r="AK184">
        <v>102644.0</v>
      </c>
      <c r="AL184">
        <v>292140.0</v>
      </c>
      <c r="AM184">
        <v>0.416</v>
      </c>
      <c r="AN184">
        <v>0.416</v>
      </c>
      <c r="AS184">
        <v>0.0</v>
      </c>
      <c r="AU184">
        <v>4.0</v>
      </c>
      <c r="AV184" t="s">
        <v>380</v>
      </c>
      <c r="AW184" t="s">
        <v>381</v>
      </c>
      <c r="AX184" t="s">
        <v>22</v>
      </c>
      <c r="AZ184" t="s">
        <v>1110</v>
      </c>
      <c r="BA184" t="s">
        <v>3544</v>
      </c>
      <c r="BB184" t="s">
        <v>1578</v>
      </c>
      <c r="BC184" t="s">
        <v>27</v>
      </c>
      <c r="BD184" t="s">
        <v>1057</v>
      </c>
      <c r="BE184" t="s">
        <v>1007</v>
      </c>
      <c r="BF184" s="156">
        <v>45748.0</v>
      </c>
      <c r="BG184" s="154">
        <v>46112.0</v>
      </c>
      <c r="BH184" t="s">
        <v>1008</v>
      </c>
      <c r="BI184" t="s">
        <v>3545</v>
      </c>
      <c r="BJ184" t="s">
        <v>3546</v>
      </c>
      <c r="BK184" t="s">
        <v>3547</v>
      </c>
      <c r="BL184" s="157">
        <v>45629.0</v>
      </c>
      <c r="BM184" t="s">
        <v>2715</v>
      </c>
      <c r="BN184" t="s">
        <v>1118</v>
      </c>
      <c r="BO184" t="s">
        <v>2716</v>
      </c>
      <c r="BP184" t="s">
        <v>2717</v>
      </c>
      <c r="BR184" s="155">
        <v>45644.7202314814</v>
      </c>
      <c r="BS184" t="s">
        <v>3548</v>
      </c>
      <c r="BT184" t="s">
        <v>1016</v>
      </c>
      <c r="BU184" t="s">
        <v>3549</v>
      </c>
      <c r="BV184">
        <v>9.17755005905E11</v>
      </c>
      <c r="BW184" t="s">
        <v>3550</v>
      </c>
      <c r="BX184" t="s">
        <v>3548</v>
      </c>
      <c r="BY184" t="s">
        <v>3549</v>
      </c>
      <c r="BZ184">
        <v>9.17755005905E11</v>
      </c>
      <c r="CA184" t="s">
        <v>3548</v>
      </c>
      <c r="CB184" t="s">
        <v>3549</v>
      </c>
      <c r="CC184">
        <v>9.17755005905E11</v>
      </c>
      <c r="CD184">
        <v>59700.0</v>
      </c>
      <c r="CE184" t="s">
        <v>3551</v>
      </c>
      <c r="CG184">
        <v>277001.0</v>
      </c>
      <c r="CH184" t="s">
        <v>3551</v>
      </c>
      <c r="CI184" t="s">
        <v>3544</v>
      </c>
      <c r="CJ184" t="s">
        <v>1578</v>
      </c>
      <c r="CK184">
        <v>277001.0</v>
      </c>
      <c r="CM184" t="s">
        <v>3551</v>
      </c>
      <c r="CN184" t="s">
        <v>3551</v>
      </c>
    </row>
    <row r="185">
      <c r="A185" t="s">
        <v>18</v>
      </c>
      <c r="B185">
        <v>3147476.0</v>
      </c>
      <c r="C185" t="s">
        <v>157</v>
      </c>
      <c r="D185">
        <v>2025.0</v>
      </c>
      <c r="E185" s="156">
        <v>45722.0</v>
      </c>
      <c r="F185" t="s">
        <v>1779</v>
      </c>
      <c r="G185" t="s">
        <v>1000</v>
      </c>
      <c r="H185" t="s">
        <v>3552</v>
      </c>
      <c r="I185" t="s">
        <v>1002</v>
      </c>
      <c r="J185">
        <v>1483593.0</v>
      </c>
      <c r="K185">
        <v>1581328.0</v>
      </c>
      <c r="L185">
        <v>594663.0</v>
      </c>
      <c r="M185">
        <v>806.0</v>
      </c>
      <c r="N185">
        <v>738.0</v>
      </c>
      <c r="O185">
        <v>345958.0</v>
      </c>
      <c r="P185">
        <v>233.0</v>
      </c>
      <c r="Q185">
        <v>1485.0</v>
      </c>
      <c r="R185">
        <v>542972.0</v>
      </c>
      <c r="S185">
        <v>233.0</v>
      </c>
      <c r="T185">
        <v>2330.0</v>
      </c>
      <c r="U185">
        <v>0.0</v>
      </c>
      <c r="V185" t="s">
        <v>1003</v>
      </c>
      <c r="W185">
        <v>4.0</v>
      </c>
      <c r="Y185" s="156">
        <v>45748.0</v>
      </c>
      <c r="Z185" t="s">
        <v>3553</v>
      </c>
      <c r="AA185" s="154">
        <v>45838.0</v>
      </c>
      <c r="AB185" t="s">
        <v>3553</v>
      </c>
      <c r="AC185" s="154">
        <v>45900.0</v>
      </c>
      <c r="AD185" t="s">
        <v>3553</v>
      </c>
      <c r="AE185" s="155">
        <v>45961.0</v>
      </c>
      <c r="AF185" t="s">
        <v>3553</v>
      </c>
      <c r="AG185" t="s">
        <v>3554</v>
      </c>
      <c r="AH185" s="156">
        <v>45756.0</v>
      </c>
      <c r="AI185" t="s">
        <v>3555</v>
      </c>
      <c r="AJ185" t="s">
        <v>3556</v>
      </c>
      <c r="AK185" t="s">
        <v>3557</v>
      </c>
      <c r="AL185" t="s">
        <v>3558</v>
      </c>
      <c r="AM185" t="s">
        <v>3559</v>
      </c>
      <c r="AN185" t="s">
        <v>3559</v>
      </c>
      <c r="AS185" t="s">
        <v>1053</v>
      </c>
      <c r="AT185" t="s">
        <v>88</v>
      </c>
      <c r="AU185" t="s">
        <v>424</v>
      </c>
      <c r="AV185" t="s">
        <v>380</v>
      </c>
      <c r="AX185" t="s">
        <v>88</v>
      </c>
      <c r="AY185" t="s">
        <v>88</v>
      </c>
      <c r="AZ185" t="s">
        <v>1110</v>
      </c>
      <c r="BA185" t="s">
        <v>1462</v>
      </c>
      <c r="BB185" t="s">
        <v>1031</v>
      </c>
      <c r="BC185" t="s">
        <v>23</v>
      </c>
      <c r="BD185" t="s">
        <v>1032</v>
      </c>
      <c r="BE185" t="s">
        <v>1007</v>
      </c>
      <c r="BF185" s="154">
        <v>45792.0</v>
      </c>
      <c r="BG185" s="154">
        <v>46112.0</v>
      </c>
      <c r="BH185" t="s">
        <v>1008</v>
      </c>
      <c r="BI185" t="s">
        <v>3560</v>
      </c>
      <c r="BJ185" t="s">
        <v>3561</v>
      </c>
      <c r="BK185" t="s">
        <v>3562</v>
      </c>
      <c r="BL185" s="156">
        <v>45722.0</v>
      </c>
      <c r="BM185" t="s">
        <v>1466</v>
      </c>
      <c r="BN185" t="s">
        <v>1013</v>
      </c>
      <c r="BO185" t="s">
        <v>1467</v>
      </c>
      <c r="BP185" t="s">
        <v>75</v>
      </c>
      <c r="BR185" t="s">
        <v>3563</v>
      </c>
      <c r="BS185" t="s">
        <v>3564</v>
      </c>
      <c r="BT185" t="s">
        <v>1016</v>
      </c>
      <c r="BU185" t="s">
        <v>3565</v>
      </c>
      <c r="BV185">
        <v>9.19632122991E11</v>
      </c>
      <c r="BW185" t="s">
        <v>3565</v>
      </c>
      <c r="BX185" t="s">
        <v>3566</v>
      </c>
      <c r="BY185" t="s">
        <v>3565</v>
      </c>
      <c r="BZ185">
        <v>9.19632122991E11</v>
      </c>
      <c r="CA185" t="s">
        <v>3567</v>
      </c>
      <c r="CB185" t="s">
        <v>3568</v>
      </c>
      <c r="CC185">
        <f>916362024719+919739577599+919845533897</f>
        <v>2.755947136215E12</v>
      </c>
      <c r="CD185">
        <v>0.0</v>
      </c>
      <c r="CE185" t="s">
        <v>3569</v>
      </c>
      <c r="CG185">
        <v>560062.0</v>
      </c>
      <c r="CI185" t="s">
        <v>1462</v>
      </c>
      <c r="CJ185" t="s">
        <v>1031</v>
      </c>
      <c r="CK185">
        <v>560062.0</v>
      </c>
      <c r="CL185" t="s">
        <v>2149</v>
      </c>
      <c r="CM185" t="s">
        <v>3569</v>
      </c>
      <c r="CN185" t="s">
        <v>3569</v>
      </c>
    </row>
    <row r="186">
      <c r="A186" t="s">
        <v>18</v>
      </c>
      <c r="B186">
        <v>3150210.0</v>
      </c>
      <c r="C186" t="s">
        <v>511</v>
      </c>
      <c r="D186">
        <v>2025.0</v>
      </c>
      <c r="E186" s="154">
        <v>45763.0</v>
      </c>
      <c r="F186" t="s">
        <v>999</v>
      </c>
      <c r="G186" t="s">
        <v>1000</v>
      </c>
      <c r="H186" t="s">
        <v>3570</v>
      </c>
      <c r="I186" t="s">
        <v>1002</v>
      </c>
      <c r="J186">
        <v>811526.0</v>
      </c>
      <c r="K186">
        <v>811526.0</v>
      </c>
      <c r="L186">
        <v>0.0</v>
      </c>
      <c r="M186">
        <v>0.0</v>
      </c>
      <c r="O186">
        <v>811526.0</v>
      </c>
      <c r="P186">
        <v>773.0</v>
      </c>
      <c r="Q186">
        <v>1050.0</v>
      </c>
      <c r="R186">
        <v>0.0</v>
      </c>
      <c r="S186">
        <v>0.0</v>
      </c>
      <c r="U186">
        <v>0.0</v>
      </c>
      <c r="V186" t="s">
        <v>1003</v>
      </c>
      <c r="W186">
        <v>4.0</v>
      </c>
      <c r="Y186" s="154">
        <v>45823.0</v>
      </c>
      <c r="Z186">
        <v>202882.0</v>
      </c>
      <c r="AA186" s="154">
        <v>45884.0</v>
      </c>
      <c r="AB186">
        <v>202882.0</v>
      </c>
      <c r="AC186" s="155">
        <v>45945.0</v>
      </c>
      <c r="AD186">
        <v>202882.0</v>
      </c>
      <c r="AE186" s="155">
        <v>46006.0</v>
      </c>
      <c r="AF186">
        <v>202882.0</v>
      </c>
      <c r="AG186">
        <v>0.0</v>
      </c>
      <c r="AH186" s="154">
        <v>45855.0</v>
      </c>
      <c r="AI186" s="154">
        <v>45855.0</v>
      </c>
      <c r="AJ186">
        <v>405764.0</v>
      </c>
      <c r="AK186">
        <v>202882.0</v>
      </c>
      <c r="AL186">
        <v>202882.0</v>
      </c>
      <c r="AM186">
        <v>0.7614</v>
      </c>
      <c r="AN186">
        <v>0.7614</v>
      </c>
      <c r="AS186">
        <v>0.0</v>
      </c>
      <c r="AU186">
        <v>4.0</v>
      </c>
      <c r="AV186" t="s">
        <v>380</v>
      </c>
      <c r="AW186" t="s">
        <v>381</v>
      </c>
      <c r="AX186" t="s">
        <v>22</v>
      </c>
      <c r="AZ186" t="s">
        <v>1110</v>
      </c>
      <c r="BA186" t="s">
        <v>1087</v>
      </c>
      <c r="BB186" t="s">
        <v>1088</v>
      </c>
      <c r="BC186" t="s">
        <v>23</v>
      </c>
      <c r="BD186" t="s">
        <v>1089</v>
      </c>
      <c r="BE186" t="s">
        <v>1007</v>
      </c>
      <c r="BF186" s="156">
        <v>45809.0</v>
      </c>
      <c r="BG186" s="154">
        <v>46112.0</v>
      </c>
      <c r="BH186" t="s">
        <v>1008</v>
      </c>
      <c r="BI186" t="s">
        <v>3571</v>
      </c>
      <c r="BJ186" t="s">
        <v>3572</v>
      </c>
      <c r="BK186" t="s">
        <v>3573</v>
      </c>
      <c r="BL186" s="154">
        <v>45763.0</v>
      </c>
      <c r="BM186" t="s">
        <v>3574</v>
      </c>
      <c r="BN186" t="s">
        <v>1095</v>
      </c>
      <c r="BO186" t="s">
        <v>3575</v>
      </c>
      <c r="BP186" t="s">
        <v>2132</v>
      </c>
      <c r="BR186" s="154">
        <v>45807.442662037</v>
      </c>
      <c r="BS186" t="s">
        <v>3576</v>
      </c>
      <c r="BT186" t="s">
        <v>1016</v>
      </c>
      <c r="BU186" t="s">
        <v>3577</v>
      </c>
      <c r="BV186">
        <v>9.17888048039E11</v>
      </c>
      <c r="BX186" t="s">
        <v>3576</v>
      </c>
      <c r="BY186" t="s">
        <v>3577</v>
      </c>
      <c r="BZ186">
        <v>9.17888048039E11</v>
      </c>
      <c r="CA186" t="s">
        <v>3578</v>
      </c>
      <c r="CB186" t="s">
        <v>3579</v>
      </c>
      <c r="CC186">
        <v>9.18142352104E11</v>
      </c>
      <c r="CD186">
        <v>0.0</v>
      </c>
      <c r="CE186" t="s">
        <v>3580</v>
      </c>
      <c r="CG186">
        <v>500031.0</v>
      </c>
      <c r="CI186" t="s">
        <v>1087</v>
      </c>
      <c r="CJ186" t="s">
        <v>1088</v>
      </c>
      <c r="CK186">
        <v>500031.0</v>
      </c>
      <c r="CM186" t="s">
        <v>3581</v>
      </c>
      <c r="CN186" t="s">
        <v>3581</v>
      </c>
    </row>
    <row r="187">
      <c r="A187" t="s">
        <v>47</v>
      </c>
      <c r="B187">
        <v>3152932.0</v>
      </c>
      <c r="C187" t="s">
        <v>768</v>
      </c>
      <c r="D187">
        <v>2025.0</v>
      </c>
      <c r="E187" s="154">
        <v>45745.0</v>
      </c>
      <c r="F187" t="s">
        <v>1289</v>
      </c>
      <c r="G187" t="s">
        <v>1000</v>
      </c>
      <c r="H187" t="s">
        <v>3582</v>
      </c>
      <c r="I187" t="s">
        <v>1002</v>
      </c>
      <c r="J187">
        <v>2134907.0</v>
      </c>
      <c r="K187">
        <v>2519190.0</v>
      </c>
      <c r="L187">
        <v>0.0</v>
      </c>
      <c r="M187">
        <v>0.0</v>
      </c>
      <c r="O187">
        <v>0.0</v>
      </c>
      <c r="P187">
        <v>0.0</v>
      </c>
      <c r="R187">
        <v>2134907.0</v>
      </c>
      <c r="S187">
        <v>1186.0</v>
      </c>
      <c r="T187">
        <v>1800.0</v>
      </c>
      <c r="U187">
        <v>0.0</v>
      </c>
      <c r="V187" t="s">
        <v>1003</v>
      </c>
      <c r="W187">
        <v>4.0</v>
      </c>
      <c r="Y187" s="154">
        <v>45747.0</v>
      </c>
      <c r="Z187">
        <v>629798.0</v>
      </c>
      <c r="AA187" s="156">
        <v>45839.0</v>
      </c>
      <c r="AB187">
        <v>629798.0</v>
      </c>
      <c r="AC187" s="157">
        <v>45931.0</v>
      </c>
      <c r="AD187">
        <v>629798.0</v>
      </c>
      <c r="AE187" s="155">
        <v>46006.0</v>
      </c>
      <c r="AF187">
        <v>629798.0</v>
      </c>
      <c r="AG187">
        <v>114370.0</v>
      </c>
      <c r="AH187" s="156">
        <v>45751.0</v>
      </c>
      <c r="AI187" s="154">
        <v>45856.0</v>
      </c>
      <c r="AJ187">
        <v>1259596.0</v>
      </c>
      <c r="AK187">
        <v>1131437.0</v>
      </c>
      <c r="AL187">
        <v>13789.0</v>
      </c>
      <c r="AM187">
        <v>0.646</v>
      </c>
      <c r="AN187">
        <v>0.546</v>
      </c>
      <c r="AP187">
        <v>0.05</v>
      </c>
      <c r="AR187">
        <v>0.05</v>
      </c>
      <c r="AS187">
        <v>0.0</v>
      </c>
      <c r="AU187">
        <v>0.0</v>
      </c>
      <c r="AV187" t="s">
        <v>380</v>
      </c>
      <c r="AY187" t="s">
        <v>88</v>
      </c>
      <c r="AZ187" t="s">
        <v>1110</v>
      </c>
      <c r="BA187" t="s">
        <v>3052</v>
      </c>
      <c r="BB187" t="s">
        <v>1578</v>
      </c>
      <c r="BC187" t="s">
        <v>27</v>
      </c>
      <c r="BD187" t="s">
        <v>1735</v>
      </c>
      <c r="BE187" t="s">
        <v>1007</v>
      </c>
      <c r="BF187" s="156">
        <v>45752.0</v>
      </c>
      <c r="BG187" s="156">
        <v>46116.0</v>
      </c>
      <c r="BH187" t="s">
        <v>1008</v>
      </c>
      <c r="BI187" t="s">
        <v>3583</v>
      </c>
      <c r="BJ187" t="s">
        <v>3584</v>
      </c>
      <c r="BK187" t="s">
        <v>3585</v>
      </c>
      <c r="BL187" s="154">
        <v>45745.0</v>
      </c>
      <c r="BM187" t="s">
        <v>1739</v>
      </c>
      <c r="BN187" t="s">
        <v>1118</v>
      </c>
      <c r="BO187" t="s">
        <v>1740</v>
      </c>
      <c r="BP187" t="s">
        <v>2225</v>
      </c>
      <c r="BR187" s="156">
        <v>45750.5514930556</v>
      </c>
      <c r="BS187" t="s">
        <v>3586</v>
      </c>
      <c r="BT187" t="s">
        <v>1122</v>
      </c>
      <c r="BU187" t="s">
        <v>3587</v>
      </c>
      <c r="BV187">
        <v>9.19582899999E11</v>
      </c>
      <c r="BW187" t="s">
        <v>3588</v>
      </c>
      <c r="BX187" t="s">
        <v>3589</v>
      </c>
      <c r="BY187" t="s">
        <v>3590</v>
      </c>
      <c r="BZ187">
        <v>9.19582801536E11</v>
      </c>
      <c r="CA187" t="s">
        <v>3591</v>
      </c>
      <c r="CB187" t="s">
        <v>3592</v>
      </c>
      <c r="CC187">
        <v>9.1981054056E11</v>
      </c>
      <c r="CD187">
        <v>74500.0</v>
      </c>
      <c r="CE187" t="s">
        <v>3593</v>
      </c>
      <c r="CG187">
        <v>201308.0</v>
      </c>
      <c r="CH187" t="s">
        <v>3594</v>
      </c>
      <c r="CI187" t="s">
        <v>3052</v>
      </c>
      <c r="CJ187" t="s">
        <v>1578</v>
      </c>
      <c r="CK187">
        <v>201308.0</v>
      </c>
      <c r="CL187" t="s">
        <v>3595</v>
      </c>
      <c r="CM187" t="s">
        <v>3596</v>
      </c>
      <c r="CN187" t="s">
        <v>3596</v>
      </c>
    </row>
    <row r="188">
      <c r="A188" t="s">
        <v>68</v>
      </c>
      <c r="B188">
        <v>3153272.0</v>
      </c>
      <c r="C188" t="s">
        <v>158</v>
      </c>
      <c r="D188">
        <v>2025.0</v>
      </c>
      <c r="E188" s="154">
        <v>45777.0</v>
      </c>
      <c r="F188" t="s">
        <v>1108</v>
      </c>
      <c r="G188" t="s">
        <v>1000</v>
      </c>
      <c r="H188" t="s">
        <v>3597</v>
      </c>
      <c r="I188" t="s">
        <v>1002</v>
      </c>
      <c r="J188">
        <v>417600.0</v>
      </c>
      <c r="K188">
        <v>417600.0</v>
      </c>
      <c r="L188">
        <v>417600.0</v>
      </c>
      <c r="M188">
        <v>696.0</v>
      </c>
      <c r="N188">
        <v>600.0</v>
      </c>
      <c r="O188">
        <v>0.0</v>
      </c>
      <c r="P188">
        <v>0.0</v>
      </c>
      <c r="R188">
        <v>0.0</v>
      </c>
      <c r="S188">
        <v>0.0</v>
      </c>
      <c r="U188">
        <v>0.0</v>
      </c>
      <c r="V188" t="s">
        <v>1003</v>
      </c>
      <c r="W188">
        <v>3.0</v>
      </c>
      <c r="Y188" s="156">
        <v>45810.0</v>
      </c>
      <c r="Z188">
        <v>141984.0</v>
      </c>
      <c r="AA188" s="156">
        <v>45873.0</v>
      </c>
      <c r="AB188">
        <v>137808.0</v>
      </c>
      <c r="AC188" s="157">
        <v>45936.0</v>
      </c>
      <c r="AD188">
        <v>137808.0</v>
      </c>
      <c r="AE188" s="156">
        <v>36526.0</v>
      </c>
      <c r="AF188">
        <v>0.0</v>
      </c>
      <c r="AG188">
        <v>0.0</v>
      </c>
      <c r="AJ188">
        <v>279792.0</v>
      </c>
      <c r="AK188">
        <v>0.0</v>
      </c>
      <c r="AL188">
        <v>279792.0</v>
      </c>
      <c r="AM188">
        <v>0.6</v>
      </c>
      <c r="AN188">
        <v>0.6</v>
      </c>
      <c r="AS188" t="s">
        <v>26</v>
      </c>
      <c r="AT188" t="s">
        <v>22</v>
      </c>
      <c r="AU188">
        <v>0.0</v>
      </c>
      <c r="AV188" t="s">
        <v>380</v>
      </c>
      <c r="AZ188" t="s">
        <v>1110</v>
      </c>
      <c r="BA188" t="s">
        <v>1462</v>
      </c>
      <c r="BB188" t="s">
        <v>1031</v>
      </c>
      <c r="BC188" t="s">
        <v>23</v>
      </c>
      <c r="BD188" t="s">
        <v>1032</v>
      </c>
      <c r="BE188" t="s">
        <v>1007</v>
      </c>
      <c r="BF188" s="156">
        <v>45748.0</v>
      </c>
      <c r="BG188" s="154">
        <v>46112.0</v>
      </c>
      <c r="BH188" t="s">
        <v>1008</v>
      </c>
      <c r="BI188" t="s">
        <v>3598</v>
      </c>
      <c r="BJ188" t="s">
        <v>3599</v>
      </c>
      <c r="BK188" t="s">
        <v>3600</v>
      </c>
      <c r="BL188" s="154">
        <v>45777.0</v>
      </c>
      <c r="BM188" t="s">
        <v>1854</v>
      </c>
      <c r="BN188" t="s">
        <v>1482</v>
      </c>
      <c r="BO188" t="s">
        <v>1855</v>
      </c>
      <c r="BP188" t="s">
        <v>1856</v>
      </c>
      <c r="BQ188" t="s">
        <v>3601</v>
      </c>
      <c r="BR188" s="154">
        <v>45848.6898032407</v>
      </c>
      <c r="BS188" t="s">
        <v>3602</v>
      </c>
      <c r="BT188" t="s">
        <v>1016</v>
      </c>
      <c r="BU188" t="s">
        <v>1855</v>
      </c>
      <c r="BV188">
        <v>9.19723459285E11</v>
      </c>
      <c r="BW188" t="s">
        <v>3603</v>
      </c>
      <c r="BX188" t="s">
        <v>3602</v>
      </c>
      <c r="BY188" t="s">
        <v>3603</v>
      </c>
      <c r="BZ188">
        <v>9.1982272289E11</v>
      </c>
      <c r="CA188" t="s">
        <v>3604</v>
      </c>
      <c r="CB188" t="s">
        <v>3605</v>
      </c>
      <c r="CC188">
        <v>9.19986656315E11</v>
      </c>
      <c r="CD188">
        <v>84200.0</v>
      </c>
      <c r="CE188" t="s">
        <v>3606</v>
      </c>
      <c r="CG188">
        <v>560064.0</v>
      </c>
      <c r="CH188" t="s">
        <v>3606</v>
      </c>
      <c r="CI188" t="s">
        <v>1462</v>
      </c>
      <c r="CJ188" t="s">
        <v>1031</v>
      </c>
      <c r="CK188">
        <v>560064.0</v>
      </c>
      <c r="CM188" t="s">
        <v>3607</v>
      </c>
      <c r="CN188" t="s">
        <v>3607</v>
      </c>
    </row>
    <row r="189">
      <c r="A189" t="s">
        <v>47</v>
      </c>
      <c r="B189">
        <v>3155272.0</v>
      </c>
      <c r="C189" t="s">
        <v>512</v>
      </c>
      <c r="D189">
        <v>2025.0</v>
      </c>
      <c r="E189" s="156">
        <v>45756.0</v>
      </c>
      <c r="F189" t="s">
        <v>1819</v>
      </c>
      <c r="G189" t="s">
        <v>1000</v>
      </c>
      <c r="H189" t="s">
        <v>3608</v>
      </c>
      <c r="I189" t="s">
        <v>1002</v>
      </c>
      <c r="J189">
        <v>1931311.0</v>
      </c>
      <c r="K189">
        <v>2119001.0</v>
      </c>
      <c r="L189">
        <v>0.0</v>
      </c>
      <c r="M189">
        <v>0.0</v>
      </c>
      <c r="O189">
        <v>888588.0</v>
      </c>
      <c r="P189">
        <v>847.0</v>
      </c>
      <c r="Q189">
        <v>1049.0</v>
      </c>
      <c r="R189">
        <v>1042723.0</v>
      </c>
      <c r="S189">
        <v>847.0</v>
      </c>
      <c r="T189">
        <v>1231.0</v>
      </c>
      <c r="U189">
        <v>0.0</v>
      </c>
      <c r="V189" t="s">
        <v>1003</v>
      </c>
      <c r="W189">
        <v>4.0</v>
      </c>
      <c r="Y189" s="156">
        <v>45778.0</v>
      </c>
      <c r="Z189">
        <v>529750.0</v>
      </c>
      <c r="AA189" s="156">
        <v>45870.0</v>
      </c>
      <c r="AB189">
        <v>529750.0</v>
      </c>
      <c r="AC189" s="157">
        <v>45931.0</v>
      </c>
      <c r="AD189">
        <v>529750.0</v>
      </c>
      <c r="AE189" s="157">
        <v>45992.0</v>
      </c>
      <c r="AF189">
        <v>529750.0</v>
      </c>
      <c r="AG189">
        <v>0.0</v>
      </c>
      <c r="AH189" s="156">
        <v>45841.0</v>
      </c>
      <c r="AI189" s="156">
        <v>45841.0</v>
      </c>
      <c r="AJ189">
        <v>1059500.0</v>
      </c>
      <c r="AK189">
        <v>524921.0</v>
      </c>
      <c r="AL189">
        <v>534579.0</v>
      </c>
      <c r="AM189">
        <v>0.5965</v>
      </c>
      <c r="AN189">
        <v>0.4965</v>
      </c>
      <c r="AQ189">
        <v>0.05</v>
      </c>
      <c r="AR189">
        <v>0.05</v>
      </c>
      <c r="AS189">
        <v>0.0</v>
      </c>
      <c r="AU189">
        <v>4.0</v>
      </c>
      <c r="AV189" t="s">
        <v>380</v>
      </c>
      <c r="AW189" t="s">
        <v>381</v>
      </c>
      <c r="AX189" t="s">
        <v>22</v>
      </c>
      <c r="AY189" t="s">
        <v>88</v>
      </c>
      <c r="AZ189" t="s">
        <v>1110</v>
      </c>
      <c r="BA189" t="s">
        <v>1365</v>
      </c>
      <c r="BB189" t="s">
        <v>1366</v>
      </c>
      <c r="BC189" t="s">
        <v>45</v>
      </c>
      <c r="BD189" t="s">
        <v>1366</v>
      </c>
      <c r="BE189" t="s">
        <v>1007</v>
      </c>
      <c r="BF189" s="156">
        <v>45748.0</v>
      </c>
      <c r="BG189" s="154">
        <v>46112.0</v>
      </c>
      <c r="BH189" t="s">
        <v>1008</v>
      </c>
      <c r="BI189" t="s">
        <v>3609</v>
      </c>
      <c r="BJ189" t="s">
        <v>3610</v>
      </c>
      <c r="BK189" t="s">
        <v>3611</v>
      </c>
      <c r="BL189" s="156">
        <v>45756.0</v>
      </c>
      <c r="BM189" t="s">
        <v>2169</v>
      </c>
      <c r="BN189" t="s">
        <v>1118</v>
      </c>
      <c r="BO189" t="s">
        <v>2170</v>
      </c>
      <c r="BP189" t="s">
        <v>2367</v>
      </c>
      <c r="BR189" s="154">
        <v>45763.7422222222</v>
      </c>
      <c r="BS189" t="s">
        <v>3612</v>
      </c>
      <c r="BT189" t="s">
        <v>1122</v>
      </c>
      <c r="BU189" t="s">
        <v>3613</v>
      </c>
      <c r="BV189">
        <v>9.19879150941E11</v>
      </c>
      <c r="BW189" t="s">
        <v>3613</v>
      </c>
      <c r="BX189" t="s">
        <v>3614</v>
      </c>
      <c r="BY189" t="s">
        <v>3615</v>
      </c>
      <c r="BZ189">
        <v>9.19924251314E11</v>
      </c>
      <c r="CA189" t="s">
        <v>3616</v>
      </c>
      <c r="CB189" t="s">
        <v>3615</v>
      </c>
      <c r="CC189">
        <v>9.1886675529E11</v>
      </c>
      <c r="CD189">
        <v>53500.0</v>
      </c>
      <c r="CE189" t="s">
        <v>3617</v>
      </c>
      <c r="CG189">
        <v>391410.0</v>
      </c>
      <c r="CH189" t="s">
        <v>3618</v>
      </c>
      <c r="CI189" t="s">
        <v>1365</v>
      </c>
      <c r="CJ189" t="s">
        <v>1366</v>
      </c>
      <c r="CK189">
        <v>391410.0</v>
      </c>
      <c r="CL189" t="s">
        <v>3619</v>
      </c>
      <c r="CM189" t="s">
        <v>3617</v>
      </c>
      <c r="CN189" t="s">
        <v>3617</v>
      </c>
    </row>
    <row r="190">
      <c r="A190" t="s">
        <v>47</v>
      </c>
      <c r="B190">
        <v>3155338.0</v>
      </c>
      <c r="C190" t="s">
        <v>770</v>
      </c>
      <c r="D190">
        <v>2025.0</v>
      </c>
      <c r="E190" t="s">
        <v>3620</v>
      </c>
      <c r="F190" t="s">
        <v>1289</v>
      </c>
      <c r="G190" t="s">
        <v>1000</v>
      </c>
      <c r="H190" t="s">
        <v>3621</v>
      </c>
      <c r="I190" t="s">
        <v>1002</v>
      </c>
      <c r="J190">
        <v>2407313.0</v>
      </c>
      <c r="K190">
        <v>2840629.0</v>
      </c>
      <c r="L190">
        <v>0.0</v>
      </c>
      <c r="M190">
        <v>0.0</v>
      </c>
      <c r="O190">
        <v>0.0</v>
      </c>
      <c r="P190">
        <v>0.0</v>
      </c>
      <c r="R190">
        <v>2407313.0</v>
      </c>
      <c r="S190">
        <v>1108.0</v>
      </c>
      <c r="T190" t="s">
        <v>3622</v>
      </c>
      <c r="U190">
        <v>0.0</v>
      </c>
      <c r="V190" t="s">
        <v>1003</v>
      </c>
      <c r="W190">
        <v>4.0</v>
      </c>
      <c r="Y190" t="s">
        <v>3623</v>
      </c>
      <c r="Z190" t="s">
        <v>3624</v>
      </c>
      <c r="AA190" t="s">
        <v>3625</v>
      </c>
      <c r="AB190" t="s">
        <v>3624</v>
      </c>
      <c r="AC190" t="s">
        <v>3626</v>
      </c>
      <c r="AD190" t="s">
        <v>3624</v>
      </c>
      <c r="AE190" s="155">
        <v>46022.0</v>
      </c>
      <c r="AF190" t="s">
        <v>3624</v>
      </c>
      <c r="AG190" t="s">
        <v>3627</v>
      </c>
      <c r="AH190" s="156">
        <v>45817.0</v>
      </c>
      <c r="AI190" s="156">
        <v>45817.0</v>
      </c>
      <c r="AJ190" t="s">
        <v>3628</v>
      </c>
      <c r="AK190" t="s">
        <v>3629</v>
      </c>
      <c r="AL190" t="s">
        <v>3630</v>
      </c>
      <c r="AM190" t="s">
        <v>3631</v>
      </c>
      <c r="AN190" t="s">
        <v>3632</v>
      </c>
      <c r="AR190">
        <v>0.05</v>
      </c>
      <c r="AS190">
        <v>0.0</v>
      </c>
      <c r="AU190">
        <v>0.0</v>
      </c>
      <c r="AV190" t="s">
        <v>380</v>
      </c>
      <c r="AY190" t="s">
        <v>88</v>
      </c>
      <c r="AZ190" t="s">
        <v>1110</v>
      </c>
      <c r="BA190" t="s">
        <v>3633</v>
      </c>
      <c r="BB190" t="s">
        <v>2498</v>
      </c>
      <c r="BC190" t="s">
        <v>27</v>
      </c>
      <c r="BD190" t="s">
        <v>1131</v>
      </c>
      <c r="BE190" t="s">
        <v>1007</v>
      </c>
      <c r="BF190" s="156">
        <v>45748.0</v>
      </c>
      <c r="BG190" t="s">
        <v>1515</v>
      </c>
      <c r="BH190" t="s">
        <v>1008</v>
      </c>
      <c r="BI190" t="s">
        <v>3634</v>
      </c>
      <c r="BJ190" t="s">
        <v>3635</v>
      </c>
      <c r="BK190" t="s">
        <v>3636</v>
      </c>
      <c r="BL190" t="s">
        <v>3620</v>
      </c>
      <c r="BM190" t="s">
        <v>3637</v>
      </c>
      <c r="BN190" t="s">
        <v>1118</v>
      </c>
      <c r="BO190" t="s">
        <v>3638</v>
      </c>
      <c r="BP190" t="s">
        <v>1137</v>
      </c>
      <c r="BR190" t="s">
        <v>3639</v>
      </c>
      <c r="BS190" t="s">
        <v>3640</v>
      </c>
      <c r="BT190" t="s">
        <v>3641</v>
      </c>
      <c r="BU190" t="s">
        <v>3642</v>
      </c>
      <c r="BV190">
        <v>9.1941745805E11</v>
      </c>
      <c r="BW190" t="s">
        <v>3643</v>
      </c>
      <c r="BX190" t="s">
        <v>3644</v>
      </c>
      <c r="BY190" t="s">
        <v>3645</v>
      </c>
      <c r="BZ190">
        <f>917009295218+919417458050</f>
        <v>1.836426753268E12</v>
      </c>
      <c r="CA190" t="s">
        <v>3644</v>
      </c>
      <c r="CB190" t="s">
        <v>3645</v>
      </c>
      <c r="CC190">
        <f>919417458050+919569926021</f>
        <v>1.838987384071E12</v>
      </c>
      <c r="CD190">
        <v>50000.0</v>
      </c>
      <c r="CE190" t="s">
        <v>3646</v>
      </c>
      <c r="CG190">
        <v>148101.0</v>
      </c>
      <c r="CH190" t="s">
        <v>3646</v>
      </c>
      <c r="CI190" t="s">
        <v>3633</v>
      </c>
      <c r="CJ190" t="s">
        <v>2498</v>
      </c>
      <c r="CK190">
        <v>148101.0</v>
      </c>
      <c r="CL190" t="s">
        <v>3647</v>
      </c>
      <c r="CM190" t="s">
        <v>3646</v>
      </c>
      <c r="CN190" t="s">
        <v>3646</v>
      </c>
    </row>
    <row r="191">
      <c r="A191" t="s">
        <v>47</v>
      </c>
      <c r="B191">
        <v>3167641.0</v>
      </c>
      <c r="C191" t="s">
        <v>771</v>
      </c>
      <c r="D191">
        <v>2025.0</v>
      </c>
      <c r="E191" t="s">
        <v>3648</v>
      </c>
      <c r="F191" t="s">
        <v>1289</v>
      </c>
      <c r="G191" t="s">
        <v>1000</v>
      </c>
      <c r="H191" t="s">
        <v>3649</v>
      </c>
      <c r="I191" t="s">
        <v>1002</v>
      </c>
      <c r="J191">
        <v>849921.0</v>
      </c>
      <c r="K191">
        <v>1002906.0</v>
      </c>
      <c r="L191">
        <v>0.0</v>
      </c>
      <c r="M191">
        <v>0.0</v>
      </c>
      <c r="O191">
        <v>0.0</v>
      </c>
      <c r="P191">
        <v>0.0</v>
      </c>
      <c r="R191">
        <v>849921.0</v>
      </c>
      <c r="S191">
        <v>580.0</v>
      </c>
      <c r="T191" t="s">
        <v>3650</v>
      </c>
      <c r="U191">
        <v>0.0</v>
      </c>
      <c r="V191" t="s">
        <v>1003</v>
      </c>
      <c r="W191" t="s">
        <v>1501</v>
      </c>
      <c r="Y191" t="s">
        <v>3651</v>
      </c>
      <c r="Z191" t="s">
        <v>3652</v>
      </c>
      <c r="AA191" t="s">
        <v>3653</v>
      </c>
      <c r="AB191" t="s">
        <v>3654</v>
      </c>
      <c r="AC191" t="s">
        <v>3655</v>
      </c>
      <c r="AD191" t="s">
        <v>3654</v>
      </c>
      <c r="AE191" t="s">
        <v>3656</v>
      </c>
      <c r="AF191" t="s">
        <v>3657</v>
      </c>
      <c r="AG191">
        <v>0.0</v>
      </c>
      <c r="AJ191" t="s">
        <v>3658</v>
      </c>
      <c r="AK191">
        <v>0.0</v>
      </c>
      <c r="AL191" t="s">
        <v>3658</v>
      </c>
      <c r="AM191" t="s">
        <v>3659</v>
      </c>
      <c r="AN191" t="s">
        <v>3660</v>
      </c>
      <c r="AR191">
        <v>0.05</v>
      </c>
      <c r="AS191">
        <v>0.0</v>
      </c>
      <c r="AU191">
        <v>0.0</v>
      </c>
      <c r="AV191" t="s">
        <v>380</v>
      </c>
      <c r="AY191" t="s">
        <v>88</v>
      </c>
      <c r="AZ191" t="s">
        <v>1110</v>
      </c>
      <c r="BA191" t="s">
        <v>3661</v>
      </c>
      <c r="BB191" t="s">
        <v>1366</v>
      </c>
      <c r="BC191" t="s">
        <v>45</v>
      </c>
      <c r="BD191" t="s">
        <v>1366</v>
      </c>
      <c r="BE191" t="s">
        <v>1007</v>
      </c>
      <c r="BF191" t="s">
        <v>1312</v>
      </c>
      <c r="BG191" s="154">
        <v>46112.0</v>
      </c>
      <c r="BH191" t="s">
        <v>1008</v>
      </c>
      <c r="BI191" t="s">
        <v>3662</v>
      </c>
      <c r="BJ191" t="s">
        <v>3663</v>
      </c>
      <c r="BK191" t="s">
        <v>3664</v>
      </c>
      <c r="BL191" t="s">
        <v>3648</v>
      </c>
      <c r="BM191" t="s">
        <v>2169</v>
      </c>
      <c r="BN191" t="s">
        <v>1118</v>
      </c>
      <c r="BO191" t="s">
        <v>2170</v>
      </c>
      <c r="BP191" t="s">
        <v>2171</v>
      </c>
      <c r="BR191" t="s">
        <v>3665</v>
      </c>
      <c r="BS191" t="s">
        <v>3666</v>
      </c>
      <c r="BT191" t="s">
        <v>1122</v>
      </c>
      <c r="BU191" t="s">
        <v>3667</v>
      </c>
      <c r="BV191">
        <v>9.181550773E11</v>
      </c>
      <c r="BW191" t="s">
        <v>3668</v>
      </c>
      <c r="BX191" t="s">
        <v>3669</v>
      </c>
      <c r="BY191" t="s">
        <v>3670</v>
      </c>
      <c r="BZ191">
        <f>9181550077300+918155077300</f>
        <v>1.00997051546E13</v>
      </c>
      <c r="CA191" t="s">
        <v>3669</v>
      </c>
      <c r="CB191" t="s">
        <v>3670</v>
      </c>
      <c r="CC191">
        <f>9181550077300+918155077300</f>
        <v>1.00997051546E13</v>
      </c>
      <c r="CD191">
        <v>88000.0</v>
      </c>
      <c r="CE191" t="s">
        <v>3671</v>
      </c>
      <c r="CG191">
        <v>395005.0</v>
      </c>
      <c r="CH191" t="s">
        <v>3672</v>
      </c>
      <c r="CI191" t="s">
        <v>3661</v>
      </c>
      <c r="CJ191" t="s">
        <v>1366</v>
      </c>
      <c r="CK191">
        <v>395005.0</v>
      </c>
      <c r="CM191" t="s">
        <v>3673</v>
      </c>
      <c r="CN191" t="s">
        <v>3673</v>
      </c>
    </row>
    <row r="192">
      <c r="A192" t="s">
        <v>68</v>
      </c>
      <c r="B192">
        <v>3168781.0</v>
      </c>
      <c r="C192" t="s">
        <v>159</v>
      </c>
      <c r="D192">
        <v>2025.0</v>
      </c>
      <c r="E192" t="s">
        <v>3674</v>
      </c>
      <c r="F192" t="s">
        <v>1024</v>
      </c>
      <c r="G192" t="s">
        <v>1000</v>
      </c>
      <c r="H192" t="s">
        <v>3675</v>
      </c>
      <c r="I192" t="s">
        <v>1002</v>
      </c>
      <c r="J192">
        <v>5284328.0</v>
      </c>
      <c r="K192">
        <v>5963734.0</v>
      </c>
      <c r="L192">
        <v>1509849.0</v>
      </c>
      <c r="M192">
        <v>1510.0</v>
      </c>
      <c r="N192">
        <v>1000.0</v>
      </c>
      <c r="O192">
        <v>0.0</v>
      </c>
      <c r="P192">
        <v>0.0</v>
      </c>
      <c r="R192">
        <v>3774479.0</v>
      </c>
      <c r="S192">
        <v>1713.0</v>
      </c>
      <c r="T192">
        <v>2203.0</v>
      </c>
      <c r="U192">
        <v>0.0</v>
      </c>
      <c r="V192" t="s">
        <v>1003</v>
      </c>
      <c r="W192">
        <v>3.0</v>
      </c>
      <c r="Y192" t="s">
        <v>3674</v>
      </c>
      <c r="Z192" t="s">
        <v>3676</v>
      </c>
      <c r="AA192" t="s">
        <v>3677</v>
      </c>
      <c r="AB192" t="s">
        <v>3678</v>
      </c>
      <c r="AC192" t="s">
        <v>3679</v>
      </c>
      <c r="AD192" t="s">
        <v>3680</v>
      </c>
      <c r="AE192" s="156">
        <v>36526.0</v>
      </c>
      <c r="AF192">
        <v>0.0</v>
      </c>
      <c r="AG192" t="s">
        <v>3681</v>
      </c>
      <c r="AH192" t="s">
        <v>3682</v>
      </c>
      <c r="AI192" t="s">
        <v>3683</v>
      </c>
      <c r="AJ192" t="s">
        <v>3684</v>
      </c>
      <c r="AK192" t="s">
        <v>3685</v>
      </c>
      <c r="AL192" t="s">
        <v>3686</v>
      </c>
      <c r="AM192" t="s">
        <v>3687</v>
      </c>
      <c r="AN192" t="s">
        <v>3688</v>
      </c>
      <c r="AP192">
        <v>0.05</v>
      </c>
      <c r="AS192" t="s">
        <v>1028</v>
      </c>
      <c r="AT192" t="s">
        <v>22</v>
      </c>
      <c r="AU192">
        <v>0.0</v>
      </c>
      <c r="AV192" t="s">
        <v>380</v>
      </c>
      <c r="AY192" t="s">
        <v>88</v>
      </c>
      <c r="AZ192" t="s">
        <v>1110</v>
      </c>
      <c r="BA192" t="s">
        <v>1462</v>
      </c>
      <c r="BB192" t="s">
        <v>1031</v>
      </c>
      <c r="BC192" t="s">
        <v>23</v>
      </c>
      <c r="BD192" t="s">
        <v>1032</v>
      </c>
      <c r="BE192" t="s">
        <v>1007</v>
      </c>
      <c r="BF192" t="s">
        <v>2255</v>
      </c>
      <c r="BG192" t="s">
        <v>1654</v>
      </c>
      <c r="BH192" t="s">
        <v>1008</v>
      </c>
      <c r="BI192" t="s">
        <v>3689</v>
      </c>
      <c r="BJ192" t="s">
        <v>3690</v>
      </c>
      <c r="BK192" t="s">
        <v>3691</v>
      </c>
      <c r="BL192" t="s">
        <v>3674</v>
      </c>
      <c r="BM192" t="s">
        <v>1689</v>
      </c>
      <c r="BN192" t="s">
        <v>1063</v>
      </c>
      <c r="BO192" t="s">
        <v>1690</v>
      </c>
      <c r="BP192" t="s">
        <v>1691</v>
      </c>
      <c r="BR192" t="s">
        <v>3692</v>
      </c>
      <c r="BS192" t="s">
        <v>3693</v>
      </c>
      <c r="BT192" t="s">
        <v>1016</v>
      </c>
      <c r="BU192" t="s">
        <v>3694</v>
      </c>
      <c r="BV192">
        <f>917204104111+918025349188</f>
        <v>1.835229453299E12</v>
      </c>
      <c r="BW192" t="s">
        <v>3695</v>
      </c>
      <c r="BX192" t="s">
        <v>3693</v>
      </c>
      <c r="BY192" t="s">
        <v>3696</v>
      </c>
      <c r="BZ192">
        <f>917204104111+918025349188</f>
        <v>1.835229453299E12</v>
      </c>
      <c r="CA192" t="s">
        <v>3697</v>
      </c>
      <c r="CB192" t="s">
        <v>3698</v>
      </c>
      <c r="CC192">
        <f>918025349188+918867789972</f>
        <v>1.83689313916E12</v>
      </c>
      <c r="CD192">
        <v>203000.0</v>
      </c>
      <c r="CE192" t="s">
        <v>3699</v>
      </c>
      <c r="CG192" t="s">
        <v>3700</v>
      </c>
      <c r="CH192" t="s">
        <v>3699</v>
      </c>
      <c r="CI192" t="s">
        <v>1462</v>
      </c>
      <c r="CJ192" t="s">
        <v>1031</v>
      </c>
      <c r="CK192" t="s">
        <v>3700</v>
      </c>
      <c r="CM192" t="s">
        <v>3699</v>
      </c>
      <c r="CN192" t="s">
        <v>3699</v>
      </c>
    </row>
    <row r="193">
      <c r="A193" t="s">
        <v>18</v>
      </c>
      <c r="B193">
        <v>3182761.0</v>
      </c>
      <c r="C193" t="s">
        <v>513</v>
      </c>
      <c r="D193">
        <v>2025.0</v>
      </c>
      <c r="E193" s="154">
        <v>45822.0</v>
      </c>
      <c r="F193" t="s">
        <v>999</v>
      </c>
      <c r="G193" t="s">
        <v>1000</v>
      </c>
      <c r="H193" t="s">
        <v>3701</v>
      </c>
      <c r="I193" t="s">
        <v>1002</v>
      </c>
      <c r="J193">
        <v>787800.0</v>
      </c>
      <c r="K193">
        <v>787800.0</v>
      </c>
      <c r="L193">
        <v>0.0</v>
      </c>
      <c r="M193">
        <v>0.0</v>
      </c>
      <c r="O193">
        <v>787800.0</v>
      </c>
      <c r="P193">
        <v>505.0</v>
      </c>
      <c r="Q193">
        <v>1560.0</v>
      </c>
      <c r="R193">
        <v>0.0</v>
      </c>
      <c r="S193">
        <v>0.0</v>
      </c>
      <c r="U193">
        <v>0.0</v>
      </c>
      <c r="V193" t="s">
        <v>1003</v>
      </c>
      <c r="W193">
        <v>4.0</v>
      </c>
      <c r="Y193" s="156">
        <v>45839.0</v>
      </c>
      <c r="Z193">
        <v>196950.0</v>
      </c>
      <c r="AA193" s="156">
        <v>45901.0</v>
      </c>
      <c r="AB193">
        <v>196950.0</v>
      </c>
      <c r="AC193" s="157">
        <v>45962.0</v>
      </c>
      <c r="AD193">
        <v>196950.0</v>
      </c>
      <c r="AE193" s="155">
        <v>46022.0</v>
      </c>
      <c r="AF193">
        <v>196950.0</v>
      </c>
      <c r="AG193">
        <v>0.0</v>
      </c>
      <c r="AJ193">
        <v>196950.0</v>
      </c>
      <c r="AK193">
        <v>0.0</v>
      </c>
      <c r="AL193">
        <v>196950.0</v>
      </c>
      <c r="AM193">
        <v>0.4</v>
      </c>
      <c r="AN193">
        <v>0.4</v>
      </c>
      <c r="AS193">
        <v>0.0</v>
      </c>
      <c r="AU193">
        <v>4.0</v>
      </c>
      <c r="AV193" t="s">
        <v>380</v>
      </c>
      <c r="AW193" t="s">
        <v>381</v>
      </c>
      <c r="AX193" t="s">
        <v>22</v>
      </c>
      <c r="AZ193" t="s">
        <v>1110</v>
      </c>
      <c r="BA193" t="s">
        <v>1609</v>
      </c>
      <c r="BB193" t="s">
        <v>1206</v>
      </c>
      <c r="BC193" t="s">
        <v>27</v>
      </c>
      <c r="BD193" t="s">
        <v>1207</v>
      </c>
      <c r="BE193" t="s">
        <v>1007</v>
      </c>
      <c r="BF193" s="156">
        <v>45809.0</v>
      </c>
      <c r="BG193" s="154">
        <v>46112.0</v>
      </c>
      <c r="BH193" t="s">
        <v>1008</v>
      </c>
      <c r="BI193" t="s">
        <v>3702</v>
      </c>
      <c r="BJ193" t="s">
        <v>3703</v>
      </c>
      <c r="BK193" t="s">
        <v>3704</v>
      </c>
      <c r="BL193" s="154">
        <v>45822.0</v>
      </c>
      <c r="BM193" t="s">
        <v>1613</v>
      </c>
      <c r="BN193" t="s">
        <v>1118</v>
      </c>
      <c r="BO193" t="s">
        <v>1614</v>
      </c>
      <c r="BP193" t="s">
        <v>1615</v>
      </c>
      <c r="BR193" s="154">
        <v>45838.7830555556</v>
      </c>
      <c r="BS193" t="s">
        <v>3705</v>
      </c>
      <c r="BT193" t="s">
        <v>1016</v>
      </c>
      <c r="BU193" t="s">
        <v>3706</v>
      </c>
      <c r="BV193">
        <v>9.173899107E11</v>
      </c>
      <c r="BW193" t="s">
        <v>3706</v>
      </c>
      <c r="BX193" t="s">
        <v>3705</v>
      </c>
      <c r="BY193" t="s">
        <v>3706</v>
      </c>
      <c r="BZ193">
        <v>9.173899107E11</v>
      </c>
      <c r="CA193" t="s">
        <v>3705</v>
      </c>
      <c r="CB193" t="s">
        <v>3706</v>
      </c>
      <c r="CC193">
        <v>9.173899107E11</v>
      </c>
      <c r="CD193">
        <v>75000.0</v>
      </c>
      <c r="CE193" t="s">
        <v>3707</v>
      </c>
      <c r="CG193">
        <v>452016.0</v>
      </c>
      <c r="CH193" t="s">
        <v>3708</v>
      </c>
      <c r="CI193" t="s">
        <v>1609</v>
      </c>
      <c r="CJ193" t="s">
        <v>1206</v>
      </c>
      <c r="CK193">
        <v>452016.0</v>
      </c>
      <c r="CM193" t="s">
        <v>3709</v>
      </c>
      <c r="CN193" t="s">
        <v>3709</v>
      </c>
    </row>
    <row r="194">
      <c r="A194" t="s">
        <v>68</v>
      </c>
      <c r="B194">
        <v>3187344.0</v>
      </c>
      <c r="C194" t="s">
        <v>772</v>
      </c>
      <c r="D194">
        <v>2025.0</v>
      </c>
      <c r="E194" s="156">
        <v>45721.0</v>
      </c>
      <c r="F194" t="s">
        <v>1289</v>
      </c>
      <c r="G194" t="s">
        <v>1000</v>
      </c>
      <c r="H194" t="s">
        <v>3710</v>
      </c>
      <c r="I194" t="s">
        <v>1002</v>
      </c>
      <c r="J194">
        <v>181916.0</v>
      </c>
      <c r="K194">
        <v>214661.0</v>
      </c>
      <c r="L194">
        <v>0.0</v>
      </c>
      <c r="M194">
        <v>0.0</v>
      </c>
      <c r="O194">
        <v>0.0</v>
      </c>
      <c r="P194">
        <v>0.0</v>
      </c>
      <c r="R194">
        <v>181916.0</v>
      </c>
      <c r="S194">
        <v>159.0</v>
      </c>
      <c r="T194">
        <v>1144.0</v>
      </c>
      <c r="U194">
        <v>0.0</v>
      </c>
      <c r="V194" t="s">
        <v>1003</v>
      </c>
      <c r="W194">
        <v>2.0</v>
      </c>
      <c r="Y194" s="154">
        <v>45726.0</v>
      </c>
      <c r="Z194">
        <v>53665.0</v>
      </c>
      <c r="AA194" s="154">
        <v>45879.0</v>
      </c>
      <c r="AB194">
        <v>160996.0</v>
      </c>
      <c r="AC194" s="156">
        <v>36526.0</v>
      </c>
      <c r="AD194">
        <v>0.0</v>
      </c>
      <c r="AE194" s="156">
        <v>36526.0</v>
      </c>
      <c r="AF194">
        <v>0.0</v>
      </c>
      <c r="AG194">
        <v>0.0</v>
      </c>
      <c r="AH194" s="156">
        <v>45809.0</v>
      </c>
      <c r="AI194" s="156">
        <v>45809.0</v>
      </c>
      <c r="AJ194">
        <v>214661.0</v>
      </c>
      <c r="AK194">
        <v>40000.0</v>
      </c>
      <c r="AL194">
        <v>174661.0</v>
      </c>
      <c r="AM194">
        <v>0.625</v>
      </c>
      <c r="AN194">
        <v>0.625</v>
      </c>
      <c r="AS194">
        <v>0.0</v>
      </c>
      <c r="AU194">
        <v>0.0</v>
      </c>
      <c r="AV194" t="s">
        <v>380</v>
      </c>
      <c r="AY194" t="s">
        <v>88</v>
      </c>
      <c r="AZ194" t="s">
        <v>1110</v>
      </c>
      <c r="BA194" t="s">
        <v>3469</v>
      </c>
      <c r="BB194" t="s">
        <v>1174</v>
      </c>
      <c r="BC194" t="s">
        <v>23</v>
      </c>
      <c r="BD194" t="s">
        <v>1174</v>
      </c>
      <c r="BE194" t="s">
        <v>1007</v>
      </c>
      <c r="BF194" s="156">
        <v>45748.0</v>
      </c>
      <c r="BG194" s="154">
        <v>46112.0</v>
      </c>
      <c r="BH194" t="s">
        <v>1008</v>
      </c>
      <c r="BI194" t="s">
        <v>3711</v>
      </c>
      <c r="BJ194" t="s">
        <v>3712</v>
      </c>
      <c r="BK194" t="s">
        <v>3713</v>
      </c>
      <c r="BL194" s="156">
        <v>45721.0</v>
      </c>
      <c r="BM194" t="s">
        <v>3170</v>
      </c>
      <c r="BN194" t="s">
        <v>1482</v>
      </c>
      <c r="BO194" t="s">
        <v>3171</v>
      </c>
      <c r="BP194" t="s">
        <v>3172</v>
      </c>
      <c r="BQ194" t="s">
        <v>3714</v>
      </c>
      <c r="BR194" s="156">
        <v>45810.7666898148</v>
      </c>
      <c r="BS194" t="s">
        <v>3715</v>
      </c>
      <c r="BT194" t="s">
        <v>1122</v>
      </c>
      <c r="BU194" t="s">
        <v>3716</v>
      </c>
      <c r="BV194">
        <v>9.19443142116E11</v>
      </c>
      <c r="BW194" t="s">
        <v>3717</v>
      </c>
      <c r="BX194" t="s">
        <v>3718</v>
      </c>
      <c r="BY194" t="s">
        <v>3719</v>
      </c>
      <c r="BZ194">
        <v>9.19600777022E11</v>
      </c>
      <c r="CA194" t="s">
        <v>3720</v>
      </c>
      <c r="CB194" t="s">
        <v>3721</v>
      </c>
      <c r="CC194">
        <v>9.19788304256E11</v>
      </c>
      <c r="CD194">
        <v>70000.0</v>
      </c>
      <c r="CE194" t="s">
        <v>3722</v>
      </c>
      <c r="CG194">
        <v>613007.0</v>
      </c>
      <c r="CH194" t="s">
        <v>3723</v>
      </c>
      <c r="CI194" t="s">
        <v>3469</v>
      </c>
      <c r="CJ194" t="s">
        <v>1174</v>
      </c>
      <c r="CK194">
        <v>613007.0</v>
      </c>
      <c r="CM194" t="s">
        <v>3724</v>
      </c>
      <c r="CN194" t="s">
        <v>3724</v>
      </c>
    </row>
    <row r="195">
      <c r="A195" t="s">
        <v>47</v>
      </c>
      <c r="B195">
        <v>3187497.0</v>
      </c>
      <c r="C195" t="s">
        <v>160</v>
      </c>
      <c r="D195">
        <v>2025.0</v>
      </c>
      <c r="E195" t="s">
        <v>3725</v>
      </c>
      <c r="F195" t="s">
        <v>1108</v>
      </c>
      <c r="G195" t="s">
        <v>1000</v>
      </c>
      <c r="H195" t="s">
        <v>3726</v>
      </c>
      <c r="I195" t="s">
        <v>1002</v>
      </c>
      <c r="J195">
        <v>1113742.0</v>
      </c>
      <c r="K195">
        <v>1113742.0</v>
      </c>
      <c r="L195">
        <v>1113742.0</v>
      </c>
      <c r="M195">
        <v>757.0</v>
      </c>
      <c r="N195" t="s">
        <v>3727</v>
      </c>
      <c r="O195">
        <v>0.0</v>
      </c>
      <c r="P195">
        <v>0.0</v>
      </c>
      <c r="R195">
        <v>0.0</v>
      </c>
      <c r="S195">
        <v>0.0</v>
      </c>
      <c r="U195">
        <v>0.0</v>
      </c>
      <c r="V195" t="s">
        <v>1533</v>
      </c>
      <c r="W195">
        <v>2.0</v>
      </c>
      <c r="X195" s="154">
        <v>45826.0</v>
      </c>
      <c r="Y195" t="s">
        <v>2338</v>
      </c>
      <c r="Z195" t="s">
        <v>3728</v>
      </c>
      <c r="AA195" t="s">
        <v>3729</v>
      </c>
      <c r="AB195" t="s">
        <v>3728</v>
      </c>
      <c r="AC195" s="156">
        <v>36526.0</v>
      </c>
      <c r="AD195">
        <v>0.0</v>
      </c>
      <c r="AE195" s="156">
        <v>36526.0</v>
      </c>
      <c r="AF195">
        <v>0.0</v>
      </c>
      <c r="AG195" t="s">
        <v>3730</v>
      </c>
      <c r="AH195" s="154">
        <v>45867.0</v>
      </c>
      <c r="AI195" s="154">
        <v>45867.0</v>
      </c>
      <c r="AJ195" t="s">
        <v>3728</v>
      </c>
      <c r="AK195" t="s">
        <v>3731</v>
      </c>
      <c r="AL195">
        <v>0.0</v>
      </c>
      <c r="AM195" t="s">
        <v>3732</v>
      </c>
      <c r="AN195" t="s">
        <v>3732</v>
      </c>
      <c r="AS195" t="s">
        <v>26</v>
      </c>
      <c r="AT195" t="s">
        <v>22</v>
      </c>
      <c r="AU195">
        <v>0.0</v>
      </c>
      <c r="AV195" t="s">
        <v>380</v>
      </c>
      <c r="AZ195" t="s">
        <v>1110</v>
      </c>
      <c r="BA195" t="s">
        <v>3733</v>
      </c>
      <c r="BB195" t="s">
        <v>1174</v>
      </c>
      <c r="BC195" t="s">
        <v>23</v>
      </c>
      <c r="BD195" t="s">
        <v>1174</v>
      </c>
      <c r="BE195" t="s">
        <v>1007</v>
      </c>
      <c r="BF195" s="156">
        <v>45748.0</v>
      </c>
      <c r="BG195" s="154">
        <v>46112.0</v>
      </c>
      <c r="BH195" t="s">
        <v>2348</v>
      </c>
      <c r="BI195" t="s">
        <v>3734</v>
      </c>
      <c r="BJ195" t="s">
        <v>3735</v>
      </c>
      <c r="BK195" t="s">
        <v>3736</v>
      </c>
      <c r="BL195" t="s">
        <v>3725</v>
      </c>
      <c r="BM195" t="s">
        <v>3737</v>
      </c>
      <c r="BN195" t="s">
        <v>1095</v>
      </c>
      <c r="BO195" t="s">
        <v>3738</v>
      </c>
      <c r="BP195" t="s">
        <v>3739</v>
      </c>
      <c r="BQ195" t="s">
        <v>71</v>
      </c>
      <c r="BR195" t="s">
        <v>3740</v>
      </c>
      <c r="BS195" t="s">
        <v>3741</v>
      </c>
      <c r="BT195" t="s">
        <v>1016</v>
      </c>
      <c r="BU195" t="s">
        <v>3742</v>
      </c>
      <c r="BV195">
        <f>918124418038+919940420538</f>
        <v>1.838064838576E12</v>
      </c>
      <c r="BW195" t="s">
        <v>3743</v>
      </c>
      <c r="BX195" t="s">
        <v>3744</v>
      </c>
      <c r="BY195" t="s">
        <v>3742</v>
      </c>
      <c r="BZ195">
        <f>918123456789+919940420538</f>
        <v>1.838063877327E12</v>
      </c>
      <c r="CA195" t="s">
        <v>3745</v>
      </c>
      <c r="CB195" t="s">
        <v>3742</v>
      </c>
      <c r="CC195">
        <f>918123456789+919176612826</f>
        <v>1.837300069615E12</v>
      </c>
      <c r="CD195">
        <v>70000.0</v>
      </c>
      <c r="CE195" t="s">
        <v>3746</v>
      </c>
      <c r="CG195">
        <v>600031.0</v>
      </c>
      <c r="CH195" t="s">
        <v>3746</v>
      </c>
      <c r="CI195" t="s">
        <v>3733</v>
      </c>
      <c r="CJ195" t="s">
        <v>1174</v>
      </c>
      <c r="CK195">
        <v>600031.0</v>
      </c>
      <c r="CM195" t="s">
        <v>3747</v>
      </c>
      <c r="CN195" t="s">
        <v>3747</v>
      </c>
    </row>
    <row r="196">
      <c r="A196" t="s">
        <v>18</v>
      </c>
      <c r="B196">
        <v>3188843.0</v>
      </c>
      <c r="C196" t="s">
        <v>161</v>
      </c>
      <c r="D196">
        <v>2025.0</v>
      </c>
      <c r="E196" s="154">
        <v>45738.0</v>
      </c>
      <c r="F196" t="s">
        <v>1108</v>
      </c>
      <c r="G196" t="s">
        <v>1000</v>
      </c>
      <c r="H196" t="s">
        <v>3748</v>
      </c>
      <c r="I196" t="s">
        <v>1002</v>
      </c>
      <c r="J196">
        <v>307042.0</v>
      </c>
      <c r="K196">
        <v>307042.0</v>
      </c>
      <c r="L196">
        <v>307042.0</v>
      </c>
      <c r="M196">
        <v>476.0</v>
      </c>
      <c r="N196">
        <v>645.0</v>
      </c>
      <c r="O196">
        <v>0.0</v>
      </c>
      <c r="P196">
        <v>0.0</v>
      </c>
      <c r="R196">
        <v>0.0</v>
      </c>
      <c r="S196">
        <v>0.0</v>
      </c>
      <c r="U196">
        <v>0.0</v>
      </c>
      <c r="V196" t="s">
        <v>1003</v>
      </c>
      <c r="W196">
        <v>2.0</v>
      </c>
      <c r="Y196" s="154">
        <v>45930.0</v>
      </c>
      <c r="Z196">
        <v>214929.0</v>
      </c>
      <c r="AA196" s="155">
        <v>46022.0</v>
      </c>
      <c r="AB196">
        <v>92113.0</v>
      </c>
      <c r="AC196" s="156">
        <v>36526.0</v>
      </c>
      <c r="AD196">
        <v>0.0</v>
      </c>
      <c r="AE196" s="156">
        <v>36526.0</v>
      </c>
      <c r="AF196">
        <v>0.0</v>
      </c>
      <c r="AG196">
        <v>0.0</v>
      </c>
      <c r="AJ196">
        <v>0.0</v>
      </c>
      <c r="AK196">
        <v>0.0</v>
      </c>
      <c r="AL196">
        <v>0.0</v>
      </c>
      <c r="AM196">
        <v>0.4708</v>
      </c>
      <c r="AN196">
        <v>0.4208</v>
      </c>
      <c r="AR196">
        <v>0.05</v>
      </c>
      <c r="AS196" t="s">
        <v>21</v>
      </c>
      <c r="AT196" t="s">
        <v>88</v>
      </c>
      <c r="AU196">
        <v>0.0</v>
      </c>
      <c r="AV196" t="s">
        <v>380</v>
      </c>
      <c r="AZ196" t="s">
        <v>1004</v>
      </c>
      <c r="BA196" t="s">
        <v>2322</v>
      </c>
      <c r="BB196" t="s">
        <v>1366</v>
      </c>
      <c r="BC196" t="s">
        <v>45</v>
      </c>
      <c r="BD196" t="s">
        <v>1366</v>
      </c>
      <c r="BE196" t="s">
        <v>1007</v>
      </c>
      <c r="BF196" s="156">
        <v>45748.0</v>
      </c>
      <c r="BG196" s="154">
        <v>46112.0</v>
      </c>
      <c r="BH196" t="s">
        <v>1008</v>
      </c>
      <c r="BI196" t="s">
        <v>3749</v>
      </c>
      <c r="BJ196" t="s">
        <v>3750</v>
      </c>
      <c r="BK196" t="s">
        <v>3751</v>
      </c>
      <c r="BL196" s="154">
        <v>45738.0</v>
      </c>
      <c r="BM196" t="s">
        <v>2899</v>
      </c>
      <c r="BN196" t="s">
        <v>1118</v>
      </c>
      <c r="BO196" t="s">
        <v>2900</v>
      </c>
      <c r="BP196" t="s">
        <v>100</v>
      </c>
      <c r="BR196" s="156">
        <v>45748.7691435185</v>
      </c>
      <c r="BS196" t="s">
        <v>3752</v>
      </c>
      <c r="BT196" t="s">
        <v>1197</v>
      </c>
      <c r="BU196" t="s">
        <v>3753</v>
      </c>
      <c r="BV196">
        <v>9.17572978478E11</v>
      </c>
      <c r="BW196" t="s">
        <v>3754</v>
      </c>
      <c r="BX196" t="s">
        <v>3752</v>
      </c>
      <c r="BY196" t="s">
        <v>3753</v>
      </c>
      <c r="BZ196">
        <v>9.17572978478E11</v>
      </c>
      <c r="CA196" t="s">
        <v>3752</v>
      </c>
      <c r="CB196" t="s">
        <v>3753</v>
      </c>
      <c r="CC196">
        <v>9.17572978478E11</v>
      </c>
      <c r="CD196">
        <v>0.0</v>
      </c>
      <c r="CE196" t="s">
        <v>3755</v>
      </c>
      <c r="CG196">
        <v>382721.0</v>
      </c>
      <c r="CI196" t="s">
        <v>2322</v>
      </c>
      <c r="CJ196" t="s">
        <v>1366</v>
      </c>
      <c r="CK196">
        <v>382721.0</v>
      </c>
      <c r="CM196" t="s">
        <v>3755</v>
      </c>
      <c r="CN196" t="s">
        <v>3755</v>
      </c>
    </row>
    <row r="197">
      <c r="A197" t="s">
        <v>47</v>
      </c>
      <c r="B197">
        <v>3216662.0</v>
      </c>
      <c r="C197" t="s">
        <v>514</v>
      </c>
      <c r="D197">
        <v>2025.0</v>
      </c>
      <c r="E197" s="155">
        <v>45636.0</v>
      </c>
      <c r="F197" t="s">
        <v>999</v>
      </c>
      <c r="G197" t="s">
        <v>1000</v>
      </c>
      <c r="H197" t="s">
        <v>3756</v>
      </c>
      <c r="I197" t="s">
        <v>1002</v>
      </c>
      <c r="J197">
        <v>242550.0</v>
      </c>
      <c r="K197">
        <v>242550.0</v>
      </c>
      <c r="L197">
        <v>0.0</v>
      </c>
      <c r="M197">
        <v>0.0</v>
      </c>
      <c r="O197">
        <v>242550.0</v>
      </c>
      <c r="P197">
        <v>175.0</v>
      </c>
      <c r="Q197">
        <v>1386.0</v>
      </c>
      <c r="R197">
        <v>0.0</v>
      </c>
      <c r="S197">
        <v>0.0</v>
      </c>
      <c r="U197">
        <v>0.0</v>
      </c>
      <c r="V197" t="s">
        <v>1003</v>
      </c>
      <c r="W197">
        <v>2.0</v>
      </c>
      <c r="Y197" s="154">
        <v>45712.0</v>
      </c>
      <c r="Z197">
        <v>121275.0</v>
      </c>
      <c r="AA197" s="154">
        <v>45740.0</v>
      </c>
      <c r="AB197">
        <v>121275.0</v>
      </c>
      <c r="AC197" s="156">
        <v>36526.0</v>
      </c>
      <c r="AD197">
        <v>0.0</v>
      </c>
      <c r="AE197" s="156">
        <v>36526.0</v>
      </c>
      <c r="AF197">
        <v>0.0</v>
      </c>
      <c r="AG197">
        <v>9009.0</v>
      </c>
      <c r="AH197" s="154">
        <v>45708.0</v>
      </c>
      <c r="AI197" s="154">
        <v>45708.0</v>
      </c>
      <c r="AJ197">
        <v>242550.0</v>
      </c>
      <c r="AK197">
        <v>81081.0</v>
      </c>
      <c r="AL197">
        <v>152460.0</v>
      </c>
      <c r="AM197">
        <v>0.66</v>
      </c>
      <c r="AN197">
        <v>0.56</v>
      </c>
      <c r="AO197">
        <v>0.1</v>
      </c>
      <c r="AS197">
        <v>0.0</v>
      </c>
      <c r="AU197">
        <v>2.0</v>
      </c>
      <c r="AV197" t="s">
        <v>399</v>
      </c>
      <c r="AW197" t="s">
        <v>381</v>
      </c>
      <c r="AX197" t="s">
        <v>22</v>
      </c>
      <c r="AZ197" t="s">
        <v>1004</v>
      </c>
      <c r="BA197" t="s">
        <v>3757</v>
      </c>
      <c r="BB197" t="s">
        <v>1158</v>
      </c>
      <c r="BC197" t="s">
        <v>37</v>
      </c>
      <c r="BD197" t="s">
        <v>1158</v>
      </c>
      <c r="BE197" t="s">
        <v>1007</v>
      </c>
      <c r="BF197" s="156">
        <v>45717.0</v>
      </c>
      <c r="BG197" s="155">
        <v>46021.0</v>
      </c>
      <c r="BH197" t="s">
        <v>1008</v>
      </c>
      <c r="BI197" t="s">
        <v>3758</v>
      </c>
      <c r="BJ197" t="s">
        <v>3759</v>
      </c>
      <c r="BK197" t="s">
        <v>3760</v>
      </c>
      <c r="BL197" s="155">
        <v>45636.0</v>
      </c>
      <c r="BM197" t="s">
        <v>3761</v>
      </c>
      <c r="BN197" t="s">
        <v>2316</v>
      </c>
      <c r="BO197" t="s">
        <v>3762</v>
      </c>
      <c r="BP197" t="s">
        <v>3763</v>
      </c>
      <c r="BQ197" t="s">
        <v>439</v>
      </c>
      <c r="BR197" s="154">
        <v>45709.6689814814</v>
      </c>
      <c r="BS197" t="s">
        <v>3764</v>
      </c>
      <c r="BT197" t="s">
        <v>1016</v>
      </c>
      <c r="BU197" t="s">
        <v>3765</v>
      </c>
      <c r="BV197">
        <v>9.1973316797E11</v>
      </c>
      <c r="BW197" t="s">
        <v>3765</v>
      </c>
      <c r="BX197" t="s">
        <v>3764</v>
      </c>
      <c r="BY197" t="s">
        <v>3765</v>
      </c>
      <c r="BZ197">
        <v>9.1973316797E11</v>
      </c>
      <c r="CA197" t="s">
        <v>3764</v>
      </c>
      <c r="CB197" t="s">
        <v>3765</v>
      </c>
      <c r="CC197">
        <v>9.1973316797E11</v>
      </c>
      <c r="CD197">
        <v>36000.0</v>
      </c>
      <c r="CE197" t="s">
        <v>3766</v>
      </c>
      <c r="CG197">
        <v>734311.0</v>
      </c>
      <c r="CH197" t="s">
        <v>3766</v>
      </c>
      <c r="CI197" t="s">
        <v>3757</v>
      </c>
      <c r="CJ197" t="s">
        <v>1158</v>
      </c>
      <c r="CK197">
        <v>734311.0</v>
      </c>
      <c r="CM197" t="s">
        <v>3766</v>
      </c>
      <c r="CN197" t="s">
        <v>3766</v>
      </c>
    </row>
    <row r="198">
      <c r="A198" t="s">
        <v>68</v>
      </c>
      <c r="B198">
        <v>3218539.0</v>
      </c>
      <c r="C198" t="s">
        <v>516</v>
      </c>
      <c r="D198">
        <v>2025.0</v>
      </c>
      <c r="E198" t="s">
        <v>3767</v>
      </c>
      <c r="F198" t="s">
        <v>999</v>
      </c>
      <c r="G198" t="s">
        <v>1000</v>
      </c>
      <c r="H198" t="s">
        <v>3768</v>
      </c>
      <c r="I198" t="s">
        <v>1002</v>
      </c>
      <c r="J198">
        <v>859394.0</v>
      </c>
      <c r="K198">
        <v>859394.0</v>
      </c>
      <c r="L198">
        <v>0.0</v>
      </c>
      <c r="M198">
        <v>0.0</v>
      </c>
      <c r="O198">
        <v>859394.0</v>
      </c>
      <c r="P198">
        <v>1532.0</v>
      </c>
      <c r="Q198" t="s">
        <v>3769</v>
      </c>
      <c r="R198">
        <v>0.0</v>
      </c>
      <c r="S198">
        <v>0.0</v>
      </c>
      <c r="U198">
        <v>0.0</v>
      </c>
      <c r="V198" t="s">
        <v>1003</v>
      </c>
      <c r="W198" t="s">
        <v>509</v>
      </c>
      <c r="Y198" t="s">
        <v>3770</v>
      </c>
      <c r="Z198" t="s">
        <v>3771</v>
      </c>
      <c r="AA198" t="s">
        <v>3772</v>
      </c>
      <c r="AB198" t="s">
        <v>3771</v>
      </c>
      <c r="AC198" t="s">
        <v>3773</v>
      </c>
      <c r="AD198" t="s">
        <v>3771</v>
      </c>
      <c r="AE198" t="s">
        <v>1507</v>
      </c>
      <c r="AF198" t="s">
        <v>3771</v>
      </c>
      <c r="AG198">
        <v>0.0</v>
      </c>
      <c r="AH198" s="154">
        <v>45728.0</v>
      </c>
      <c r="AI198" s="154">
        <v>45728.0</v>
      </c>
      <c r="AJ198" t="s">
        <v>3774</v>
      </c>
      <c r="AK198" t="s">
        <v>3775</v>
      </c>
      <c r="AL198" t="s">
        <v>3776</v>
      </c>
      <c r="AM198" t="s">
        <v>3777</v>
      </c>
      <c r="AN198" t="s">
        <v>3777</v>
      </c>
      <c r="AS198">
        <v>0.0</v>
      </c>
      <c r="AU198">
        <v>4.0</v>
      </c>
      <c r="AV198" t="s">
        <v>399</v>
      </c>
      <c r="AW198" t="s">
        <v>381</v>
      </c>
      <c r="AX198" t="s">
        <v>22</v>
      </c>
      <c r="AZ198" t="s">
        <v>1110</v>
      </c>
      <c r="BA198" t="s">
        <v>2982</v>
      </c>
      <c r="BB198" t="s">
        <v>1006</v>
      </c>
      <c r="BC198" t="s">
        <v>37</v>
      </c>
      <c r="BD198" t="s">
        <v>1006</v>
      </c>
      <c r="BE198" t="s">
        <v>1007</v>
      </c>
      <c r="BF198" s="156">
        <v>45722.0</v>
      </c>
      <c r="BG198" s="154">
        <v>46081.0</v>
      </c>
      <c r="BH198" t="s">
        <v>1008</v>
      </c>
      <c r="BI198" t="s">
        <v>3778</v>
      </c>
      <c r="BJ198" t="s">
        <v>3779</v>
      </c>
      <c r="BK198" t="s">
        <v>3780</v>
      </c>
      <c r="BL198" t="s">
        <v>3767</v>
      </c>
      <c r="BM198" t="s">
        <v>3781</v>
      </c>
      <c r="BN198" t="s">
        <v>1388</v>
      </c>
      <c r="BO198" t="s">
        <v>3782</v>
      </c>
      <c r="BP198" t="s">
        <v>3783</v>
      </c>
      <c r="BR198" t="s">
        <v>3784</v>
      </c>
      <c r="BS198" t="s">
        <v>3785</v>
      </c>
      <c r="BT198" t="s">
        <v>1122</v>
      </c>
      <c r="BU198" t="s">
        <v>3786</v>
      </c>
      <c r="BV198">
        <v>9.19348705166E11</v>
      </c>
      <c r="BW198" t="s">
        <v>3787</v>
      </c>
      <c r="BX198" t="s">
        <v>3788</v>
      </c>
      <c r="BY198" t="s">
        <v>3789</v>
      </c>
      <c r="BZ198">
        <v>9.1784791878E11</v>
      </c>
      <c r="CA198" t="s">
        <v>3790</v>
      </c>
      <c r="CB198" t="s">
        <v>3791</v>
      </c>
      <c r="CC198">
        <v>9.17978927471E11</v>
      </c>
      <c r="CD198">
        <v>3600.0</v>
      </c>
      <c r="CE198" t="s">
        <v>3792</v>
      </c>
      <c r="CG198">
        <v>758014.0</v>
      </c>
      <c r="CH198" t="s">
        <v>3793</v>
      </c>
      <c r="CI198" t="s">
        <v>2982</v>
      </c>
      <c r="CJ198" t="s">
        <v>1006</v>
      </c>
      <c r="CK198">
        <v>758014.0</v>
      </c>
      <c r="CM198" t="s">
        <v>3794</v>
      </c>
      <c r="CN198" t="s">
        <v>3794</v>
      </c>
    </row>
    <row r="199">
      <c r="A199" t="s">
        <v>18</v>
      </c>
      <c r="B199">
        <v>3242514.0</v>
      </c>
      <c r="C199" t="s">
        <v>518</v>
      </c>
      <c r="D199">
        <v>2025.0</v>
      </c>
      <c r="E199" s="154">
        <v>45769.0</v>
      </c>
      <c r="F199" t="s">
        <v>999</v>
      </c>
      <c r="G199" t="s">
        <v>1000</v>
      </c>
      <c r="H199" t="s">
        <v>3795</v>
      </c>
      <c r="I199" t="s">
        <v>1002</v>
      </c>
      <c r="J199">
        <v>303067.0</v>
      </c>
      <c r="K199">
        <v>303067.0</v>
      </c>
      <c r="L199">
        <v>0.0</v>
      </c>
      <c r="M199">
        <v>0.0</v>
      </c>
      <c r="O199">
        <v>303067.0</v>
      </c>
      <c r="P199">
        <v>303.0</v>
      </c>
      <c r="Q199">
        <v>1000.0</v>
      </c>
      <c r="R199">
        <v>0.0</v>
      </c>
      <c r="S199">
        <v>0.0</v>
      </c>
      <c r="U199">
        <v>0.0</v>
      </c>
      <c r="V199" t="s">
        <v>1079</v>
      </c>
      <c r="X199" s="156">
        <v>45782.0</v>
      </c>
      <c r="Y199" s="156">
        <v>36526.0</v>
      </c>
      <c r="Z199">
        <v>0.0</v>
      </c>
      <c r="AA199" s="156">
        <v>36526.0</v>
      </c>
      <c r="AB199">
        <v>0.0</v>
      </c>
      <c r="AC199" s="156">
        <v>36526.0</v>
      </c>
      <c r="AD199">
        <v>0.0</v>
      </c>
      <c r="AE199" s="156">
        <v>36526.0</v>
      </c>
      <c r="AF199">
        <v>0.0</v>
      </c>
      <c r="AG199">
        <v>0.0</v>
      </c>
      <c r="AH199" s="154">
        <v>45771.0</v>
      </c>
      <c r="AI199" s="154">
        <v>45771.0</v>
      </c>
      <c r="AJ199">
        <v>303067.0</v>
      </c>
      <c r="AK199">
        <v>303067.0</v>
      </c>
      <c r="AL199">
        <v>0.0</v>
      </c>
      <c r="AM199">
        <v>0.6153</v>
      </c>
      <c r="AN199">
        <v>0.6153</v>
      </c>
      <c r="AS199">
        <v>0.0</v>
      </c>
      <c r="AU199">
        <v>4.0</v>
      </c>
      <c r="AV199" t="s">
        <v>380</v>
      </c>
      <c r="AW199" t="s">
        <v>428</v>
      </c>
      <c r="AX199" t="s">
        <v>22</v>
      </c>
      <c r="AZ199" t="s">
        <v>1110</v>
      </c>
      <c r="BA199" t="s">
        <v>3796</v>
      </c>
      <c r="BB199" t="s">
        <v>3797</v>
      </c>
      <c r="BC199" t="s">
        <v>37</v>
      </c>
      <c r="BD199" t="s">
        <v>2478</v>
      </c>
      <c r="BE199" t="s">
        <v>1007</v>
      </c>
      <c r="BF199" s="154">
        <v>45769.0</v>
      </c>
      <c r="BG199" s="154">
        <v>46112.0</v>
      </c>
      <c r="BH199" t="s">
        <v>1008</v>
      </c>
      <c r="BI199" t="s">
        <v>3798</v>
      </c>
      <c r="BJ199" t="s">
        <v>3799</v>
      </c>
      <c r="BK199" t="s">
        <v>3800</v>
      </c>
      <c r="BL199" s="154">
        <v>45769.0</v>
      </c>
      <c r="BM199" t="s">
        <v>1583</v>
      </c>
      <c r="BN199" t="s">
        <v>1013</v>
      </c>
      <c r="BO199" t="s">
        <v>1584</v>
      </c>
      <c r="BP199" t="s">
        <v>2484</v>
      </c>
      <c r="BR199" s="154">
        <v>45773.4595023148</v>
      </c>
      <c r="BS199" t="s">
        <v>3801</v>
      </c>
      <c r="BT199" t="s">
        <v>1016</v>
      </c>
      <c r="BU199" t="s">
        <v>3802</v>
      </c>
      <c r="BV199">
        <v>9.1943516614E11</v>
      </c>
      <c r="BW199" t="s">
        <v>3802</v>
      </c>
      <c r="BX199" t="s">
        <v>3801</v>
      </c>
      <c r="BY199" t="s">
        <v>3802</v>
      </c>
      <c r="BZ199">
        <v>9.1943516614E11</v>
      </c>
      <c r="CA199" t="s">
        <v>3801</v>
      </c>
      <c r="CB199" t="s">
        <v>3802</v>
      </c>
      <c r="CC199">
        <v>9.1943516614E11</v>
      </c>
      <c r="CD199">
        <v>0.0</v>
      </c>
      <c r="CE199" t="s">
        <v>3803</v>
      </c>
      <c r="CG199">
        <v>782460.0</v>
      </c>
      <c r="CI199" t="s">
        <v>3796</v>
      </c>
      <c r="CJ199" t="s">
        <v>3797</v>
      </c>
      <c r="CK199">
        <v>782460.0</v>
      </c>
      <c r="CM199" t="s">
        <v>3804</v>
      </c>
      <c r="CN199" t="s">
        <v>3804</v>
      </c>
    </row>
    <row r="200">
      <c r="A200" t="s">
        <v>18</v>
      </c>
      <c r="B200">
        <v>3249655.0</v>
      </c>
      <c r="C200" t="s">
        <v>162</v>
      </c>
      <c r="D200">
        <v>2025.0</v>
      </c>
      <c r="E200" s="154">
        <v>45757.0</v>
      </c>
      <c r="F200" t="s">
        <v>3103</v>
      </c>
      <c r="G200" t="s">
        <v>1000</v>
      </c>
      <c r="H200" t="s">
        <v>3805</v>
      </c>
      <c r="I200" t="s">
        <v>1002</v>
      </c>
      <c r="J200">
        <v>1660443.0</v>
      </c>
      <c r="K200">
        <v>1660443.0</v>
      </c>
      <c r="L200">
        <v>802179.0</v>
      </c>
      <c r="M200">
        <v>1190.0</v>
      </c>
      <c r="N200">
        <v>674.0</v>
      </c>
      <c r="O200">
        <v>858264.0</v>
      </c>
      <c r="P200">
        <v>1061.0</v>
      </c>
      <c r="Q200">
        <v>809.0</v>
      </c>
      <c r="R200">
        <v>0.0</v>
      </c>
      <c r="S200">
        <v>0.0</v>
      </c>
      <c r="U200">
        <v>0.0</v>
      </c>
      <c r="V200" t="s">
        <v>1003</v>
      </c>
      <c r="W200">
        <v>2.0</v>
      </c>
      <c r="Y200" s="156">
        <v>45748.0</v>
      </c>
      <c r="Z200">
        <v>415111.0</v>
      </c>
      <c r="AA200" s="155">
        <v>45961.0</v>
      </c>
      <c r="AB200">
        <v>1245332.0</v>
      </c>
      <c r="AC200" s="156">
        <v>36526.0</v>
      </c>
      <c r="AD200">
        <v>0.0</v>
      </c>
      <c r="AE200" s="156">
        <v>36526.0</v>
      </c>
      <c r="AF200">
        <v>0.0</v>
      </c>
      <c r="AG200">
        <v>0.0</v>
      </c>
      <c r="AH200" s="154">
        <v>45769.0</v>
      </c>
      <c r="AI200" s="154">
        <v>45769.0</v>
      </c>
      <c r="AJ200">
        <v>415111.0</v>
      </c>
      <c r="AK200">
        <v>407965.0</v>
      </c>
      <c r="AL200">
        <v>7146.0</v>
      </c>
      <c r="AM200">
        <v>0.5506</v>
      </c>
      <c r="AN200">
        <v>0.4006</v>
      </c>
      <c r="AP200">
        <v>0.05</v>
      </c>
      <c r="AQ200">
        <v>0.05</v>
      </c>
      <c r="AR200">
        <v>0.05</v>
      </c>
      <c r="AS200" t="s">
        <v>26</v>
      </c>
      <c r="AT200" t="s">
        <v>22</v>
      </c>
      <c r="AU200">
        <v>4.0</v>
      </c>
      <c r="AV200" t="s">
        <v>380</v>
      </c>
      <c r="AW200" t="s">
        <v>381</v>
      </c>
      <c r="AX200" t="s">
        <v>22</v>
      </c>
      <c r="AZ200" t="s">
        <v>1004</v>
      </c>
      <c r="BA200" t="s">
        <v>3806</v>
      </c>
      <c r="BB200" t="s">
        <v>1366</v>
      </c>
      <c r="BC200" t="s">
        <v>45</v>
      </c>
      <c r="BD200" t="s">
        <v>1366</v>
      </c>
      <c r="BE200" t="s">
        <v>1007</v>
      </c>
      <c r="BF200" s="156">
        <v>45748.0</v>
      </c>
      <c r="BG200" s="154">
        <v>46112.0</v>
      </c>
      <c r="BH200" t="s">
        <v>1008</v>
      </c>
      <c r="BI200" t="s">
        <v>3807</v>
      </c>
      <c r="BJ200" t="s">
        <v>3808</v>
      </c>
      <c r="BK200" t="s">
        <v>3809</v>
      </c>
      <c r="BL200" s="154">
        <v>45757.0</v>
      </c>
      <c r="BM200" t="s">
        <v>2326</v>
      </c>
      <c r="BN200" t="s">
        <v>1118</v>
      </c>
      <c r="BO200" t="s">
        <v>2327</v>
      </c>
      <c r="BP200" t="s">
        <v>100</v>
      </c>
      <c r="BR200" s="154">
        <v>45762.5090162037</v>
      </c>
      <c r="BS200" t="s">
        <v>3810</v>
      </c>
      <c r="BT200" t="s">
        <v>1016</v>
      </c>
      <c r="BU200" t="s">
        <v>3811</v>
      </c>
      <c r="BV200">
        <v>9.19879338E11</v>
      </c>
      <c r="BW200" t="s">
        <v>3812</v>
      </c>
      <c r="BX200" t="s">
        <v>3810</v>
      </c>
      <c r="BY200" t="s">
        <v>3811</v>
      </c>
      <c r="BZ200">
        <v>9.19879338E11</v>
      </c>
      <c r="CA200" t="s">
        <v>3813</v>
      </c>
      <c r="CB200" t="s">
        <v>3814</v>
      </c>
      <c r="CC200">
        <v>9.19892571718E11</v>
      </c>
      <c r="CD200">
        <v>0.0</v>
      </c>
      <c r="CE200" t="s">
        <v>3815</v>
      </c>
      <c r="CG200">
        <v>382355.0</v>
      </c>
      <c r="CI200" t="s">
        <v>3806</v>
      </c>
      <c r="CJ200" t="s">
        <v>1366</v>
      </c>
      <c r="CK200">
        <v>382355.0</v>
      </c>
      <c r="CM200" t="s">
        <v>3815</v>
      </c>
      <c r="CN200" t="s">
        <v>3815</v>
      </c>
    </row>
    <row r="201">
      <c r="A201" t="s">
        <v>68</v>
      </c>
      <c r="B201">
        <v>3253126.0</v>
      </c>
      <c r="C201" t="s">
        <v>164</v>
      </c>
      <c r="D201">
        <v>2025.0</v>
      </c>
      <c r="E201" s="154">
        <v>45742.0</v>
      </c>
      <c r="F201" t="s">
        <v>1108</v>
      </c>
      <c r="G201" t="s">
        <v>1000</v>
      </c>
      <c r="H201" t="s">
        <v>3816</v>
      </c>
      <c r="I201" t="s">
        <v>1002</v>
      </c>
      <c r="J201">
        <v>313200.0</v>
      </c>
      <c r="K201">
        <v>313200.0</v>
      </c>
      <c r="L201">
        <v>313200.0</v>
      </c>
      <c r="M201">
        <v>348.0</v>
      </c>
      <c r="N201">
        <v>900.0</v>
      </c>
      <c r="O201">
        <v>0.0</v>
      </c>
      <c r="P201">
        <v>0.0</v>
      </c>
      <c r="R201">
        <v>0.0</v>
      </c>
      <c r="S201">
        <v>0.0</v>
      </c>
      <c r="U201">
        <v>0.0</v>
      </c>
      <c r="V201" t="s">
        <v>1003</v>
      </c>
      <c r="W201">
        <v>2.0</v>
      </c>
      <c r="Y201" s="154">
        <v>45743.0</v>
      </c>
      <c r="Z201">
        <v>125280.0</v>
      </c>
      <c r="AA201" s="156">
        <v>45839.0</v>
      </c>
      <c r="AB201">
        <v>187920.0</v>
      </c>
      <c r="AC201" s="156">
        <v>36526.0</v>
      </c>
      <c r="AD201">
        <v>0.0</v>
      </c>
      <c r="AE201" s="156">
        <v>36526.0</v>
      </c>
      <c r="AF201">
        <v>0.0</v>
      </c>
      <c r="AG201">
        <v>2758.0</v>
      </c>
      <c r="AH201" s="156">
        <v>45752.0</v>
      </c>
      <c r="AI201" s="156">
        <v>45752.0</v>
      </c>
      <c r="AJ201">
        <v>313200.0</v>
      </c>
      <c r="AK201">
        <v>135122.0</v>
      </c>
      <c r="AL201">
        <v>175320.0</v>
      </c>
      <c r="AM201">
        <v>0.4</v>
      </c>
      <c r="AN201">
        <v>0.4</v>
      </c>
      <c r="AS201" t="s">
        <v>26</v>
      </c>
      <c r="AT201" t="s">
        <v>22</v>
      </c>
      <c r="AU201">
        <v>0.0</v>
      </c>
      <c r="AV201" t="s">
        <v>380</v>
      </c>
      <c r="AZ201" t="s">
        <v>1110</v>
      </c>
      <c r="BA201" t="s">
        <v>2611</v>
      </c>
      <c r="BB201" t="s">
        <v>1112</v>
      </c>
      <c r="BC201" t="s">
        <v>27</v>
      </c>
      <c r="BD201" t="s">
        <v>1113</v>
      </c>
      <c r="BE201" t="s">
        <v>1007</v>
      </c>
      <c r="BF201" s="156">
        <v>45748.0</v>
      </c>
      <c r="BG201" s="154">
        <v>46112.0</v>
      </c>
      <c r="BH201" t="s">
        <v>1008</v>
      </c>
      <c r="BI201" t="s">
        <v>3817</v>
      </c>
      <c r="BJ201" t="s">
        <v>3818</v>
      </c>
      <c r="BK201" t="s">
        <v>3819</v>
      </c>
      <c r="BL201" s="154">
        <v>45742.0</v>
      </c>
      <c r="BM201" t="s">
        <v>1739</v>
      </c>
      <c r="BN201" t="s">
        <v>1118</v>
      </c>
      <c r="BO201" t="s">
        <v>1740</v>
      </c>
      <c r="BP201" t="s">
        <v>2225</v>
      </c>
      <c r="BR201" s="156">
        <v>45754.7474884259</v>
      </c>
      <c r="BS201" t="s">
        <v>3820</v>
      </c>
      <c r="BT201" t="s">
        <v>1197</v>
      </c>
      <c r="BU201" t="s">
        <v>3821</v>
      </c>
      <c r="BV201">
        <v>9.19910050536E11</v>
      </c>
      <c r="BW201" t="s">
        <v>3822</v>
      </c>
      <c r="BX201" t="s">
        <v>3823</v>
      </c>
      <c r="BY201" t="s">
        <v>3824</v>
      </c>
      <c r="BZ201">
        <v>9.19999393856E11</v>
      </c>
      <c r="CA201" t="s">
        <v>3825</v>
      </c>
      <c r="CB201" t="s">
        <v>3826</v>
      </c>
      <c r="CC201">
        <v>9.19650085432E11</v>
      </c>
      <c r="CD201">
        <v>15000.0</v>
      </c>
      <c r="CE201" t="s">
        <v>3827</v>
      </c>
      <c r="CG201">
        <v>121009.0</v>
      </c>
      <c r="CH201" t="s">
        <v>3827</v>
      </c>
      <c r="CI201" t="s">
        <v>2611</v>
      </c>
      <c r="CJ201" t="s">
        <v>1112</v>
      </c>
      <c r="CK201">
        <v>121009.0</v>
      </c>
      <c r="CM201" t="s">
        <v>3828</v>
      </c>
      <c r="CN201" t="s">
        <v>3828</v>
      </c>
    </row>
    <row r="202">
      <c r="A202" t="s">
        <v>47</v>
      </c>
      <c r="B202">
        <v>3254316.0</v>
      </c>
      <c r="C202" t="s">
        <v>3829</v>
      </c>
      <c r="D202">
        <v>2025.0</v>
      </c>
      <c r="E202" s="156">
        <v>45845.0</v>
      </c>
      <c r="F202" t="s">
        <v>1108</v>
      </c>
      <c r="G202" t="s">
        <v>1000</v>
      </c>
      <c r="H202" t="s">
        <v>3830</v>
      </c>
      <c r="I202" t="s">
        <v>1002</v>
      </c>
      <c r="J202">
        <v>0.0</v>
      </c>
      <c r="K202">
        <v>0.0</v>
      </c>
      <c r="L202">
        <v>0.0</v>
      </c>
      <c r="M202">
        <v>1249.0</v>
      </c>
      <c r="N202">
        <v>0.0</v>
      </c>
      <c r="O202">
        <v>0.0</v>
      </c>
      <c r="P202">
        <v>0.0</v>
      </c>
      <c r="R202">
        <v>0.0</v>
      </c>
      <c r="S202">
        <v>0.0</v>
      </c>
      <c r="U202">
        <v>0.0</v>
      </c>
      <c r="V202" t="s">
        <v>1003</v>
      </c>
      <c r="W202">
        <v>3.0</v>
      </c>
      <c r="Y202" s="156">
        <v>45845.0</v>
      </c>
      <c r="Z202">
        <v>0.0</v>
      </c>
      <c r="AA202" s="154">
        <v>45920.0</v>
      </c>
      <c r="AB202">
        <v>0.0</v>
      </c>
      <c r="AC202" s="155">
        <v>46022.0</v>
      </c>
      <c r="AD202">
        <v>0.0</v>
      </c>
      <c r="AE202" s="156">
        <v>36526.0</v>
      </c>
      <c r="AF202">
        <v>0.0</v>
      </c>
      <c r="AG202">
        <v>0.0</v>
      </c>
      <c r="AJ202">
        <v>0.0</v>
      </c>
      <c r="AK202">
        <v>0.0</v>
      </c>
      <c r="AL202">
        <v>0.0</v>
      </c>
      <c r="AM202">
        <v>1.0</v>
      </c>
      <c r="AN202">
        <v>1.0</v>
      </c>
      <c r="AS202" t="s">
        <v>26</v>
      </c>
      <c r="AT202" t="s">
        <v>22</v>
      </c>
      <c r="AU202">
        <v>0.0</v>
      </c>
      <c r="AV202" t="s">
        <v>380</v>
      </c>
      <c r="AZ202" t="s">
        <v>1004</v>
      </c>
      <c r="BA202" t="s">
        <v>3831</v>
      </c>
      <c r="BB202" t="s">
        <v>1578</v>
      </c>
      <c r="BC202" t="s">
        <v>27</v>
      </c>
      <c r="BD202" t="s">
        <v>1057</v>
      </c>
      <c r="BE202" t="s">
        <v>1007</v>
      </c>
      <c r="BF202" s="156">
        <v>45748.0</v>
      </c>
      <c r="BG202" s="154">
        <v>46112.0</v>
      </c>
      <c r="BH202" t="s">
        <v>1008</v>
      </c>
      <c r="BI202" t="s">
        <v>3832</v>
      </c>
      <c r="BJ202" t="s">
        <v>3833</v>
      </c>
      <c r="BK202" t="s">
        <v>3834</v>
      </c>
      <c r="BL202" s="156">
        <v>45845.0</v>
      </c>
      <c r="BM202" t="s">
        <v>2129</v>
      </c>
      <c r="BN202" t="s">
        <v>1482</v>
      </c>
      <c r="BO202" t="s">
        <v>2130</v>
      </c>
      <c r="BP202" t="s">
        <v>2131</v>
      </c>
      <c r="BQ202" t="s">
        <v>2132</v>
      </c>
      <c r="BR202" s="156">
        <v>45845.6245833333</v>
      </c>
      <c r="BS202" t="s">
        <v>3835</v>
      </c>
      <c r="BT202" t="s">
        <v>1016</v>
      </c>
      <c r="BU202" t="s">
        <v>1040</v>
      </c>
      <c r="BV202">
        <v>9.19111769173E11</v>
      </c>
      <c r="BW202" t="s">
        <v>3836</v>
      </c>
      <c r="BX202" t="s">
        <v>3835</v>
      </c>
      <c r="BY202" t="s">
        <v>3837</v>
      </c>
      <c r="BZ202">
        <v>9.19111769173E11</v>
      </c>
      <c r="CA202" t="s">
        <v>3838</v>
      </c>
      <c r="CB202" t="s">
        <v>3837</v>
      </c>
      <c r="CC202">
        <v>9.19111769173E11</v>
      </c>
      <c r="CD202">
        <v>75000.0</v>
      </c>
      <c r="CE202" t="s">
        <v>3839</v>
      </c>
      <c r="CG202">
        <v>203001.0</v>
      </c>
      <c r="CH202" t="s">
        <v>3840</v>
      </c>
      <c r="CI202" t="s">
        <v>3831</v>
      </c>
      <c r="CJ202" t="s">
        <v>1578</v>
      </c>
      <c r="CK202">
        <v>203001.0</v>
      </c>
      <c r="CM202" t="s">
        <v>3841</v>
      </c>
      <c r="CN202" t="s">
        <v>3841</v>
      </c>
    </row>
    <row r="203">
      <c r="A203" t="s">
        <v>18</v>
      </c>
      <c r="B203">
        <v>3269893.0</v>
      </c>
      <c r="C203" t="s">
        <v>165</v>
      </c>
      <c r="D203">
        <v>2025.0</v>
      </c>
      <c r="E203" s="156">
        <v>45812.0</v>
      </c>
      <c r="F203" t="s">
        <v>1108</v>
      </c>
      <c r="G203" t="s">
        <v>1000</v>
      </c>
      <c r="H203" t="s">
        <v>3842</v>
      </c>
      <c r="I203" t="s">
        <v>1002</v>
      </c>
      <c r="J203">
        <v>247260.0</v>
      </c>
      <c r="K203">
        <v>247260.0</v>
      </c>
      <c r="L203">
        <v>247260.0</v>
      </c>
      <c r="M203">
        <v>317.0</v>
      </c>
      <c r="N203">
        <v>780.0</v>
      </c>
      <c r="O203">
        <v>0.0</v>
      </c>
      <c r="P203">
        <v>0.0</v>
      </c>
      <c r="R203">
        <v>0.0</v>
      </c>
      <c r="S203">
        <v>0.0</v>
      </c>
      <c r="U203">
        <v>0.0</v>
      </c>
      <c r="V203" t="s">
        <v>1079</v>
      </c>
      <c r="X203" s="154">
        <v>45858.0</v>
      </c>
      <c r="Y203" s="156">
        <v>36526.0</v>
      </c>
      <c r="Z203">
        <v>0.0</v>
      </c>
      <c r="AA203" s="156">
        <v>36526.0</v>
      </c>
      <c r="AB203">
        <v>0.0</v>
      </c>
      <c r="AC203" s="156">
        <v>36526.0</v>
      </c>
      <c r="AD203">
        <v>0.0</v>
      </c>
      <c r="AE203" s="156">
        <v>36526.0</v>
      </c>
      <c r="AF203">
        <v>0.0</v>
      </c>
      <c r="AG203">
        <v>0.0</v>
      </c>
      <c r="AJ203">
        <v>247260.0</v>
      </c>
      <c r="AK203">
        <v>0.0</v>
      </c>
      <c r="AL203">
        <v>247260.0</v>
      </c>
      <c r="AM203">
        <v>0.35</v>
      </c>
      <c r="AN203">
        <v>0.35</v>
      </c>
      <c r="AS203" t="s">
        <v>26</v>
      </c>
      <c r="AT203" t="s">
        <v>88</v>
      </c>
      <c r="AU203">
        <v>0.0</v>
      </c>
      <c r="AV203" t="s">
        <v>380</v>
      </c>
      <c r="AZ203" t="s">
        <v>1110</v>
      </c>
      <c r="BA203" t="s">
        <v>3231</v>
      </c>
      <c r="BB203" t="s">
        <v>1112</v>
      </c>
      <c r="BC203" t="s">
        <v>27</v>
      </c>
      <c r="BD203" t="s">
        <v>1113</v>
      </c>
      <c r="BE203" t="s">
        <v>1007</v>
      </c>
      <c r="BF203" s="156">
        <v>45748.0</v>
      </c>
      <c r="BG203" s="154">
        <v>46112.0</v>
      </c>
      <c r="BH203" t="s">
        <v>1008</v>
      </c>
      <c r="BI203" t="s">
        <v>3843</v>
      </c>
      <c r="BJ203" t="s">
        <v>3844</v>
      </c>
      <c r="BK203" t="s">
        <v>3845</v>
      </c>
      <c r="BL203" s="156">
        <v>45812.0</v>
      </c>
      <c r="BM203" t="s">
        <v>2545</v>
      </c>
      <c r="BN203" t="s">
        <v>1118</v>
      </c>
      <c r="BO203" t="s">
        <v>2546</v>
      </c>
      <c r="BP203" t="s">
        <v>1996</v>
      </c>
      <c r="BR203" s="154">
        <v>45848.5953935185</v>
      </c>
      <c r="BS203" t="s">
        <v>3846</v>
      </c>
      <c r="BT203" t="s">
        <v>1099</v>
      </c>
      <c r="BU203" t="s">
        <v>3847</v>
      </c>
      <c r="BV203">
        <v>9.17760329999E11</v>
      </c>
      <c r="BW203" t="s">
        <v>3848</v>
      </c>
      <c r="BX203" t="s">
        <v>3849</v>
      </c>
      <c r="BY203" t="s">
        <v>3850</v>
      </c>
      <c r="BZ203">
        <v>9.17760329999E11</v>
      </c>
      <c r="CA203" t="s">
        <v>3846</v>
      </c>
      <c r="CB203" t="s">
        <v>3847</v>
      </c>
      <c r="CC203">
        <v>9.17760329999E11</v>
      </c>
      <c r="CD203">
        <v>0.0</v>
      </c>
      <c r="CE203" t="s">
        <v>3851</v>
      </c>
      <c r="CG203">
        <v>122002.0</v>
      </c>
      <c r="CI203" t="s">
        <v>3231</v>
      </c>
      <c r="CJ203" t="s">
        <v>1112</v>
      </c>
      <c r="CK203">
        <v>122002.0</v>
      </c>
      <c r="CM203" t="s">
        <v>3852</v>
      </c>
      <c r="CN203" t="s">
        <v>3852</v>
      </c>
    </row>
    <row r="204">
      <c r="A204" t="s">
        <v>18</v>
      </c>
      <c r="B204">
        <v>3270957.0</v>
      </c>
      <c r="C204" t="s">
        <v>166</v>
      </c>
      <c r="D204">
        <v>2025.0</v>
      </c>
      <c r="E204" s="154">
        <v>45744.0</v>
      </c>
      <c r="F204" t="s">
        <v>1595</v>
      </c>
      <c r="G204" t="s">
        <v>1000</v>
      </c>
      <c r="H204" t="s">
        <v>3853</v>
      </c>
      <c r="I204" t="s">
        <v>1002</v>
      </c>
      <c r="J204">
        <v>1681317.0</v>
      </c>
      <c r="K204">
        <v>1681317.0</v>
      </c>
      <c r="L204">
        <v>638176.0</v>
      </c>
      <c r="M204">
        <v>1021.0</v>
      </c>
      <c r="N204">
        <v>625.0</v>
      </c>
      <c r="O204">
        <v>1043141.0</v>
      </c>
      <c r="P204">
        <v>638.0</v>
      </c>
      <c r="Q204" t="s">
        <v>3854</v>
      </c>
      <c r="R204">
        <v>0.0</v>
      </c>
      <c r="S204">
        <v>0.0</v>
      </c>
      <c r="U204">
        <v>0.0</v>
      </c>
      <c r="V204" t="s">
        <v>1079</v>
      </c>
      <c r="X204" s="154">
        <v>45745.0</v>
      </c>
      <c r="Y204" s="156">
        <v>36526.0</v>
      </c>
      <c r="Z204">
        <v>0.0</v>
      </c>
      <c r="AA204" s="156">
        <v>36526.0</v>
      </c>
      <c r="AB204">
        <v>0.0</v>
      </c>
      <c r="AC204" s="156">
        <v>36526.0</v>
      </c>
      <c r="AD204">
        <v>0.0</v>
      </c>
      <c r="AE204" s="156">
        <v>36526.0</v>
      </c>
      <c r="AF204">
        <v>0.0</v>
      </c>
      <c r="AG204">
        <v>0.0</v>
      </c>
      <c r="AH204" s="154">
        <v>45745.0</v>
      </c>
      <c r="AI204" s="154">
        <v>45745.0</v>
      </c>
      <c r="AJ204" t="s">
        <v>3855</v>
      </c>
      <c r="AK204" t="s">
        <v>3855</v>
      </c>
      <c r="AL204">
        <v>0.0</v>
      </c>
      <c r="AM204" t="s">
        <v>3856</v>
      </c>
      <c r="AN204" t="s">
        <v>3856</v>
      </c>
      <c r="AS204" t="s">
        <v>1053</v>
      </c>
      <c r="AT204" t="s">
        <v>22</v>
      </c>
      <c r="AU204" t="s">
        <v>2885</v>
      </c>
      <c r="AV204" t="s">
        <v>549</v>
      </c>
      <c r="AW204" t="s">
        <v>381</v>
      </c>
      <c r="AX204" t="s">
        <v>22</v>
      </c>
      <c r="AZ204" t="s">
        <v>1110</v>
      </c>
      <c r="BA204" t="s">
        <v>3857</v>
      </c>
      <c r="BB204" t="s">
        <v>1233</v>
      </c>
      <c r="BC204" t="s">
        <v>37</v>
      </c>
      <c r="BD204" t="s">
        <v>1189</v>
      </c>
      <c r="BE204" t="s">
        <v>1007</v>
      </c>
      <c r="BF204" t="s">
        <v>3858</v>
      </c>
      <c r="BG204" s="154">
        <v>46112.0</v>
      </c>
      <c r="BH204" t="s">
        <v>1008</v>
      </c>
      <c r="BI204" t="s">
        <v>3859</v>
      </c>
      <c r="BJ204" t="s">
        <v>3860</v>
      </c>
      <c r="BK204" t="s">
        <v>3861</v>
      </c>
      <c r="BL204" s="154">
        <v>45744.0</v>
      </c>
      <c r="BM204" t="s">
        <v>1793</v>
      </c>
      <c r="BN204" t="s">
        <v>1388</v>
      </c>
      <c r="BO204" t="s">
        <v>1794</v>
      </c>
      <c r="BP204" t="s">
        <v>3862</v>
      </c>
      <c r="BR204" t="s">
        <v>3863</v>
      </c>
      <c r="BS204" t="s">
        <v>3864</v>
      </c>
      <c r="BT204" t="s">
        <v>1016</v>
      </c>
      <c r="BU204" t="s">
        <v>3865</v>
      </c>
      <c r="BV204">
        <v>9.1943031301E11</v>
      </c>
      <c r="BW204" t="s">
        <v>3866</v>
      </c>
      <c r="BX204" t="s">
        <v>3864</v>
      </c>
      <c r="BY204" t="s">
        <v>3865</v>
      </c>
      <c r="BZ204">
        <v>9.1943031301E11</v>
      </c>
      <c r="CA204" t="s">
        <v>3864</v>
      </c>
      <c r="CB204" t="s">
        <v>3865</v>
      </c>
      <c r="CC204">
        <v>9.1943031301E11</v>
      </c>
      <c r="CD204">
        <v>36000.0</v>
      </c>
      <c r="CE204" t="s">
        <v>3867</v>
      </c>
      <c r="CG204">
        <v>827012.0</v>
      </c>
      <c r="CH204" t="s">
        <v>3868</v>
      </c>
      <c r="CI204" t="s">
        <v>3857</v>
      </c>
      <c r="CJ204" t="s">
        <v>1233</v>
      </c>
      <c r="CK204">
        <v>827012.0</v>
      </c>
      <c r="CM204" t="s">
        <v>3869</v>
      </c>
      <c r="CN204" t="s">
        <v>3868</v>
      </c>
    </row>
    <row r="205">
      <c r="A205" t="s">
        <v>18</v>
      </c>
      <c r="B205">
        <v>3283922.0</v>
      </c>
      <c r="C205" t="s">
        <v>167</v>
      </c>
      <c r="D205">
        <v>2025.0</v>
      </c>
      <c r="E205" s="154">
        <v>45791.0</v>
      </c>
      <c r="F205" t="s">
        <v>1108</v>
      </c>
      <c r="G205" t="s">
        <v>1000</v>
      </c>
      <c r="H205" t="s">
        <v>3870</v>
      </c>
      <c r="I205" t="s">
        <v>1002</v>
      </c>
      <c r="J205">
        <v>761294.0</v>
      </c>
      <c r="K205">
        <v>761294.0</v>
      </c>
      <c r="L205">
        <v>761294.0</v>
      </c>
      <c r="M205">
        <v>1022.0</v>
      </c>
      <c r="N205">
        <v>745.0</v>
      </c>
      <c r="O205">
        <v>0.0</v>
      </c>
      <c r="P205">
        <v>0.0</v>
      </c>
      <c r="R205">
        <v>0.0</v>
      </c>
      <c r="S205">
        <v>0.0</v>
      </c>
      <c r="U205">
        <v>0.0</v>
      </c>
      <c r="V205" t="s">
        <v>1003</v>
      </c>
      <c r="W205">
        <v>2.0</v>
      </c>
      <c r="Y205" s="154">
        <v>45803.0</v>
      </c>
      <c r="Z205">
        <v>380647.0</v>
      </c>
      <c r="AA205" s="156">
        <v>45870.0</v>
      </c>
      <c r="AB205">
        <v>380647.0</v>
      </c>
      <c r="AC205" s="156">
        <v>36526.0</v>
      </c>
      <c r="AD205">
        <v>0.0</v>
      </c>
      <c r="AE205" s="156">
        <v>36526.0</v>
      </c>
      <c r="AF205">
        <v>0.0</v>
      </c>
      <c r="AG205">
        <v>38227.0</v>
      </c>
      <c r="AH205" s="154">
        <v>45804.0</v>
      </c>
      <c r="AI205" s="154">
        <v>45804.0</v>
      </c>
      <c r="AJ205">
        <v>761294.0</v>
      </c>
      <c r="AK205">
        <v>344046.0</v>
      </c>
      <c r="AL205">
        <v>379021.0</v>
      </c>
      <c r="AM205">
        <v>0.6466</v>
      </c>
      <c r="AN205">
        <v>0.6466</v>
      </c>
      <c r="AS205" t="s">
        <v>26</v>
      </c>
      <c r="AT205" t="s">
        <v>22</v>
      </c>
      <c r="AU205">
        <v>0.0</v>
      </c>
      <c r="AV205" t="s">
        <v>380</v>
      </c>
      <c r="AZ205" t="s">
        <v>1110</v>
      </c>
      <c r="BA205" t="s">
        <v>1734</v>
      </c>
      <c r="BB205" t="s">
        <v>1578</v>
      </c>
      <c r="BC205" t="s">
        <v>27</v>
      </c>
      <c r="BD205" t="s">
        <v>1735</v>
      </c>
      <c r="BE205" t="s">
        <v>1007</v>
      </c>
      <c r="BF205" s="156">
        <v>45748.0</v>
      </c>
      <c r="BG205" s="154">
        <v>46112.0</v>
      </c>
      <c r="BH205" t="s">
        <v>1008</v>
      </c>
      <c r="BI205" t="s">
        <v>3871</v>
      </c>
      <c r="BJ205" t="s">
        <v>3872</v>
      </c>
      <c r="BK205" t="s">
        <v>3873</v>
      </c>
      <c r="BL205" s="154">
        <v>45791.0</v>
      </c>
      <c r="BM205" t="s">
        <v>1492</v>
      </c>
      <c r="BN205" t="s">
        <v>1482</v>
      </c>
      <c r="BO205" t="s">
        <v>1493</v>
      </c>
      <c r="BP205" t="s">
        <v>1494</v>
      </c>
      <c r="BR205" s="154">
        <v>45800.7446180556</v>
      </c>
      <c r="BS205" t="s">
        <v>3874</v>
      </c>
      <c r="BT205" t="s">
        <v>1016</v>
      </c>
      <c r="BU205" t="s">
        <v>3875</v>
      </c>
      <c r="BV205">
        <v>9.19560337693E11</v>
      </c>
      <c r="BW205" t="s">
        <v>3876</v>
      </c>
      <c r="BX205" t="s">
        <v>3874</v>
      </c>
      <c r="BY205" t="s">
        <v>3875</v>
      </c>
      <c r="BZ205">
        <v>9.19560337693E11</v>
      </c>
      <c r="CA205" t="s">
        <v>3877</v>
      </c>
      <c r="CB205" t="s">
        <v>3878</v>
      </c>
      <c r="CC205">
        <v>9.19416205254E11</v>
      </c>
      <c r="CD205">
        <v>0.0</v>
      </c>
      <c r="CE205" t="s">
        <v>3879</v>
      </c>
      <c r="CG205">
        <v>201304.0</v>
      </c>
      <c r="CI205" t="s">
        <v>1734</v>
      </c>
      <c r="CJ205" t="s">
        <v>1578</v>
      </c>
      <c r="CK205">
        <v>201304.0</v>
      </c>
      <c r="CM205" t="s">
        <v>3879</v>
      </c>
      <c r="CN205" t="s">
        <v>3879</v>
      </c>
    </row>
    <row r="206">
      <c r="A206" t="s">
        <v>18</v>
      </c>
      <c r="B206">
        <v>3284326.0</v>
      </c>
      <c r="C206" t="s">
        <v>168</v>
      </c>
      <c r="D206">
        <v>2025.0</v>
      </c>
      <c r="E206" s="156">
        <v>45660.0</v>
      </c>
      <c r="F206" t="s">
        <v>1779</v>
      </c>
      <c r="G206" t="s">
        <v>1000</v>
      </c>
      <c r="H206" t="s">
        <v>3880</v>
      </c>
      <c r="I206" t="s">
        <v>1002</v>
      </c>
      <c r="J206">
        <v>1020566.0</v>
      </c>
      <c r="K206">
        <v>1152561.0</v>
      </c>
      <c r="L206">
        <v>111141.0</v>
      </c>
      <c r="M206">
        <v>159.0</v>
      </c>
      <c r="N206">
        <v>699.0</v>
      </c>
      <c r="O206">
        <v>176117.0</v>
      </c>
      <c r="P206">
        <v>267.0</v>
      </c>
      <c r="Q206">
        <v>660.0</v>
      </c>
      <c r="R206">
        <v>733308.0</v>
      </c>
      <c r="S206">
        <v>437.0</v>
      </c>
      <c r="T206">
        <v>1678.0</v>
      </c>
      <c r="U206">
        <v>0.0</v>
      </c>
      <c r="V206" t="s">
        <v>1079</v>
      </c>
      <c r="X206" t="s">
        <v>3881</v>
      </c>
      <c r="Y206" s="156">
        <v>36526.0</v>
      </c>
      <c r="Z206">
        <v>0.0</v>
      </c>
      <c r="AA206" s="156">
        <v>36526.0</v>
      </c>
      <c r="AB206">
        <v>0.0</v>
      </c>
      <c r="AC206" s="156">
        <v>36526.0</v>
      </c>
      <c r="AD206">
        <v>0.0</v>
      </c>
      <c r="AE206" s="156">
        <v>36526.0</v>
      </c>
      <c r="AF206">
        <v>0.0</v>
      </c>
      <c r="AG206">
        <v>0.0</v>
      </c>
      <c r="AH206" t="s">
        <v>3882</v>
      </c>
      <c r="AI206" t="s">
        <v>3883</v>
      </c>
      <c r="AJ206" t="s">
        <v>3884</v>
      </c>
      <c r="AK206" t="s">
        <v>3885</v>
      </c>
      <c r="AL206" t="s">
        <v>3886</v>
      </c>
      <c r="AM206" t="s">
        <v>3887</v>
      </c>
      <c r="AN206" t="s">
        <v>3887</v>
      </c>
      <c r="AS206" t="s">
        <v>1028</v>
      </c>
      <c r="AT206" t="s">
        <v>22</v>
      </c>
      <c r="AU206" t="s">
        <v>2885</v>
      </c>
      <c r="AV206" t="s">
        <v>380</v>
      </c>
      <c r="AW206" t="s">
        <v>428</v>
      </c>
      <c r="AX206" t="s">
        <v>88</v>
      </c>
      <c r="AY206" t="s">
        <v>88</v>
      </c>
      <c r="AZ206" t="s">
        <v>1004</v>
      </c>
      <c r="BA206" t="s">
        <v>3888</v>
      </c>
      <c r="BB206" t="s">
        <v>1188</v>
      </c>
      <c r="BC206" t="s">
        <v>37</v>
      </c>
      <c r="BD206" t="s">
        <v>1189</v>
      </c>
      <c r="BE206" t="s">
        <v>1007</v>
      </c>
      <c r="BF206" t="s">
        <v>3889</v>
      </c>
      <c r="BG206" s="154">
        <v>46112.0</v>
      </c>
      <c r="BH206" t="s">
        <v>1008</v>
      </c>
      <c r="BI206" t="s">
        <v>3890</v>
      </c>
      <c r="BJ206" t="s">
        <v>3891</v>
      </c>
      <c r="BK206" t="s">
        <v>3892</v>
      </c>
      <c r="BL206" s="156">
        <v>45660.0</v>
      </c>
      <c r="BM206" t="s">
        <v>1793</v>
      </c>
      <c r="BN206" t="s">
        <v>1013</v>
      </c>
      <c r="BO206" t="s">
        <v>1794</v>
      </c>
      <c r="BP206" t="s">
        <v>439</v>
      </c>
      <c r="BR206" t="s">
        <v>3893</v>
      </c>
      <c r="BS206" t="s">
        <v>3894</v>
      </c>
      <c r="BT206" t="s">
        <v>1016</v>
      </c>
      <c r="BU206" t="s">
        <v>3895</v>
      </c>
      <c r="BV206">
        <v>9.18051725111E11</v>
      </c>
      <c r="BW206" t="s">
        <v>3896</v>
      </c>
      <c r="BX206" t="s">
        <v>3894</v>
      </c>
      <c r="BY206" t="s">
        <v>3895</v>
      </c>
      <c r="BZ206">
        <v>9.18051725111E11</v>
      </c>
      <c r="CA206" t="s">
        <v>3894</v>
      </c>
      <c r="CB206" t="s">
        <v>3895</v>
      </c>
      <c r="CC206">
        <v>9.18051725111E11</v>
      </c>
      <c r="CD206">
        <v>0.0</v>
      </c>
      <c r="CE206" t="s">
        <v>3897</v>
      </c>
      <c r="CG206">
        <v>823001.0</v>
      </c>
      <c r="CI206" t="s">
        <v>3888</v>
      </c>
      <c r="CJ206" t="s">
        <v>1188</v>
      </c>
      <c r="CK206">
        <v>823001.0</v>
      </c>
      <c r="CM206" t="s">
        <v>3898</v>
      </c>
      <c r="CN206" t="s">
        <v>3899</v>
      </c>
    </row>
    <row r="207">
      <c r="A207" t="s">
        <v>18</v>
      </c>
      <c r="B207">
        <v>3284749.0</v>
      </c>
      <c r="C207" t="s">
        <v>169</v>
      </c>
      <c r="D207">
        <v>2025.0</v>
      </c>
      <c r="E207" s="154">
        <v>45838.0</v>
      </c>
      <c r="F207" t="s">
        <v>1108</v>
      </c>
      <c r="G207" t="s">
        <v>1000</v>
      </c>
      <c r="H207" t="s">
        <v>3900</v>
      </c>
      <c r="I207" t="s">
        <v>1002</v>
      </c>
      <c r="J207">
        <v>444761.0</v>
      </c>
      <c r="K207">
        <v>444761.0</v>
      </c>
      <c r="L207">
        <v>444761.0</v>
      </c>
      <c r="M207">
        <v>622.0</v>
      </c>
      <c r="N207">
        <v>715.0</v>
      </c>
      <c r="O207">
        <v>0.0</v>
      </c>
      <c r="P207">
        <v>0.0</v>
      </c>
      <c r="R207">
        <v>0.0</v>
      </c>
      <c r="S207">
        <v>0.0</v>
      </c>
      <c r="U207">
        <v>0.0</v>
      </c>
      <c r="V207" t="s">
        <v>1003</v>
      </c>
      <c r="W207">
        <v>2.0</v>
      </c>
      <c r="Y207" s="156">
        <v>45842.0</v>
      </c>
      <c r="Z207">
        <v>222381.0</v>
      </c>
      <c r="AA207" s="154">
        <v>45915.0</v>
      </c>
      <c r="AB207">
        <v>222381.0</v>
      </c>
      <c r="AC207" s="156">
        <v>36526.0</v>
      </c>
      <c r="AD207">
        <v>0.0</v>
      </c>
      <c r="AE207" s="156">
        <v>36526.0</v>
      </c>
      <c r="AF207">
        <v>0.0</v>
      </c>
      <c r="AG207">
        <v>0.0</v>
      </c>
      <c r="AH207" s="154">
        <v>45859.0</v>
      </c>
      <c r="AI207" s="154">
        <v>45859.0</v>
      </c>
      <c r="AJ207">
        <v>222381.0</v>
      </c>
      <c r="AK207">
        <v>200142.55</v>
      </c>
      <c r="AL207">
        <v>22238.0</v>
      </c>
      <c r="AM207">
        <v>0.5233</v>
      </c>
      <c r="AN207">
        <v>0.5233</v>
      </c>
      <c r="AS207" t="s">
        <v>26</v>
      </c>
      <c r="AT207" t="s">
        <v>22</v>
      </c>
      <c r="AU207">
        <v>0.0</v>
      </c>
      <c r="AV207" t="s">
        <v>380</v>
      </c>
      <c r="AZ207" t="s">
        <v>1110</v>
      </c>
      <c r="BA207" t="s">
        <v>2066</v>
      </c>
      <c r="BB207" t="s">
        <v>1144</v>
      </c>
      <c r="BC207" t="s">
        <v>45</v>
      </c>
      <c r="BD207" t="s">
        <v>1971</v>
      </c>
      <c r="BE207" t="s">
        <v>1007</v>
      </c>
      <c r="BF207" s="154">
        <v>45838.0</v>
      </c>
      <c r="BG207" s="154">
        <v>46112.0</v>
      </c>
      <c r="BH207" t="s">
        <v>1008</v>
      </c>
      <c r="BI207" t="s">
        <v>3901</v>
      </c>
      <c r="BJ207" t="s">
        <v>3902</v>
      </c>
      <c r="BK207" t="s">
        <v>3903</v>
      </c>
      <c r="BL207" s="154">
        <v>45838.0</v>
      </c>
      <c r="BM207" t="s">
        <v>2070</v>
      </c>
      <c r="BN207" t="s">
        <v>1482</v>
      </c>
      <c r="BO207" t="s">
        <v>2071</v>
      </c>
      <c r="BP207" t="s">
        <v>85</v>
      </c>
      <c r="BR207" s="154">
        <v>45838.7446759259</v>
      </c>
      <c r="BS207" t="s">
        <v>3904</v>
      </c>
      <c r="BT207" t="s">
        <v>1016</v>
      </c>
      <c r="BU207" t="s">
        <v>3905</v>
      </c>
      <c r="BV207">
        <v>9.17722061428E11</v>
      </c>
      <c r="BW207" t="s">
        <v>3906</v>
      </c>
      <c r="BX207" t="s">
        <v>3907</v>
      </c>
      <c r="BY207" t="s">
        <v>3905</v>
      </c>
      <c r="BZ207">
        <v>9.17722061428E11</v>
      </c>
      <c r="CA207" t="s">
        <v>3908</v>
      </c>
      <c r="CB207" t="s">
        <v>3909</v>
      </c>
      <c r="CC207">
        <v>9.19822194464E11</v>
      </c>
      <c r="CD207">
        <v>0.0</v>
      </c>
      <c r="CE207" t="s">
        <v>3910</v>
      </c>
      <c r="CG207">
        <v>412307.0</v>
      </c>
      <c r="CI207" t="s">
        <v>2066</v>
      </c>
      <c r="CJ207" t="s">
        <v>1144</v>
      </c>
      <c r="CK207">
        <v>412307.0</v>
      </c>
      <c r="CM207" t="s">
        <v>3911</v>
      </c>
      <c r="CN207" t="s">
        <v>3911</v>
      </c>
    </row>
    <row r="208">
      <c r="A208" t="s">
        <v>18</v>
      </c>
      <c r="B208">
        <v>3285152.0</v>
      </c>
      <c r="C208" t="s">
        <v>171</v>
      </c>
      <c r="D208">
        <v>2025.0</v>
      </c>
      <c r="E208" s="156">
        <v>45783.0</v>
      </c>
      <c r="F208" t="s">
        <v>1108</v>
      </c>
      <c r="G208" t="s">
        <v>1000</v>
      </c>
      <c r="H208" t="s">
        <v>3912</v>
      </c>
      <c r="I208" t="s">
        <v>1002</v>
      </c>
      <c r="J208">
        <v>191038.0</v>
      </c>
      <c r="K208">
        <v>191038.0</v>
      </c>
      <c r="L208">
        <v>191038.0</v>
      </c>
      <c r="M208">
        <v>382.0</v>
      </c>
      <c r="N208">
        <v>500.0</v>
      </c>
      <c r="O208">
        <v>0.0</v>
      </c>
      <c r="P208">
        <v>0.0</v>
      </c>
      <c r="R208">
        <v>0.0</v>
      </c>
      <c r="S208">
        <v>0.0</v>
      </c>
      <c r="U208">
        <v>0.0</v>
      </c>
      <c r="V208" t="s">
        <v>1003</v>
      </c>
      <c r="W208">
        <v>2.0</v>
      </c>
      <c r="Y208" s="154">
        <v>45807.0</v>
      </c>
      <c r="Z208">
        <v>57311.0</v>
      </c>
      <c r="AA208" s="154">
        <v>45869.0</v>
      </c>
      <c r="AB208">
        <v>133727.0</v>
      </c>
      <c r="AC208" s="156">
        <v>36526.0</v>
      </c>
      <c r="AD208">
        <v>0.0</v>
      </c>
      <c r="AE208" s="156">
        <v>36526.0</v>
      </c>
      <c r="AF208">
        <v>0.0</v>
      </c>
      <c r="AG208">
        <v>0.0</v>
      </c>
      <c r="AJ208">
        <v>191038.0</v>
      </c>
      <c r="AK208">
        <v>0.0</v>
      </c>
      <c r="AL208">
        <v>191038.0</v>
      </c>
      <c r="AM208">
        <v>0.6666</v>
      </c>
      <c r="AN208">
        <v>0.6666</v>
      </c>
      <c r="AS208" t="s">
        <v>26</v>
      </c>
      <c r="AT208" t="s">
        <v>22</v>
      </c>
      <c r="AU208">
        <v>0.0</v>
      </c>
      <c r="AV208" t="s">
        <v>380</v>
      </c>
      <c r="AZ208" t="s">
        <v>1110</v>
      </c>
      <c r="BA208" t="s">
        <v>2125</v>
      </c>
      <c r="BB208" t="s">
        <v>2125</v>
      </c>
      <c r="BC208" t="s">
        <v>27</v>
      </c>
      <c r="BD208" t="s">
        <v>1113</v>
      </c>
      <c r="BE208" t="s">
        <v>1007</v>
      </c>
      <c r="BF208" s="156">
        <v>45748.0</v>
      </c>
      <c r="BG208" s="154">
        <v>46112.0</v>
      </c>
      <c r="BH208" t="s">
        <v>1008</v>
      </c>
      <c r="BI208" t="s">
        <v>3913</v>
      </c>
      <c r="BJ208" t="s">
        <v>3914</v>
      </c>
      <c r="BK208" t="s">
        <v>3915</v>
      </c>
      <c r="BL208" s="156">
        <v>45783.0</v>
      </c>
      <c r="BM208" t="s">
        <v>1492</v>
      </c>
      <c r="BN208" t="s">
        <v>1118</v>
      </c>
      <c r="BO208" t="s">
        <v>1493</v>
      </c>
      <c r="BP208" t="s">
        <v>1494</v>
      </c>
      <c r="BR208" s="154">
        <v>45791.7360069444</v>
      </c>
      <c r="BS208" t="s">
        <v>3916</v>
      </c>
      <c r="BT208" t="s">
        <v>1197</v>
      </c>
      <c r="BU208" t="s">
        <v>3917</v>
      </c>
      <c r="BV208">
        <v>9.19599965464E11</v>
      </c>
      <c r="BW208" t="s">
        <v>3918</v>
      </c>
      <c r="BX208" t="s">
        <v>3919</v>
      </c>
      <c r="BY208" t="s">
        <v>3920</v>
      </c>
      <c r="BZ208">
        <v>9.191796266E11</v>
      </c>
      <c r="CA208" t="s">
        <v>3916</v>
      </c>
      <c r="CB208" t="s">
        <v>3917</v>
      </c>
      <c r="CC208">
        <v>9.19599965464E11</v>
      </c>
      <c r="CD208">
        <v>0.0</v>
      </c>
      <c r="CE208" t="s">
        <v>3921</v>
      </c>
      <c r="CG208">
        <v>110019.0</v>
      </c>
      <c r="CI208" t="s">
        <v>2125</v>
      </c>
      <c r="CJ208" t="s">
        <v>2125</v>
      </c>
      <c r="CK208">
        <v>110019.0</v>
      </c>
      <c r="CL208" t="s">
        <v>3922</v>
      </c>
      <c r="CM208" t="s">
        <v>3921</v>
      </c>
      <c r="CN208" t="s">
        <v>3921</v>
      </c>
    </row>
    <row r="209">
      <c r="A209" t="s">
        <v>18</v>
      </c>
      <c r="B209">
        <v>3286324.0</v>
      </c>
      <c r="C209" t="s">
        <v>172</v>
      </c>
      <c r="D209">
        <v>2025.0</v>
      </c>
      <c r="E209" s="154">
        <v>45743.0</v>
      </c>
      <c r="F209" t="s">
        <v>1414</v>
      </c>
      <c r="G209" t="s">
        <v>1000</v>
      </c>
      <c r="H209" t="s">
        <v>3923</v>
      </c>
      <c r="I209" t="s">
        <v>1002</v>
      </c>
      <c r="J209">
        <v>1876071.0</v>
      </c>
      <c r="K209">
        <v>2086630.0</v>
      </c>
      <c r="L209">
        <v>706301.0</v>
      </c>
      <c r="M209">
        <v>1044.0</v>
      </c>
      <c r="N209">
        <v>677.0</v>
      </c>
      <c r="O209">
        <v>0.0</v>
      </c>
      <c r="P209">
        <v>0.0</v>
      </c>
      <c r="R209">
        <v>1169770.0</v>
      </c>
      <c r="S209">
        <v>882.0</v>
      </c>
      <c r="T209">
        <v>1326.0</v>
      </c>
      <c r="U209">
        <v>0.0</v>
      </c>
      <c r="V209" t="s">
        <v>1003</v>
      </c>
      <c r="W209">
        <v>3.0</v>
      </c>
      <c r="Y209" s="154">
        <v>45757.0</v>
      </c>
      <c r="Z209">
        <v>688588.0</v>
      </c>
      <c r="AA209" s="154">
        <v>45910.0</v>
      </c>
      <c r="AB209">
        <v>688588.0</v>
      </c>
      <c r="AC209" s="155">
        <v>46001.0</v>
      </c>
      <c r="AD209">
        <v>709454.0</v>
      </c>
      <c r="AE209" s="156">
        <v>36526.0</v>
      </c>
      <c r="AF209">
        <v>0.0</v>
      </c>
      <c r="AG209">
        <v>68580.0</v>
      </c>
      <c r="AH209" s="154">
        <v>45758.0</v>
      </c>
      <c r="AI209" s="154">
        <v>45758.0</v>
      </c>
      <c r="AJ209">
        <v>688588.0</v>
      </c>
      <c r="AK209">
        <v>617224.0</v>
      </c>
      <c r="AL209">
        <v>2784.0</v>
      </c>
      <c r="AM209">
        <v>0.5653</v>
      </c>
      <c r="AN209">
        <v>0.5653</v>
      </c>
      <c r="AS209" t="s">
        <v>26</v>
      </c>
      <c r="AT209" t="s">
        <v>22</v>
      </c>
      <c r="AU209">
        <v>0.0</v>
      </c>
      <c r="AV209" t="s">
        <v>380</v>
      </c>
      <c r="AY209" t="s">
        <v>88</v>
      </c>
      <c r="AZ209" t="s">
        <v>1110</v>
      </c>
      <c r="BA209" t="s">
        <v>1462</v>
      </c>
      <c r="BB209" t="s">
        <v>1031</v>
      </c>
      <c r="BC209" t="s">
        <v>23</v>
      </c>
      <c r="BD209" t="s">
        <v>1032</v>
      </c>
      <c r="BE209" t="s">
        <v>1007</v>
      </c>
      <c r="BF209" s="154">
        <v>45800.0</v>
      </c>
      <c r="BG209" s="154">
        <v>46173.0</v>
      </c>
      <c r="BH209" t="s">
        <v>1008</v>
      </c>
      <c r="BI209" t="s">
        <v>3924</v>
      </c>
      <c r="BJ209" t="s">
        <v>3925</v>
      </c>
      <c r="BK209" t="s">
        <v>3926</v>
      </c>
      <c r="BL209" s="154">
        <v>45743.0</v>
      </c>
      <c r="BM209" t="s">
        <v>2237</v>
      </c>
      <c r="BN209" t="s">
        <v>1013</v>
      </c>
      <c r="BO209" t="s">
        <v>2238</v>
      </c>
      <c r="BP209" t="s">
        <v>2093</v>
      </c>
      <c r="BR209" s="156">
        <v>45751.4579398148</v>
      </c>
      <c r="BS209" t="s">
        <v>3927</v>
      </c>
      <c r="BT209" t="s">
        <v>1016</v>
      </c>
      <c r="BU209" t="s">
        <v>3928</v>
      </c>
      <c r="BV209">
        <v>9.19986017191E11</v>
      </c>
      <c r="BW209" t="s">
        <v>3928</v>
      </c>
      <c r="BX209" t="s">
        <v>3927</v>
      </c>
      <c r="BY209" t="s">
        <v>3928</v>
      </c>
      <c r="BZ209">
        <v>9.19986017191E11</v>
      </c>
      <c r="CA209" t="s">
        <v>3927</v>
      </c>
      <c r="CB209" t="s">
        <v>3928</v>
      </c>
      <c r="CC209">
        <v>9.19986017191E11</v>
      </c>
      <c r="CD209">
        <v>0.0</v>
      </c>
      <c r="CE209" t="s">
        <v>3929</v>
      </c>
      <c r="CG209">
        <v>560082.0</v>
      </c>
      <c r="CI209" t="s">
        <v>1462</v>
      </c>
      <c r="CJ209" t="s">
        <v>1031</v>
      </c>
      <c r="CK209">
        <v>560082.0</v>
      </c>
      <c r="CL209" t="s">
        <v>3930</v>
      </c>
      <c r="CM209" t="s">
        <v>3929</v>
      </c>
      <c r="CN209" t="s">
        <v>3929</v>
      </c>
    </row>
    <row r="210">
      <c r="A210" t="s">
        <v>18</v>
      </c>
      <c r="B210">
        <v>3292556.0</v>
      </c>
      <c r="C210" t="s">
        <v>173</v>
      </c>
      <c r="D210">
        <v>2025.0</v>
      </c>
      <c r="E210" s="156">
        <v>45780.0</v>
      </c>
      <c r="F210" t="s">
        <v>1108</v>
      </c>
      <c r="G210" t="s">
        <v>1000</v>
      </c>
      <c r="H210" t="s">
        <v>3931</v>
      </c>
      <c r="I210" t="s">
        <v>1002</v>
      </c>
      <c r="J210">
        <v>510402.0</v>
      </c>
      <c r="K210">
        <v>510402.0</v>
      </c>
      <c r="L210">
        <v>510402.0</v>
      </c>
      <c r="M210">
        <v>645.0</v>
      </c>
      <c r="N210">
        <v>791.0</v>
      </c>
      <c r="O210">
        <v>0.0</v>
      </c>
      <c r="P210">
        <v>0.0</v>
      </c>
      <c r="R210">
        <v>0.0</v>
      </c>
      <c r="S210">
        <v>0.0</v>
      </c>
      <c r="U210">
        <v>0.0</v>
      </c>
      <c r="V210" t="s">
        <v>1003</v>
      </c>
      <c r="W210">
        <v>2.0</v>
      </c>
      <c r="Y210" s="156">
        <v>45809.0</v>
      </c>
      <c r="Z210">
        <v>255201.0</v>
      </c>
      <c r="AA210" s="156">
        <v>45901.0</v>
      </c>
      <c r="AB210">
        <v>255201.0</v>
      </c>
      <c r="AC210" s="156">
        <v>36526.0</v>
      </c>
      <c r="AD210">
        <v>0.0</v>
      </c>
      <c r="AE210" s="156">
        <v>36526.0</v>
      </c>
      <c r="AF210">
        <v>0.0</v>
      </c>
      <c r="AG210">
        <v>0.0</v>
      </c>
      <c r="AH210" s="154">
        <v>45856.0</v>
      </c>
      <c r="AI210" s="154">
        <v>45856.0</v>
      </c>
      <c r="AJ210">
        <v>255201.0</v>
      </c>
      <c r="AK210">
        <v>250095.0</v>
      </c>
      <c r="AL210">
        <v>5106.0</v>
      </c>
      <c r="AM210">
        <v>0.5658</v>
      </c>
      <c r="AN210">
        <v>0.5658</v>
      </c>
      <c r="AS210" t="s">
        <v>26</v>
      </c>
      <c r="AT210" t="s">
        <v>22</v>
      </c>
      <c r="AU210">
        <v>0.0</v>
      </c>
      <c r="AV210" t="s">
        <v>380</v>
      </c>
      <c r="AZ210" t="s">
        <v>1110</v>
      </c>
      <c r="BA210" t="s">
        <v>3231</v>
      </c>
      <c r="BB210" t="s">
        <v>1112</v>
      </c>
      <c r="BC210" t="s">
        <v>27</v>
      </c>
      <c r="BD210" t="s">
        <v>1113</v>
      </c>
      <c r="BE210" t="s">
        <v>1007</v>
      </c>
      <c r="BF210" s="156">
        <v>45748.0</v>
      </c>
      <c r="BG210" s="154">
        <v>46112.0</v>
      </c>
      <c r="BH210" t="s">
        <v>1008</v>
      </c>
      <c r="BI210" t="s">
        <v>3932</v>
      </c>
      <c r="BJ210" t="s">
        <v>3933</v>
      </c>
      <c r="BK210" t="s">
        <v>3934</v>
      </c>
      <c r="BL210" s="156">
        <v>45780.0</v>
      </c>
      <c r="BM210" t="s">
        <v>1492</v>
      </c>
      <c r="BN210" t="s">
        <v>1013</v>
      </c>
      <c r="BO210" t="s">
        <v>1493</v>
      </c>
      <c r="BP210" t="s">
        <v>1494</v>
      </c>
      <c r="BR210" s="154">
        <v>45790.6397453703</v>
      </c>
      <c r="BS210" t="s">
        <v>3935</v>
      </c>
      <c r="BT210" t="s">
        <v>1197</v>
      </c>
      <c r="BU210" t="s">
        <v>3936</v>
      </c>
      <c r="BV210">
        <v>9.17838108508E11</v>
      </c>
      <c r="BW210" t="s">
        <v>3937</v>
      </c>
      <c r="BX210" t="s">
        <v>3938</v>
      </c>
      <c r="BY210" t="s">
        <v>3939</v>
      </c>
      <c r="BZ210">
        <v>9.17838108508E11</v>
      </c>
      <c r="CA210" t="s">
        <v>3940</v>
      </c>
      <c r="CB210" t="s">
        <v>3936</v>
      </c>
      <c r="CC210">
        <v>9.17838108508E11</v>
      </c>
      <c r="CD210">
        <v>0.0</v>
      </c>
      <c r="CE210" t="s">
        <v>3941</v>
      </c>
      <c r="CG210">
        <v>122003.0</v>
      </c>
      <c r="CI210" t="s">
        <v>3231</v>
      </c>
      <c r="CJ210" t="s">
        <v>1112</v>
      </c>
      <c r="CK210">
        <v>122003.0</v>
      </c>
      <c r="CM210" t="s">
        <v>3941</v>
      </c>
      <c r="CN210" t="s">
        <v>3941</v>
      </c>
    </row>
    <row r="211">
      <c r="A211" t="s">
        <v>18</v>
      </c>
      <c r="B211">
        <v>3294066.0</v>
      </c>
      <c r="C211" t="s">
        <v>174</v>
      </c>
      <c r="D211">
        <v>2025.0</v>
      </c>
      <c r="E211" s="154">
        <v>45777.0</v>
      </c>
      <c r="F211" t="s">
        <v>1350</v>
      </c>
      <c r="G211" t="s">
        <v>1000</v>
      </c>
      <c r="H211" t="s">
        <v>3942</v>
      </c>
      <c r="I211" t="s">
        <v>1002</v>
      </c>
      <c r="J211">
        <v>2873818.0</v>
      </c>
      <c r="K211">
        <v>3151864.0</v>
      </c>
      <c r="L211">
        <v>438392.0</v>
      </c>
      <c r="M211">
        <v>401.0</v>
      </c>
      <c r="N211" t="s">
        <v>3943</v>
      </c>
      <c r="O211">
        <v>890724.0</v>
      </c>
      <c r="P211">
        <v>475.0</v>
      </c>
      <c r="Q211" t="s">
        <v>3944</v>
      </c>
      <c r="R211">
        <v>1544702.0</v>
      </c>
      <c r="S211">
        <v>546.0</v>
      </c>
      <c r="T211" t="s">
        <v>3945</v>
      </c>
      <c r="U211">
        <v>0.0</v>
      </c>
      <c r="V211" t="s">
        <v>1003</v>
      </c>
      <c r="W211">
        <v>4.0</v>
      </c>
      <c r="Y211" s="156">
        <v>45782.0</v>
      </c>
      <c r="Z211" t="s">
        <v>3946</v>
      </c>
      <c r="AA211" s="154">
        <v>45884.0</v>
      </c>
      <c r="AB211" t="s">
        <v>3946</v>
      </c>
      <c r="AC211" s="155">
        <v>45976.0</v>
      </c>
      <c r="AD211" t="s">
        <v>3946</v>
      </c>
      <c r="AE211" s="155">
        <v>46022.0</v>
      </c>
      <c r="AF211" t="s">
        <v>3946</v>
      </c>
      <c r="AG211">
        <v>0.0</v>
      </c>
      <c r="AH211" s="154">
        <v>45836.0</v>
      </c>
      <c r="AI211" s="154">
        <v>45836.0</v>
      </c>
      <c r="AJ211" t="s">
        <v>3947</v>
      </c>
      <c r="AK211" t="s">
        <v>3948</v>
      </c>
      <c r="AL211" t="s">
        <v>3949</v>
      </c>
      <c r="AM211" t="s">
        <v>3950</v>
      </c>
      <c r="AN211" t="s">
        <v>3950</v>
      </c>
      <c r="AS211" t="s">
        <v>26</v>
      </c>
      <c r="AT211" t="s">
        <v>22</v>
      </c>
      <c r="AU211">
        <v>4.0</v>
      </c>
      <c r="AV211" t="s">
        <v>380</v>
      </c>
      <c r="AX211" t="s">
        <v>88</v>
      </c>
      <c r="AY211" t="s">
        <v>88</v>
      </c>
      <c r="AZ211" t="s">
        <v>1110</v>
      </c>
      <c r="BA211" t="s">
        <v>1462</v>
      </c>
      <c r="BB211" t="s">
        <v>1031</v>
      </c>
      <c r="BC211" t="s">
        <v>23</v>
      </c>
      <c r="BD211" t="s">
        <v>1032</v>
      </c>
      <c r="BE211" t="s">
        <v>1007</v>
      </c>
      <c r="BF211" s="156">
        <v>45809.0</v>
      </c>
      <c r="BG211" s="154">
        <v>46173.0</v>
      </c>
      <c r="BH211" t="s">
        <v>1008</v>
      </c>
      <c r="BI211" t="s">
        <v>3951</v>
      </c>
      <c r="BJ211" t="s">
        <v>3952</v>
      </c>
      <c r="BK211" t="s">
        <v>3953</v>
      </c>
      <c r="BL211" s="154">
        <v>45777.0</v>
      </c>
      <c r="BM211" t="s">
        <v>2237</v>
      </c>
      <c r="BN211" t="s">
        <v>1013</v>
      </c>
      <c r="BO211" t="s">
        <v>2238</v>
      </c>
      <c r="BP211" t="s">
        <v>2093</v>
      </c>
      <c r="BR211" t="s">
        <v>3954</v>
      </c>
      <c r="BS211" t="s">
        <v>3955</v>
      </c>
      <c r="BT211" t="s">
        <v>1197</v>
      </c>
      <c r="BU211" t="s">
        <v>3956</v>
      </c>
      <c r="BV211">
        <v>9.18970775989E11</v>
      </c>
      <c r="BW211" t="s">
        <v>3957</v>
      </c>
      <c r="BX211" t="s">
        <v>3955</v>
      </c>
      <c r="BY211" t="s">
        <v>3956</v>
      </c>
      <c r="BZ211">
        <v>9.18970775989E11</v>
      </c>
      <c r="CA211" t="s">
        <v>3958</v>
      </c>
      <c r="CB211" t="s">
        <v>3959</v>
      </c>
      <c r="CC211">
        <f>919663047788+919867990008</f>
        <v>1.839531037796E12</v>
      </c>
      <c r="CD211">
        <v>0.0</v>
      </c>
      <c r="CE211" t="s">
        <v>3960</v>
      </c>
      <c r="CG211">
        <v>562125.0</v>
      </c>
      <c r="CI211" t="s">
        <v>1462</v>
      </c>
      <c r="CJ211" t="s">
        <v>1031</v>
      </c>
      <c r="CK211">
        <v>562125.0</v>
      </c>
      <c r="CM211" t="s">
        <v>3960</v>
      </c>
      <c r="CN211" t="s">
        <v>3960</v>
      </c>
    </row>
    <row r="212">
      <c r="A212" t="s">
        <v>68</v>
      </c>
      <c r="B212">
        <v>3301477.0</v>
      </c>
      <c r="C212" t="s">
        <v>521</v>
      </c>
      <c r="D212">
        <v>2025.0</v>
      </c>
      <c r="E212" s="154">
        <v>45743.0</v>
      </c>
      <c r="F212" t="s">
        <v>999</v>
      </c>
      <c r="G212" t="s">
        <v>1000</v>
      </c>
      <c r="H212" t="s">
        <v>3961</v>
      </c>
      <c r="I212" t="s">
        <v>1002</v>
      </c>
      <c r="J212">
        <v>532928.0</v>
      </c>
      <c r="K212">
        <v>532928.0</v>
      </c>
      <c r="L212">
        <v>0.0</v>
      </c>
      <c r="M212">
        <v>0.0</v>
      </c>
      <c r="O212">
        <v>532928.0</v>
      </c>
      <c r="P212">
        <v>731.0</v>
      </c>
      <c r="Q212">
        <v>729.0</v>
      </c>
      <c r="R212">
        <v>0.0</v>
      </c>
      <c r="S212">
        <v>0.0</v>
      </c>
      <c r="U212">
        <v>0.0</v>
      </c>
      <c r="V212" t="s">
        <v>1003</v>
      </c>
      <c r="W212">
        <v>4.0</v>
      </c>
      <c r="Y212" s="154">
        <v>45743.0</v>
      </c>
      <c r="Z212">
        <v>133232.0</v>
      </c>
      <c r="AA212" s="154">
        <v>45838.0</v>
      </c>
      <c r="AB212">
        <v>133232.0</v>
      </c>
      <c r="AC212" s="154">
        <v>45930.0</v>
      </c>
      <c r="AD212">
        <v>133232.0</v>
      </c>
      <c r="AE212" s="155">
        <v>46022.0</v>
      </c>
      <c r="AF212">
        <v>133232.0</v>
      </c>
      <c r="AG212">
        <v>0.0</v>
      </c>
      <c r="AH212" s="154">
        <v>45745.0</v>
      </c>
      <c r="AI212" s="154">
        <v>45860.0</v>
      </c>
      <c r="AJ212">
        <v>266464.0</v>
      </c>
      <c r="AK212">
        <v>280600.0</v>
      </c>
      <c r="AL212">
        <v>-14136.0</v>
      </c>
      <c r="AM212">
        <v>0.7196</v>
      </c>
      <c r="AN212">
        <v>0.7196</v>
      </c>
      <c r="AS212">
        <v>0.0</v>
      </c>
      <c r="AU212">
        <v>4.0</v>
      </c>
      <c r="AV212" t="s">
        <v>380</v>
      </c>
      <c r="AW212" t="s">
        <v>381</v>
      </c>
      <c r="AX212" t="s">
        <v>22</v>
      </c>
      <c r="AZ212" t="s">
        <v>1110</v>
      </c>
      <c r="BA212" t="s">
        <v>1055</v>
      </c>
      <c r="BB212" t="s">
        <v>1056</v>
      </c>
      <c r="BC212" t="s">
        <v>27</v>
      </c>
      <c r="BD212" t="s">
        <v>1057</v>
      </c>
      <c r="BE212" t="s">
        <v>1007</v>
      </c>
      <c r="BF212" s="154">
        <v>45743.0</v>
      </c>
      <c r="BG212" s="154">
        <v>46108.0</v>
      </c>
      <c r="BH212" t="s">
        <v>1008</v>
      </c>
      <c r="BI212" t="s">
        <v>3962</v>
      </c>
      <c r="BJ212" t="s">
        <v>3963</v>
      </c>
      <c r="BK212" t="s">
        <v>3964</v>
      </c>
      <c r="BL212" s="154">
        <v>45743.0</v>
      </c>
      <c r="BM212" t="s">
        <v>1452</v>
      </c>
      <c r="BN212" t="s">
        <v>1013</v>
      </c>
      <c r="BO212" t="s">
        <v>1453</v>
      </c>
      <c r="BP212" t="s">
        <v>1454</v>
      </c>
      <c r="BQ212" t="s">
        <v>118</v>
      </c>
      <c r="BR212" s="154">
        <v>45744.5936574074</v>
      </c>
      <c r="BS212" t="s">
        <v>3965</v>
      </c>
      <c r="BT212" t="s">
        <v>1122</v>
      </c>
      <c r="BU212" t="s">
        <v>3966</v>
      </c>
      <c r="BV212">
        <v>9.19916115471E11</v>
      </c>
      <c r="BW212" t="s">
        <v>3966</v>
      </c>
      <c r="BX212" t="s">
        <v>3967</v>
      </c>
      <c r="BY212" t="s">
        <v>3966</v>
      </c>
      <c r="BZ212">
        <v>9.19760035515E11</v>
      </c>
      <c r="CA212" t="s">
        <v>3967</v>
      </c>
      <c r="CB212" t="s">
        <v>3966</v>
      </c>
      <c r="CC212">
        <v>9.19760035515E11</v>
      </c>
      <c r="CD212">
        <v>84000.0</v>
      </c>
      <c r="CE212" t="s">
        <v>3968</v>
      </c>
      <c r="CG212">
        <v>248001.0</v>
      </c>
      <c r="CH212" t="s">
        <v>3969</v>
      </c>
      <c r="CI212" t="s">
        <v>1055</v>
      </c>
      <c r="CJ212" t="s">
        <v>1056</v>
      </c>
      <c r="CK212">
        <v>248001.0</v>
      </c>
      <c r="CM212" t="s">
        <v>3970</v>
      </c>
      <c r="CN212" t="s">
        <v>3970</v>
      </c>
    </row>
    <row r="213">
      <c r="A213" t="s">
        <v>18</v>
      </c>
      <c r="B213">
        <v>3302667.0</v>
      </c>
      <c r="C213" t="s">
        <v>525</v>
      </c>
      <c r="D213">
        <v>2025.0</v>
      </c>
      <c r="E213" s="154">
        <v>45821.0</v>
      </c>
      <c r="F213" t="s">
        <v>999</v>
      </c>
      <c r="G213" t="s">
        <v>1000</v>
      </c>
      <c r="H213" t="s">
        <v>3971</v>
      </c>
      <c r="I213" t="s">
        <v>1002</v>
      </c>
      <c r="J213">
        <v>493638.0</v>
      </c>
      <c r="K213">
        <v>493638.0</v>
      </c>
      <c r="L213">
        <v>0.0</v>
      </c>
      <c r="M213">
        <v>0.0</v>
      </c>
      <c r="O213">
        <v>493638.0</v>
      </c>
      <c r="P213">
        <v>524.0</v>
      </c>
      <c r="Q213">
        <v>942.0</v>
      </c>
      <c r="R213">
        <v>0.0</v>
      </c>
      <c r="S213">
        <v>0.0</v>
      </c>
      <c r="U213">
        <v>0.0</v>
      </c>
      <c r="V213" t="s">
        <v>1003</v>
      </c>
      <c r="W213">
        <v>2.0</v>
      </c>
      <c r="Y213" s="154">
        <v>45823.0</v>
      </c>
      <c r="Z213">
        <v>246819.0</v>
      </c>
      <c r="AA213" s="157">
        <v>45962.0</v>
      </c>
      <c r="AB213">
        <v>246819.0</v>
      </c>
      <c r="AC213" s="156">
        <v>36526.0</v>
      </c>
      <c r="AD213">
        <v>0.0</v>
      </c>
      <c r="AE213" s="156">
        <v>36526.0</v>
      </c>
      <c r="AF213">
        <v>0.0</v>
      </c>
      <c r="AG213">
        <v>4936.0</v>
      </c>
      <c r="AH213" s="156">
        <v>45871.0</v>
      </c>
      <c r="AI213" s="156">
        <v>45871.0</v>
      </c>
      <c r="AJ213">
        <v>246819.0</v>
      </c>
      <c r="AK213">
        <v>240372.0</v>
      </c>
      <c r="AL213">
        <v>1511.0</v>
      </c>
      <c r="AM213">
        <v>0.7137</v>
      </c>
      <c r="AN213">
        <v>0.6637</v>
      </c>
      <c r="AR213">
        <v>0.05</v>
      </c>
      <c r="AS213">
        <v>0.0</v>
      </c>
      <c r="AU213">
        <v>4.0</v>
      </c>
      <c r="AV213" t="s">
        <v>380</v>
      </c>
      <c r="AW213" t="s">
        <v>381</v>
      </c>
      <c r="AX213" t="s">
        <v>22</v>
      </c>
      <c r="AZ213" t="s">
        <v>1110</v>
      </c>
      <c r="BA213" t="s">
        <v>1365</v>
      </c>
      <c r="BB213" t="s">
        <v>1366</v>
      </c>
      <c r="BC213" t="s">
        <v>45</v>
      </c>
      <c r="BD213" t="s">
        <v>1366</v>
      </c>
      <c r="BE213" t="s">
        <v>1007</v>
      </c>
      <c r="BF213" s="156">
        <v>45748.0</v>
      </c>
      <c r="BG213" s="154">
        <v>46112.0</v>
      </c>
      <c r="BH213" t="s">
        <v>1008</v>
      </c>
      <c r="BI213" t="s">
        <v>3972</v>
      </c>
      <c r="BJ213" t="s">
        <v>3973</v>
      </c>
      <c r="BK213" t="s">
        <v>3974</v>
      </c>
      <c r="BL213" s="154">
        <v>45821.0</v>
      </c>
      <c r="BM213" t="s">
        <v>1370</v>
      </c>
      <c r="BN213" t="s">
        <v>1118</v>
      </c>
      <c r="BO213" t="s">
        <v>1371</v>
      </c>
      <c r="BP213" t="s">
        <v>1372</v>
      </c>
      <c r="BR213" s="154">
        <v>45826.540462963</v>
      </c>
      <c r="BS213" t="s">
        <v>3975</v>
      </c>
      <c r="BT213" t="s">
        <v>1016</v>
      </c>
      <c r="BU213" t="s">
        <v>3976</v>
      </c>
      <c r="BV213">
        <v>9.193763393E10</v>
      </c>
      <c r="BW213" t="s">
        <v>3977</v>
      </c>
      <c r="BX213" t="s">
        <v>3975</v>
      </c>
      <c r="BY213" t="s">
        <v>3976</v>
      </c>
      <c r="BZ213">
        <v>9.193763393E10</v>
      </c>
      <c r="CA213" t="s">
        <v>3978</v>
      </c>
      <c r="CB213" t="s">
        <v>3979</v>
      </c>
      <c r="CC213">
        <v>9.19913737432E11</v>
      </c>
      <c r="CD213">
        <v>151000.0</v>
      </c>
      <c r="CE213" t="s">
        <v>3980</v>
      </c>
      <c r="CG213">
        <v>391410.0</v>
      </c>
      <c r="CH213" t="s">
        <v>3981</v>
      </c>
      <c r="CI213" t="s">
        <v>1365</v>
      </c>
      <c r="CJ213" t="s">
        <v>1366</v>
      </c>
      <c r="CK213">
        <v>391410.0</v>
      </c>
      <c r="CL213" t="s">
        <v>3982</v>
      </c>
      <c r="CM213" t="s">
        <v>3983</v>
      </c>
      <c r="CN213" t="s">
        <v>3983</v>
      </c>
    </row>
    <row r="214">
      <c r="A214" t="s">
        <v>68</v>
      </c>
      <c r="B214">
        <v>3302960.0</v>
      </c>
      <c r="C214" t="s">
        <v>175</v>
      </c>
      <c r="D214">
        <v>2025.0</v>
      </c>
      <c r="E214" s="154">
        <v>45832.0</v>
      </c>
      <c r="F214" t="s">
        <v>1108</v>
      </c>
      <c r="G214" t="s">
        <v>1000</v>
      </c>
      <c r="H214" t="s">
        <v>3984</v>
      </c>
      <c r="I214" t="s">
        <v>1002</v>
      </c>
      <c r="J214">
        <v>190009.0</v>
      </c>
      <c r="K214">
        <v>190009.0</v>
      </c>
      <c r="L214">
        <v>190009.0</v>
      </c>
      <c r="M214">
        <v>190.0</v>
      </c>
      <c r="N214">
        <v>1000.0</v>
      </c>
      <c r="O214">
        <v>0.0</v>
      </c>
      <c r="P214">
        <v>0.0</v>
      </c>
      <c r="R214">
        <v>0.0</v>
      </c>
      <c r="S214">
        <v>0.0</v>
      </c>
      <c r="U214">
        <v>0.0</v>
      </c>
      <c r="V214" t="s">
        <v>1079</v>
      </c>
      <c r="X214" s="154">
        <v>45832.0</v>
      </c>
      <c r="Y214" s="156">
        <v>36526.0</v>
      </c>
      <c r="Z214">
        <v>0.0</v>
      </c>
      <c r="AA214" s="156">
        <v>36526.0</v>
      </c>
      <c r="AB214">
        <v>0.0</v>
      </c>
      <c r="AC214" s="156">
        <v>36526.0</v>
      </c>
      <c r="AD214">
        <v>0.0</v>
      </c>
      <c r="AE214" s="156">
        <v>36526.0</v>
      </c>
      <c r="AF214">
        <v>0.0</v>
      </c>
      <c r="AG214">
        <v>3800.0</v>
      </c>
      <c r="AH214" s="156">
        <v>45847.0</v>
      </c>
      <c r="AI214" s="156">
        <v>45847.0</v>
      </c>
      <c r="AJ214">
        <v>190009.0</v>
      </c>
      <c r="AK214">
        <v>186210.0</v>
      </c>
      <c r="AL214">
        <v>-1.0</v>
      </c>
      <c r="AM214">
        <v>0.3333</v>
      </c>
      <c r="AN214">
        <v>0.3333</v>
      </c>
      <c r="AS214" t="s">
        <v>26</v>
      </c>
      <c r="AT214" t="s">
        <v>22</v>
      </c>
      <c r="AU214">
        <v>0.0</v>
      </c>
      <c r="AV214" t="s">
        <v>380</v>
      </c>
      <c r="AZ214" t="s">
        <v>1110</v>
      </c>
      <c r="BA214" t="s">
        <v>1055</v>
      </c>
      <c r="BB214" t="s">
        <v>1056</v>
      </c>
      <c r="BC214" t="s">
        <v>27</v>
      </c>
      <c r="BD214" t="s">
        <v>1057</v>
      </c>
      <c r="BE214" t="s">
        <v>1007</v>
      </c>
      <c r="BF214" s="154">
        <v>45832.0</v>
      </c>
      <c r="BG214" s="154">
        <v>46112.0</v>
      </c>
      <c r="BH214" t="s">
        <v>1008</v>
      </c>
      <c r="BI214" t="s">
        <v>3985</v>
      </c>
      <c r="BJ214" t="s">
        <v>3986</v>
      </c>
      <c r="BK214" t="s">
        <v>3987</v>
      </c>
      <c r="BL214" s="154">
        <v>45832.0</v>
      </c>
      <c r="BM214" t="s">
        <v>1452</v>
      </c>
      <c r="BN214" t="s">
        <v>1118</v>
      </c>
      <c r="BO214" t="s">
        <v>1453</v>
      </c>
      <c r="BP214" t="s">
        <v>1454</v>
      </c>
      <c r="BR214" s="154">
        <v>45836.408912037</v>
      </c>
      <c r="BS214" t="s">
        <v>3988</v>
      </c>
      <c r="BT214" t="s">
        <v>1016</v>
      </c>
      <c r="BU214" t="s">
        <v>3989</v>
      </c>
      <c r="BV214">
        <v>9.19058284358E11</v>
      </c>
      <c r="BW214" t="s">
        <v>3989</v>
      </c>
      <c r="BX214" t="s">
        <v>3988</v>
      </c>
      <c r="BY214" t="s">
        <v>3989</v>
      </c>
      <c r="BZ214">
        <v>9.19058284358E11</v>
      </c>
      <c r="CA214" t="s">
        <v>3988</v>
      </c>
      <c r="CB214" t="s">
        <v>3989</v>
      </c>
      <c r="CC214">
        <v>9.19058284358E11</v>
      </c>
      <c r="CD214">
        <v>67000.0</v>
      </c>
      <c r="CE214" t="s">
        <v>175</v>
      </c>
      <c r="CG214">
        <v>248011.0</v>
      </c>
      <c r="CH214" t="s">
        <v>3990</v>
      </c>
      <c r="CI214" t="s">
        <v>1055</v>
      </c>
      <c r="CJ214" t="s">
        <v>1056</v>
      </c>
      <c r="CK214">
        <v>248011.0</v>
      </c>
      <c r="CM214" t="s">
        <v>3990</v>
      </c>
      <c r="CN214" t="s">
        <v>3990</v>
      </c>
    </row>
    <row r="215">
      <c r="A215" t="s">
        <v>18</v>
      </c>
      <c r="B215">
        <v>3303259.0</v>
      </c>
      <c r="C215" t="s">
        <v>177</v>
      </c>
      <c r="D215">
        <v>2025.0</v>
      </c>
      <c r="E215" s="154">
        <v>45776.0</v>
      </c>
      <c r="F215" t="s">
        <v>1108</v>
      </c>
      <c r="G215" t="s">
        <v>1000</v>
      </c>
      <c r="H215" t="s">
        <v>3991</v>
      </c>
      <c r="I215" t="s">
        <v>1002</v>
      </c>
      <c r="J215">
        <v>114406.0</v>
      </c>
      <c r="K215">
        <v>114406.0</v>
      </c>
      <c r="L215">
        <v>114406.0</v>
      </c>
      <c r="M215">
        <v>130.0</v>
      </c>
      <c r="N215">
        <v>880.0</v>
      </c>
      <c r="O215">
        <v>0.0</v>
      </c>
      <c r="P215">
        <v>0.0</v>
      </c>
      <c r="R215">
        <v>0.0</v>
      </c>
      <c r="S215">
        <v>0.0</v>
      </c>
      <c r="U215">
        <v>0.0</v>
      </c>
      <c r="V215" t="s">
        <v>1003</v>
      </c>
      <c r="W215">
        <v>3.0</v>
      </c>
      <c r="Y215" s="154">
        <v>45792.0</v>
      </c>
      <c r="Z215">
        <v>38898.0</v>
      </c>
      <c r="AA215" s="154">
        <v>45853.0</v>
      </c>
      <c r="AB215">
        <v>37754.0</v>
      </c>
      <c r="AC215" s="154">
        <v>45915.0</v>
      </c>
      <c r="AD215">
        <v>37754.0</v>
      </c>
      <c r="AE215" s="156">
        <v>36526.0</v>
      </c>
      <c r="AF215">
        <v>0.0</v>
      </c>
      <c r="AG215">
        <v>0.0</v>
      </c>
      <c r="AH215" s="156">
        <v>45779.0</v>
      </c>
      <c r="AI215" s="156">
        <v>45779.0</v>
      </c>
      <c r="AJ215">
        <v>76652.0</v>
      </c>
      <c r="AK215">
        <v>39995.28</v>
      </c>
      <c r="AL215">
        <v>36657.0</v>
      </c>
      <c r="AM215">
        <v>0.4133</v>
      </c>
      <c r="AN215">
        <v>0.3633</v>
      </c>
      <c r="AR215">
        <v>0.05</v>
      </c>
      <c r="AS215" t="s">
        <v>21</v>
      </c>
      <c r="AT215" t="s">
        <v>22</v>
      </c>
      <c r="AU215">
        <v>0.0</v>
      </c>
      <c r="AV215" t="s">
        <v>380</v>
      </c>
      <c r="AZ215" t="s">
        <v>1110</v>
      </c>
      <c r="BA215" t="s">
        <v>3992</v>
      </c>
      <c r="BB215" t="s">
        <v>2345</v>
      </c>
      <c r="BC215" t="s">
        <v>27</v>
      </c>
      <c r="BD215" t="s">
        <v>1207</v>
      </c>
      <c r="BE215" t="s">
        <v>1007</v>
      </c>
      <c r="BF215" s="156">
        <v>45748.0</v>
      </c>
      <c r="BG215" s="154">
        <v>46112.0</v>
      </c>
      <c r="BH215" t="s">
        <v>1008</v>
      </c>
      <c r="BI215" t="s">
        <v>3993</v>
      </c>
      <c r="BJ215" t="s">
        <v>3994</v>
      </c>
      <c r="BK215" t="s">
        <v>3995</v>
      </c>
      <c r="BL215" s="154">
        <v>45776.0</v>
      </c>
      <c r="BM215" t="s">
        <v>1762</v>
      </c>
      <c r="BN215" t="s">
        <v>1118</v>
      </c>
      <c r="BO215" t="s">
        <v>1763</v>
      </c>
      <c r="BP215" t="s">
        <v>1764</v>
      </c>
      <c r="BR215" s="156">
        <v>45783.7941087963</v>
      </c>
      <c r="BS215" t="s">
        <v>3996</v>
      </c>
      <c r="BT215" t="s">
        <v>1016</v>
      </c>
      <c r="BU215" t="s">
        <v>3997</v>
      </c>
      <c r="BV215">
        <v>9.19981996378E11</v>
      </c>
      <c r="BW215" t="s">
        <v>3998</v>
      </c>
      <c r="BX215" t="s">
        <v>3996</v>
      </c>
      <c r="BY215" t="s">
        <v>3998</v>
      </c>
      <c r="BZ215">
        <v>9.17389949026E11</v>
      </c>
      <c r="CA215" t="s">
        <v>3996</v>
      </c>
      <c r="CB215" t="s">
        <v>3998</v>
      </c>
      <c r="CC215">
        <v>9.17389949026E11</v>
      </c>
      <c r="CD215">
        <v>50000.0</v>
      </c>
      <c r="CE215" t="s">
        <v>109</v>
      </c>
      <c r="CG215">
        <v>495684.0</v>
      </c>
      <c r="CH215" t="s">
        <v>3999</v>
      </c>
      <c r="CI215" t="s">
        <v>3992</v>
      </c>
      <c r="CJ215" t="s">
        <v>2345</v>
      </c>
      <c r="CK215">
        <v>495684.0</v>
      </c>
      <c r="CM215" t="s">
        <v>3999</v>
      </c>
      <c r="CN215" t="s">
        <v>3999</v>
      </c>
    </row>
    <row r="216">
      <c r="A216" t="s">
        <v>68</v>
      </c>
      <c r="B216">
        <v>3303311.0</v>
      </c>
      <c r="C216" t="s">
        <v>179</v>
      </c>
      <c r="D216">
        <v>2025.0</v>
      </c>
      <c r="E216" s="154">
        <v>45701.0</v>
      </c>
      <c r="F216" t="s">
        <v>1108</v>
      </c>
      <c r="G216" t="s">
        <v>1000</v>
      </c>
      <c r="H216" t="s">
        <v>4000</v>
      </c>
      <c r="I216" t="s">
        <v>1002</v>
      </c>
      <c r="J216">
        <v>225011.0</v>
      </c>
      <c r="K216">
        <v>225011.0</v>
      </c>
      <c r="L216">
        <v>225011.0</v>
      </c>
      <c r="M216">
        <v>225.0</v>
      </c>
      <c r="N216">
        <v>1000.0</v>
      </c>
      <c r="O216">
        <v>0.0</v>
      </c>
      <c r="P216">
        <v>0.0</v>
      </c>
      <c r="R216">
        <v>0.0</v>
      </c>
      <c r="S216">
        <v>0.0</v>
      </c>
      <c r="U216">
        <v>0.0</v>
      </c>
      <c r="V216" t="s">
        <v>1079</v>
      </c>
      <c r="X216" s="154">
        <v>45708.0</v>
      </c>
      <c r="Y216" s="156">
        <v>36526.0</v>
      </c>
      <c r="Z216">
        <v>0.0</v>
      </c>
      <c r="AA216" s="156">
        <v>36526.0</v>
      </c>
      <c r="AB216">
        <v>0.0</v>
      </c>
      <c r="AC216" s="156">
        <v>36526.0</v>
      </c>
      <c r="AD216">
        <v>0.0</v>
      </c>
      <c r="AE216" s="156">
        <v>36526.0</v>
      </c>
      <c r="AF216">
        <v>0.0</v>
      </c>
      <c r="AG216">
        <v>0.0</v>
      </c>
      <c r="AH216" s="154">
        <v>45758.0</v>
      </c>
      <c r="AI216" s="154">
        <v>45758.0</v>
      </c>
      <c r="AJ216">
        <v>225011.0</v>
      </c>
      <c r="AK216">
        <v>56253.0</v>
      </c>
      <c r="AL216">
        <v>168758.0</v>
      </c>
      <c r="AM216">
        <v>0.3333</v>
      </c>
      <c r="AN216">
        <v>0.3333</v>
      </c>
      <c r="AS216" t="s">
        <v>26</v>
      </c>
      <c r="AT216" t="s">
        <v>22</v>
      </c>
      <c r="AU216">
        <v>0.0</v>
      </c>
      <c r="AV216" t="s">
        <v>380</v>
      </c>
      <c r="AZ216" t="s">
        <v>1110</v>
      </c>
      <c r="BA216" t="s">
        <v>4001</v>
      </c>
      <c r="BB216" t="s">
        <v>2345</v>
      </c>
      <c r="BC216" t="s">
        <v>27</v>
      </c>
      <c r="BD216" t="s">
        <v>1207</v>
      </c>
      <c r="BE216" t="s">
        <v>1007</v>
      </c>
      <c r="BF216" s="156">
        <v>45748.0</v>
      </c>
      <c r="BG216" s="154">
        <v>46112.0</v>
      </c>
      <c r="BH216" t="s">
        <v>1008</v>
      </c>
      <c r="BI216" t="s">
        <v>4002</v>
      </c>
      <c r="BJ216" t="s">
        <v>4003</v>
      </c>
      <c r="BK216" t="s">
        <v>4004</v>
      </c>
      <c r="BL216" s="154">
        <v>45701.0</v>
      </c>
      <c r="BM216" t="s">
        <v>4005</v>
      </c>
      <c r="BN216" t="s">
        <v>1482</v>
      </c>
      <c r="BO216" t="s">
        <v>4006</v>
      </c>
      <c r="BP216" t="s">
        <v>4007</v>
      </c>
      <c r="BR216" s="154">
        <v>45761.445601851</v>
      </c>
      <c r="BS216" t="s">
        <v>4008</v>
      </c>
      <c r="BT216" t="s">
        <v>1016</v>
      </c>
      <c r="BU216" t="s">
        <v>4009</v>
      </c>
      <c r="BV216">
        <v>9.19039396489E11</v>
      </c>
      <c r="BW216" t="s">
        <v>4010</v>
      </c>
      <c r="BX216" t="s">
        <v>4011</v>
      </c>
      <c r="BY216" t="s">
        <v>4009</v>
      </c>
      <c r="BZ216">
        <v>9.19039396489E11</v>
      </c>
      <c r="CA216" t="s">
        <v>4011</v>
      </c>
      <c r="CB216" t="s">
        <v>4009</v>
      </c>
      <c r="CC216">
        <v>9.19039396489E11</v>
      </c>
      <c r="CD216">
        <v>66000.0</v>
      </c>
      <c r="CE216" t="s">
        <v>4012</v>
      </c>
      <c r="CG216">
        <v>494001.0</v>
      </c>
      <c r="CI216" t="s">
        <v>4001</v>
      </c>
      <c r="CJ216" t="s">
        <v>2345</v>
      </c>
      <c r="CK216">
        <v>494001.0</v>
      </c>
      <c r="CM216" t="s">
        <v>4012</v>
      </c>
      <c r="CN216" t="s">
        <v>4012</v>
      </c>
    </row>
    <row r="217">
      <c r="A217" t="s">
        <v>47</v>
      </c>
      <c r="B217">
        <v>3306257.0</v>
      </c>
      <c r="C217" t="s">
        <v>109</v>
      </c>
      <c r="D217">
        <v>2025.0</v>
      </c>
      <c r="E217" s="155">
        <v>45586.0</v>
      </c>
      <c r="F217" t="s">
        <v>999</v>
      </c>
      <c r="G217" t="s">
        <v>1000</v>
      </c>
      <c r="H217" t="s">
        <v>4013</v>
      </c>
      <c r="I217" t="s">
        <v>1002</v>
      </c>
      <c r="J217">
        <v>467334.0</v>
      </c>
      <c r="K217">
        <v>467334.0</v>
      </c>
      <c r="L217">
        <v>0.0</v>
      </c>
      <c r="M217">
        <v>0.0</v>
      </c>
      <c r="O217">
        <v>467334.0</v>
      </c>
      <c r="P217">
        <v>410.0</v>
      </c>
      <c r="Q217">
        <v>1140.0</v>
      </c>
      <c r="R217">
        <v>0.0</v>
      </c>
      <c r="S217">
        <v>0.0</v>
      </c>
      <c r="U217">
        <v>0.0</v>
      </c>
      <c r="V217" t="s">
        <v>1003</v>
      </c>
      <c r="W217">
        <v>4.0</v>
      </c>
      <c r="Y217" s="157">
        <v>45635.0</v>
      </c>
      <c r="Z217">
        <v>46733.0</v>
      </c>
      <c r="AA217" s="156">
        <v>45754.0</v>
      </c>
      <c r="AB217">
        <v>140200.0</v>
      </c>
      <c r="AC217" s="154">
        <v>45887.0</v>
      </c>
      <c r="AD217">
        <v>140200.0</v>
      </c>
      <c r="AE217" s="155">
        <v>45985.0</v>
      </c>
      <c r="AF217">
        <v>140200.0</v>
      </c>
      <c r="AG217">
        <v>0.0</v>
      </c>
      <c r="AJ217">
        <v>327133.0</v>
      </c>
      <c r="AK217">
        <v>0.0</v>
      </c>
      <c r="AL217">
        <v>327133.0</v>
      </c>
      <c r="AM217">
        <v>0.5616</v>
      </c>
      <c r="AN217">
        <v>0.5616</v>
      </c>
      <c r="AS217">
        <v>0.0</v>
      </c>
      <c r="AU217">
        <v>4.0</v>
      </c>
      <c r="AV217" t="s">
        <v>399</v>
      </c>
      <c r="AW217" t="s">
        <v>381</v>
      </c>
      <c r="AX217" t="s">
        <v>22</v>
      </c>
      <c r="AZ217" t="s">
        <v>1110</v>
      </c>
      <c r="BA217" t="s">
        <v>4014</v>
      </c>
      <c r="BB217" t="s">
        <v>1206</v>
      </c>
      <c r="BC217" t="s">
        <v>27</v>
      </c>
      <c r="BD217" t="s">
        <v>1207</v>
      </c>
      <c r="BE217" t="s">
        <v>1007</v>
      </c>
      <c r="BF217" s="156">
        <v>45748.0</v>
      </c>
      <c r="BG217" s="154">
        <v>46112.0</v>
      </c>
      <c r="BH217" t="s">
        <v>1008</v>
      </c>
      <c r="BI217" t="s">
        <v>4015</v>
      </c>
      <c r="BJ217" t="s">
        <v>4016</v>
      </c>
      <c r="BK217" t="s">
        <v>4017</v>
      </c>
      <c r="BL217" s="155">
        <v>45586.0</v>
      </c>
      <c r="BM217" t="s">
        <v>1519</v>
      </c>
      <c r="BN217" t="s">
        <v>2316</v>
      </c>
      <c r="BO217" t="s">
        <v>1521</v>
      </c>
      <c r="BP217" t="s">
        <v>1522</v>
      </c>
      <c r="BQ217" t="s">
        <v>1764</v>
      </c>
      <c r="BR217" s="155">
        <v>45594.434537037</v>
      </c>
      <c r="BS217" t="s">
        <v>4018</v>
      </c>
      <c r="BT217" t="s">
        <v>1016</v>
      </c>
      <c r="BU217" t="s">
        <v>4019</v>
      </c>
      <c r="BV217">
        <v>9.19977544122E11</v>
      </c>
      <c r="BW217" t="s">
        <v>4020</v>
      </c>
      <c r="BX217" t="s">
        <v>4021</v>
      </c>
      <c r="BY217" t="s">
        <v>4019</v>
      </c>
      <c r="BZ217">
        <v>9.19977544122E11</v>
      </c>
      <c r="CA217" t="s">
        <v>4021</v>
      </c>
      <c r="CB217" t="s">
        <v>4019</v>
      </c>
      <c r="CC217">
        <v>9.19977544122E11</v>
      </c>
      <c r="CD217">
        <v>51000.0</v>
      </c>
      <c r="CE217" t="s">
        <v>4022</v>
      </c>
      <c r="CG217">
        <v>480001.0</v>
      </c>
      <c r="CH217" t="s">
        <v>4022</v>
      </c>
      <c r="CI217" t="s">
        <v>4014</v>
      </c>
      <c r="CJ217" t="s">
        <v>1206</v>
      </c>
      <c r="CK217">
        <v>480001.0</v>
      </c>
      <c r="CM217" t="s">
        <v>4022</v>
      </c>
      <c r="CN217" t="s">
        <v>4022</v>
      </c>
    </row>
    <row r="218">
      <c r="A218" t="s">
        <v>18</v>
      </c>
      <c r="B218">
        <v>3308610.0</v>
      </c>
      <c r="C218" t="s">
        <v>528</v>
      </c>
      <c r="D218">
        <v>2025.0</v>
      </c>
      <c r="E218" s="156">
        <v>45784.0</v>
      </c>
      <c r="F218" t="s">
        <v>999</v>
      </c>
      <c r="G218" t="s">
        <v>1000</v>
      </c>
      <c r="H218" t="s">
        <v>4023</v>
      </c>
      <c r="I218" t="s">
        <v>1002</v>
      </c>
      <c r="J218">
        <v>1357807.0</v>
      </c>
      <c r="K218">
        <v>1357807.0</v>
      </c>
      <c r="L218">
        <v>0.0</v>
      </c>
      <c r="M218">
        <v>0.0</v>
      </c>
      <c r="O218">
        <v>1357807.0</v>
      </c>
      <c r="P218">
        <v>875.0</v>
      </c>
      <c r="Q218">
        <v>1552.0</v>
      </c>
      <c r="R218">
        <v>0.0</v>
      </c>
      <c r="S218">
        <v>0.0</v>
      </c>
      <c r="U218">
        <v>0.0</v>
      </c>
      <c r="V218" t="s">
        <v>1003</v>
      </c>
      <c r="W218">
        <v>4.0</v>
      </c>
      <c r="Y218" s="154">
        <v>45797.0</v>
      </c>
      <c r="Z218">
        <v>339452.0</v>
      </c>
      <c r="AA218" s="154">
        <v>45859.0</v>
      </c>
      <c r="AB218">
        <v>339452.0</v>
      </c>
      <c r="AC218" s="154">
        <v>45920.0</v>
      </c>
      <c r="AD218">
        <v>339452.0</v>
      </c>
      <c r="AE218" s="155">
        <v>46011.0</v>
      </c>
      <c r="AF218">
        <v>339452.0</v>
      </c>
      <c r="AG218">
        <v>0.0</v>
      </c>
      <c r="AJ218">
        <v>678904.0</v>
      </c>
      <c r="AK218">
        <v>0.0</v>
      </c>
      <c r="AL218">
        <v>678904.0</v>
      </c>
      <c r="AM218">
        <v>0.6074</v>
      </c>
      <c r="AN218">
        <v>0.6074</v>
      </c>
      <c r="AS218">
        <v>0.0</v>
      </c>
      <c r="AU218">
        <v>4.0</v>
      </c>
      <c r="AV218" t="s">
        <v>399</v>
      </c>
      <c r="AW218" t="s">
        <v>381</v>
      </c>
      <c r="AX218" t="s">
        <v>22</v>
      </c>
      <c r="AZ218" t="s">
        <v>1110</v>
      </c>
      <c r="BA218" t="s">
        <v>4024</v>
      </c>
      <c r="BB218" t="s">
        <v>1206</v>
      </c>
      <c r="BC218" t="s">
        <v>27</v>
      </c>
      <c r="BD218" t="s">
        <v>1207</v>
      </c>
      <c r="BE218" t="s">
        <v>1007</v>
      </c>
      <c r="BF218" s="156">
        <v>45748.0</v>
      </c>
      <c r="BG218" s="154">
        <v>46112.0</v>
      </c>
      <c r="BH218" t="s">
        <v>1008</v>
      </c>
      <c r="BI218" t="s">
        <v>4025</v>
      </c>
      <c r="BJ218" t="s">
        <v>4026</v>
      </c>
      <c r="BK218" t="s">
        <v>4027</v>
      </c>
      <c r="BL218" s="156">
        <v>45784.0</v>
      </c>
      <c r="BM218" t="s">
        <v>1762</v>
      </c>
      <c r="BN218" t="s">
        <v>1482</v>
      </c>
      <c r="BO218" t="s">
        <v>1763</v>
      </c>
      <c r="BP218" t="s">
        <v>1764</v>
      </c>
      <c r="BR218" s="154">
        <v>45792.4697453703</v>
      </c>
      <c r="BS218" t="s">
        <v>4028</v>
      </c>
      <c r="BT218" t="s">
        <v>1122</v>
      </c>
      <c r="BU218" t="s">
        <v>4029</v>
      </c>
      <c r="BV218">
        <v>9.19425760077E11</v>
      </c>
      <c r="BW218" t="s">
        <v>4030</v>
      </c>
      <c r="BX218" t="s">
        <v>4028</v>
      </c>
      <c r="BY218" t="s">
        <v>4029</v>
      </c>
      <c r="BZ218">
        <v>9.19425760077E11</v>
      </c>
      <c r="CA218" t="s">
        <v>4028</v>
      </c>
      <c r="CB218" t="s">
        <v>4029</v>
      </c>
      <c r="CC218">
        <v>9.19425760077E11</v>
      </c>
      <c r="CD218">
        <v>32200.0</v>
      </c>
      <c r="CE218" t="s">
        <v>4031</v>
      </c>
      <c r="CG218">
        <v>473331.0</v>
      </c>
      <c r="CH218" t="s">
        <v>4032</v>
      </c>
      <c r="CI218" t="s">
        <v>4024</v>
      </c>
      <c r="CJ218" t="s">
        <v>1206</v>
      </c>
      <c r="CK218">
        <v>473331.0</v>
      </c>
      <c r="CM218" t="s">
        <v>4033</v>
      </c>
      <c r="CN218" t="s">
        <v>4033</v>
      </c>
    </row>
    <row r="219">
      <c r="A219" t="s">
        <v>68</v>
      </c>
      <c r="B219">
        <v>3316343.0</v>
      </c>
      <c r="C219" t="s">
        <v>531</v>
      </c>
      <c r="D219">
        <v>2025.0</v>
      </c>
      <c r="E219" s="154">
        <v>45729.0</v>
      </c>
      <c r="F219" t="s">
        <v>999</v>
      </c>
      <c r="G219" t="s">
        <v>1000</v>
      </c>
      <c r="H219" t="s">
        <v>4034</v>
      </c>
      <c r="I219" t="s">
        <v>1002</v>
      </c>
      <c r="J219">
        <v>438820.0</v>
      </c>
      <c r="K219">
        <v>438820.0</v>
      </c>
      <c r="L219">
        <v>0.0</v>
      </c>
      <c r="M219">
        <v>0.0</v>
      </c>
      <c r="O219">
        <v>438820.0</v>
      </c>
      <c r="P219">
        <v>351.0</v>
      </c>
      <c r="Q219">
        <v>1250.0</v>
      </c>
      <c r="R219">
        <v>0.0</v>
      </c>
      <c r="S219">
        <v>0.0</v>
      </c>
      <c r="U219">
        <v>0.0</v>
      </c>
      <c r="V219" t="s">
        <v>1003</v>
      </c>
      <c r="W219">
        <v>3.0</v>
      </c>
      <c r="Y219" s="154">
        <v>45729.0</v>
      </c>
      <c r="Z219">
        <v>149199.0</v>
      </c>
      <c r="AA219" s="154">
        <v>45880.0</v>
      </c>
      <c r="AB219">
        <v>144811.0</v>
      </c>
      <c r="AC219" s="157">
        <v>45994.0</v>
      </c>
      <c r="AD219">
        <v>144811.0</v>
      </c>
      <c r="AE219" s="156">
        <v>36526.0</v>
      </c>
      <c r="AF219">
        <v>0.0</v>
      </c>
      <c r="AG219">
        <v>0.0</v>
      </c>
      <c r="AH219" s="154">
        <v>45742.0</v>
      </c>
      <c r="AI219" s="154">
        <v>45891.0</v>
      </c>
      <c r="AJ219">
        <v>294010.0</v>
      </c>
      <c r="AK219">
        <v>149199.0</v>
      </c>
      <c r="AL219">
        <v>144811.0</v>
      </c>
      <c r="AM219">
        <v>0.6428</v>
      </c>
      <c r="AN219">
        <v>0.6428</v>
      </c>
      <c r="AS219">
        <v>0.0</v>
      </c>
      <c r="AU219">
        <v>4.0</v>
      </c>
      <c r="AV219" t="s">
        <v>399</v>
      </c>
      <c r="AW219" t="s">
        <v>381</v>
      </c>
      <c r="AX219" t="s">
        <v>22</v>
      </c>
      <c r="AZ219" t="s">
        <v>1110</v>
      </c>
      <c r="BA219" t="s">
        <v>4035</v>
      </c>
      <c r="BB219" t="s">
        <v>1206</v>
      </c>
      <c r="BC219" t="s">
        <v>27</v>
      </c>
      <c r="BD219" t="s">
        <v>1207</v>
      </c>
      <c r="BE219" t="s">
        <v>1007</v>
      </c>
      <c r="BF219" s="156">
        <v>45748.0</v>
      </c>
      <c r="BG219" s="154">
        <v>46112.0</v>
      </c>
      <c r="BH219" t="s">
        <v>1008</v>
      </c>
      <c r="BI219" t="s">
        <v>4036</v>
      </c>
      <c r="BJ219" t="s">
        <v>4037</v>
      </c>
      <c r="BK219" t="s">
        <v>4038</v>
      </c>
      <c r="BL219" s="154">
        <v>45729.0</v>
      </c>
      <c r="BM219" t="s">
        <v>1211</v>
      </c>
      <c r="BN219" t="s">
        <v>1118</v>
      </c>
      <c r="BO219" t="s">
        <v>1212</v>
      </c>
      <c r="BP219" t="s">
        <v>1211</v>
      </c>
      <c r="BR219" s="154">
        <v>45744.5854282407</v>
      </c>
      <c r="BS219" t="s">
        <v>4039</v>
      </c>
      <c r="BT219" t="s">
        <v>1016</v>
      </c>
      <c r="BU219" t="s">
        <v>4040</v>
      </c>
      <c r="BV219">
        <v>9.19165076111E11</v>
      </c>
      <c r="BW219" t="s">
        <v>4040</v>
      </c>
      <c r="BX219" t="s">
        <v>4039</v>
      </c>
      <c r="BY219" t="s">
        <v>4041</v>
      </c>
      <c r="BZ219">
        <v>9.19165076111E11</v>
      </c>
      <c r="CA219" t="s">
        <v>4042</v>
      </c>
      <c r="CB219" t="s">
        <v>4043</v>
      </c>
      <c r="CC219">
        <v>9.18770949036E11</v>
      </c>
      <c r="CD219">
        <v>30250.0</v>
      </c>
      <c r="CE219" t="s">
        <v>4044</v>
      </c>
      <c r="CG219">
        <v>465333.0</v>
      </c>
      <c r="CH219" t="s">
        <v>4045</v>
      </c>
      <c r="CI219" t="s">
        <v>4035</v>
      </c>
      <c r="CJ219" t="s">
        <v>1206</v>
      </c>
      <c r="CK219">
        <v>465333.0</v>
      </c>
      <c r="CM219" t="s">
        <v>4046</v>
      </c>
      <c r="CN219" t="s">
        <v>4046</v>
      </c>
    </row>
    <row r="220">
      <c r="A220" t="s">
        <v>68</v>
      </c>
      <c r="B220">
        <v>3316968.0</v>
      </c>
      <c r="C220" t="s">
        <v>181</v>
      </c>
      <c r="D220">
        <v>2025.0</v>
      </c>
      <c r="E220" s="156">
        <v>45813.0</v>
      </c>
      <c r="F220" t="s">
        <v>3103</v>
      </c>
      <c r="G220" t="s">
        <v>1000</v>
      </c>
      <c r="H220" t="s">
        <v>4047</v>
      </c>
      <c r="I220" t="s">
        <v>1002</v>
      </c>
      <c r="J220">
        <v>1999966.0</v>
      </c>
      <c r="K220">
        <v>1999966.0</v>
      </c>
      <c r="L220">
        <v>679234.0</v>
      </c>
      <c r="M220">
        <v>720.0</v>
      </c>
      <c r="N220">
        <v>943.0</v>
      </c>
      <c r="O220">
        <v>1320732.0</v>
      </c>
      <c r="P220">
        <v>720.0</v>
      </c>
      <c r="Q220">
        <v>1834.0</v>
      </c>
      <c r="R220">
        <v>0.0</v>
      </c>
      <c r="S220">
        <v>0.0</v>
      </c>
      <c r="U220">
        <v>0.0</v>
      </c>
      <c r="V220" t="s">
        <v>1003</v>
      </c>
      <c r="W220">
        <v>3.0</v>
      </c>
      <c r="Y220" s="156">
        <v>45813.0</v>
      </c>
      <c r="Z220">
        <v>799986.0</v>
      </c>
      <c r="AA220" s="156">
        <v>45905.0</v>
      </c>
      <c r="AB220">
        <v>599990.0</v>
      </c>
      <c r="AC220" s="157">
        <v>45996.0</v>
      </c>
      <c r="AD220">
        <v>599990.0</v>
      </c>
      <c r="AE220" s="156">
        <v>36526.0</v>
      </c>
      <c r="AF220">
        <v>0.0</v>
      </c>
      <c r="AG220">
        <v>0.0</v>
      </c>
      <c r="AH220" s="156">
        <v>45814.0</v>
      </c>
      <c r="AI220" s="156">
        <v>45814.0</v>
      </c>
      <c r="AJ220">
        <v>799986.0</v>
      </c>
      <c r="AK220">
        <v>799986.0</v>
      </c>
      <c r="AL220">
        <v>0.0</v>
      </c>
      <c r="AM220">
        <v>0.4759</v>
      </c>
      <c r="AN220">
        <v>0.4759</v>
      </c>
      <c r="AS220" t="s">
        <v>26</v>
      </c>
      <c r="AT220" t="s">
        <v>22</v>
      </c>
      <c r="AU220">
        <v>4.0</v>
      </c>
      <c r="AV220" t="s">
        <v>399</v>
      </c>
      <c r="AW220" t="s">
        <v>381</v>
      </c>
      <c r="AX220" t="s">
        <v>22</v>
      </c>
      <c r="AZ220" t="s">
        <v>1110</v>
      </c>
      <c r="BA220" t="s">
        <v>4048</v>
      </c>
      <c r="BB220" t="s">
        <v>4049</v>
      </c>
      <c r="BC220" t="s">
        <v>23</v>
      </c>
      <c r="BD220" t="s">
        <v>1032</v>
      </c>
      <c r="BE220" t="s">
        <v>1007</v>
      </c>
      <c r="BF220" s="156">
        <v>45809.0</v>
      </c>
      <c r="BG220" s="154">
        <v>46172.0</v>
      </c>
      <c r="BH220" t="s">
        <v>1008</v>
      </c>
      <c r="BI220" t="s">
        <v>4050</v>
      </c>
      <c r="BJ220" t="s">
        <v>4051</v>
      </c>
      <c r="BK220" t="s">
        <v>4052</v>
      </c>
      <c r="BL220" s="156">
        <v>45813.0</v>
      </c>
      <c r="BM220" t="s">
        <v>4053</v>
      </c>
      <c r="BN220" t="s">
        <v>1482</v>
      </c>
      <c r="BO220" t="s">
        <v>4054</v>
      </c>
      <c r="BP220" t="s">
        <v>4055</v>
      </c>
      <c r="BR220" s="156">
        <v>45817.6021064814</v>
      </c>
      <c r="BS220" t="s">
        <v>4056</v>
      </c>
      <c r="BT220" t="s">
        <v>1016</v>
      </c>
      <c r="BU220" t="s">
        <v>4057</v>
      </c>
      <c r="BV220">
        <v>9.1944438925E11</v>
      </c>
      <c r="BW220" t="s">
        <v>4058</v>
      </c>
      <c r="BX220" t="s">
        <v>4056</v>
      </c>
      <c r="BY220" t="s">
        <v>4059</v>
      </c>
      <c r="BZ220">
        <v>9.1944438925E11</v>
      </c>
      <c r="CA220" t="s">
        <v>4056</v>
      </c>
      <c r="CB220" t="s">
        <v>4059</v>
      </c>
      <c r="CC220">
        <v>9.1944438925E11</v>
      </c>
      <c r="CD220">
        <v>14000.0</v>
      </c>
      <c r="CE220" t="s">
        <v>4060</v>
      </c>
      <c r="CG220">
        <v>678683.0</v>
      </c>
      <c r="CH220" t="s">
        <v>4061</v>
      </c>
      <c r="CI220" t="s">
        <v>4048</v>
      </c>
      <c r="CJ220" t="s">
        <v>4049</v>
      </c>
      <c r="CK220">
        <v>678683.0</v>
      </c>
      <c r="CM220" t="s">
        <v>4062</v>
      </c>
      <c r="CN220" t="s">
        <v>4062</v>
      </c>
    </row>
    <row r="221">
      <c r="A221" t="s">
        <v>68</v>
      </c>
      <c r="B221">
        <v>3327620.0</v>
      </c>
      <c r="C221" t="s">
        <v>534</v>
      </c>
      <c r="D221">
        <v>2025.0</v>
      </c>
      <c r="E221" s="157">
        <v>45603.0</v>
      </c>
      <c r="F221" t="s">
        <v>999</v>
      </c>
      <c r="G221" t="s">
        <v>1000</v>
      </c>
      <c r="H221" t="s">
        <v>4063</v>
      </c>
      <c r="I221" t="s">
        <v>1002</v>
      </c>
      <c r="J221">
        <v>2188800.0</v>
      </c>
      <c r="K221">
        <v>2188800.0</v>
      </c>
      <c r="L221">
        <v>0.0</v>
      </c>
      <c r="M221">
        <v>0.0</v>
      </c>
      <c r="O221">
        <v>2188800.0</v>
      </c>
      <c r="P221">
        <v>1152.0</v>
      </c>
      <c r="Q221">
        <v>1900.0</v>
      </c>
      <c r="R221">
        <v>0.0</v>
      </c>
      <c r="S221">
        <v>0.0</v>
      </c>
      <c r="U221">
        <v>0.0</v>
      </c>
      <c r="V221" t="s">
        <v>1003</v>
      </c>
      <c r="W221">
        <v>4.0</v>
      </c>
      <c r="Y221" s="157">
        <v>45603.0</v>
      </c>
      <c r="Z221">
        <v>218880.0</v>
      </c>
      <c r="AA221" s="154">
        <v>45726.0</v>
      </c>
      <c r="AB221">
        <v>547200.0</v>
      </c>
      <c r="AC221" s="156">
        <v>45908.0</v>
      </c>
      <c r="AD221">
        <v>766080.0</v>
      </c>
      <c r="AE221" s="157">
        <v>45999.0</v>
      </c>
      <c r="AF221">
        <v>656640.0</v>
      </c>
      <c r="AG221">
        <v>15322.0</v>
      </c>
      <c r="AH221" s="157">
        <v>45604.0</v>
      </c>
      <c r="AI221" s="154">
        <v>45726.0</v>
      </c>
      <c r="AJ221">
        <v>766080.0</v>
      </c>
      <c r="AK221">
        <v>750758.0</v>
      </c>
      <c r="AL221">
        <v>0.0</v>
      </c>
      <c r="AM221">
        <v>0.5</v>
      </c>
      <c r="AN221">
        <v>0.5</v>
      </c>
      <c r="AS221">
        <v>0.0</v>
      </c>
      <c r="AU221">
        <v>6.0</v>
      </c>
      <c r="AV221" t="s">
        <v>380</v>
      </c>
      <c r="AW221" t="s">
        <v>381</v>
      </c>
      <c r="AX221" t="s">
        <v>22</v>
      </c>
      <c r="AZ221" t="s">
        <v>1110</v>
      </c>
      <c r="BA221" t="s">
        <v>1609</v>
      </c>
      <c r="BB221" t="s">
        <v>1206</v>
      </c>
      <c r="BC221" t="s">
        <v>27</v>
      </c>
      <c r="BD221" t="s">
        <v>1207</v>
      </c>
      <c r="BE221" t="s">
        <v>1007</v>
      </c>
      <c r="BF221" s="156">
        <v>45748.0</v>
      </c>
      <c r="BG221" s="154">
        <v>46112.0</v>
      </c>
      <c r="BH221" t="s">
        <v>1008</v>
      </c>
      <c r="BI221" t="s">
        <v>4064</v>
      </c>
      <c r="BJ221" t="s">
        <v>4065</v>
      </c>
      <c r="BK221" t="s">
        <v>4066</v>
      </c>
      <c r="BL221" s="157">
        <v>45603.0</v>
      </c>
      <c r="BM221" t="s">
        <v>1211</v>
      </c>
      <c r="BN221" t="s">
        <v>2316</v>
      </c>
      <c r="BO221" t="s">
        <v>1212</v>
      </c>
      <c r="BP221" t="s">
        <v>1211</v>
      </c>
      <c r="BR221" s="157">
        <v>45605.4655902778</v>
      </c>
      <c r="BS221" t="s">
        <v>4067</v>
      </c>
      <c r="BT221" t="s">
        <v>1122</v>
      </c>
      <c r="BU221" t="s">
        <v>4068</v>
      </c>
      <c r="BV221">
        <v>9.19522318115E11</v>
      </c>
      <c r="BW221" t="s">
        <v>4068</v>
      </c>
      <c r="BX221" t="s">
        <v>4069</v>
      </c>
      <c r="BY221" t="s">
        <v>4068</v>
      </c>
      <c r="BZ221">
        <v>9.18123456789E11</v>
      </c>
      <c r="CA221" t="s">
        <v>4070</v>
      </c>
      <c r="CB221" t="s">
        <v>4071</v>
      </c>
      <c r="CC221">
        <v>9.18123456789E11</v>
      </c>
      <c r="CD221">
        <v>80000.0</v>
      </c>
      <c r="CE221" t="s">
        <v>4072</v>
      </c>
      <c r="CG221">
        <v>452006.0</v>
      </c>
      <c r="CH221" t="s">
        <v>4072</v>
      </c>
      <c r="CI221" t="s">
        <v>1609</v>
      </c>
      <c r="CJ221" t="s">
        <v>1206</v>
      </c>
      <c r="CK221">
        <v>452006.0</v>
      </c>
      <c r="CL221" t="s">
        <v>4073</v>
      </c>
      <c r="CM221" t="s">
        <v>4072</v>
      </c>
      <c r="CN221" t="s">
        <v>4072</v>
      </c>
    </row>
    <row r="222">
      <c r="A222" t="s">
        <v>68</v>
      </c>
      <c r="B222">
        <v>3328193.0</v>
      </c>
      <c r="C222" t="s">
        <v>183</v>
      </c>
      <c r="D222">
        <v>2025.0</v>
      </c>
      <c r="E222" t="s">
        <v>4074</v>
      </c>
      <c r="F222" t="s">
        <v>4075</v>
      </c>
      <c r="G222" t="s">
        <v>1000</v>
      </c>
      <c r="H222" t="s">
        <v>4076</v>
      </c>
      <c r="I222" t="s">
        <v>1002</v>
      </c>
      <c r="J222">
        <v>605318.0</v>
      </c>
      <c r="K222">
        <v>698400.0</v>
      </c>
      <c r="L222">
        <v>610200.0</v>
      </c>
      <c r="M222">
        <v>0.0</v>
      </c>
      <c r="N222">
        <v>0.0</v>
      </c>
      <c r="O222">
        <v>88200.0</v>
      </c>
      <c r="P222">
        <v>147.0</v>
      </c>
      <c r="Q222">
        <v>0.0</v>
      </c>
      <c r="R222">
        <v>0.0</v>
      </c>
      <c r="S222">
        <v>339.0</v>
      </c>
      <c r="T222">
        <v>0.0</v>
      </c>
      <c r="U222">
        <v>0.0</v>
      </c>
      <c r="V222" t="s">
        <v>1003</v>
      </c>
      <c r="W222" t="s">
        <v>4077</v>
      </c>
      <c r="X222" s="154">
        <v>45734.0</v>
      </c>
      <c r="Y222" t="s">
        <v>4078</v>
      </c>
      <c r="Z222">
        <v>0.0</v>
      </c>
      <c r="AA222" t="s">
        <v>4079</v>
      </c>
      <c r="AB222">
        <v>0.0</v>
      </c>
      <c r="AC222" t="s">
        <v>4080</v>
      </c>
      <c r="AD222">
        <v>0.0</v>
      </c>
      <c r="AE222" t="s">
        <v>4081</v>
      </c>
      <c r="AF222">
        <v>0.0</v>
      </c>
      <c r="AG222">
        <v>0.0</v>
      </c>
      <c r="AH222" t="s">
        <v>4082</v>
      </c>
      <c r="AI222" t="s">
        <v>4083</v>
      </c>
      <c r="AJ222" t="s">
        <v>4084</v>
      </c>
      <c r="AK222" t="s">
        <v>4085</v>
      </c>
      <c r="AL222" t="s">
        <v>4086</v>
      </c>
      <c r="AM222" t="s">
        <v>2684</v>
      </c>
      <c r="AN222" t="s">
        <v>2684</v>
      </c>
      <c r="AO222">
        <v>0.0</v>
      </c>
      <c r="AP222">
        <v>0.0</v>
      </c>
      <c r="AQ222">
        <v>0.0</v>
      </c>
      <c r="AR222">
        <v>0.0</v>
      </c>
      <c r="AS222" t="s">
        <v>1053</v>
      </c>
      <c r="AT222" t="s">
        <v>22</v>
      </c>
      <c r="AU222" t="s">
        <v>1513</v>
      </c>
      <c r="AV222" t="s">
        <v>380</v>
      </c>
      <c r="AW222" t="s">
        <v>381</v>
      </c>
      <c r="AX222" t="s">
        <v>22</v>
      </c>
      <c r="AY222" t="s">
        <v>88</v>
      </c>
      <c r="AZ222" t="s">
        <v>1110</v>
      </c>
      <c r="BA222" t="s">
        <v>4087</v>
      </c>
      <c r="BB222" t="s">
        <v>1233</v>
      </c>
      <c r="BC222" t="s">
        <v>37</v>
      </c>
      <c r="BD222" t="s">
        <v>1189</v>
      </c>
      <c r="BE222" t="s">
        <v>1007</v>
      </c>
      <c r="BF222" t="s">
        <v>4088</v>
      </c>
      <c r="BG222" t="s">
        <v>4089</v>
      </c>
      <c r="BH222" t="s">
        <v>4090</v>
      </c>
      <c r="BI222" t="s">
        <v>4091</v>
      </c>
      <c r="BJ222" t="s">
        <v>4092</v>
      </c>
      <c r="BK222" t="s">
        <v>4093</v>
      </c>
      <c r="BL222" t="s">
        <v>4074</v>
      </c>
      <c r="BM222" t="s">
        <v>4094</v>
      </c>
      <c r="BN222" t="s">
        <v>4095</v>
      </c>
      <c r="BO222" t="s">
        <v>4096</v>
      </c>
      <c r="BP222" t="s">
        <v>1239</v>
      </c>
      <c r="BQ222" t="s">
        <v>1239</v>
      </c>
      <c r="BR222" t="s">
        <v>4097</v>
      </c>
      <c r="BS222" t="s">
        <v>4098</v>
      </c>
      <c r="BT222" t="s">
        <v>1122</v>
      </c>
      <c r="BU222" t="s">
        <v>4099</v>
      </c>
      <c r="BV222">
        <v>9.16200411661E11</v>
      </c>
      <c r="BW222" t="s">
        <v>4100</v>
      </c>
      <c r="BX222" t="s">
        <v>4101</v>
      </c>
      <c r="BY222" t="s">
        <v>4099</v>
      </c>
      <c r="BZ222">
        <v>9.16200411661E11</v>
      </c>
      <c r="CA222" t="s">
        <v>4101</v>
      </c>
      <c r="CB222" t="s">
        <v>4099</v>
      </c>
      <c r="CC222">
        <v>9.16200411661E11</v>
      </c>
      <c r="CD222" t="s">
        <v>4102</v>
      </c>
      <c r="CE222" t="s">
        <v>4103</v>
      </c>
      <c r="CG222">
        <v>814142.0</v>
      </c>
      <c r="CH222" t="s">
        <v>4103</v>
      </c>
      <c r="CI222" t="s">
        <v>4087</v>
      </c>
      <c r="CJ222" t="s">
        <v>1233</v>
      </c>
      <c r="CK222">
        <v>814142.0</v>
      </c>
      <c r="CM222" t="s">
        <v>4104</v>
      </c>
      <c r="CN222" t="s">
        <v>4104</v>
      </c>
    </row>
    <row r="223">
      <c r="A223" t="s">
        <v>47</v>
      </c>
      <c r="B223">
        <v>3328278.0</v>
      </c>
      <c r="C223" t="s">
        <v>724</v>
      </c>
      <c r="D223">
        <v>2025.0</v>
      </c>
      <c r="E223" s="154">
        <v>45882.0</v>
      </c>
      <c r="F223" t="s">
        <v>999</v>
      </c>
      <c r="G223" t="s">
        <v>1000</v>
      </c>
      <c r="H223" t="s">
        <v>4105</v>
      </c>
      <c r="I223" t="s">
        <v>1002</v>
      </c>
      <c r="J223">
        <v>306576.0</v>
      </c>
      <c r="K223">
        <v>306576.0</v>
      </c>
      <c r="L223">
        <v>0.0</v>
      </c>
      <c r="M223">
        <v>0.0</v>
      </c>
      <c r="O223">
        <v>306576.0</v>
      </c>
      <c r="P223">
        <v>383.0</v>
      </c>
      <c r="Q223">
        <v>800.0</v>
      </c>
      <c r="R223">
        <v>0.0</v>
      </c>
      <c r="S223">
        <v>0.0</v>
      </c>
      <c r="U223">
        <v>0.0</v>
      </c>
      <c r="V223" t="s">
        <v>1003</v>
      </c>
      <c r="W223">
        <v>4.0</v>
      </c>
      <c r="Y223" s="156">
        <v>45877.0</v>
      </c>
      <c r="Z223">
        <v>76644.0</v>
      </c>
      <c r="AA223" s="157">
        <v>45931.0</v>
      </c>
      <c r="AB223">
        <v>76644.0</v>
      </c>
      <c r="AC223" s="157">
        <v>45992.0</v>
      </c>
      <c r="AD223">
        <v>76644.0</v>
      </c>
      <c r="AE223" s="155">
        <v>46022.0</v>
      </c>
      <c r="AF223">
        <v>76644.0</v>
      </c>
      <c r="AG223">
        <v>0.0</v>
      </c>
      <c r="AH223" s="154">
        <v>45881.0</v>
      </c>
      <c r="AI223" s="154">
        <v>45881.0</v>
      </c>
      <c r="AJ223">
        <v>76644.0</v>
      </c>
      <c r="AK223">
        <v>76644.0</v>
      </c>
      <c r="AL223">
        <v>0.0</v>
      </c>
      <c r="AM223">
        <v>0.5553</v>
      </c>
      <c r="AN223">
        <v>0.5553</v>
      </c>
      <c r="AS223">
        <v>0.0</v>
      </c>
      <c r="AU223">
        <v>2.0</v>
      </c>
      <c r="AV223" t="s">
        <v>380</v>
      </c>
      <c r="AW223" t="s">
        <v>381</v>
      </c>
      <c r="AX223" t="s">
        <v>22</v>
      </c>
      <c r="AZ223" t="s">
        <v>1110</v>
      </c>
      <c r="BA223" t="s">
        <v>4087</v>
      </c>
      <c r="BB223" t="s">
        <v>1233</v>
      </c>
      <c r="BC223" t="s">
        <v>37</v>
      </c>
      <c r="BD223" t="s">
        <v>1189</v>
      </c>
      <c r="BE223" t="s">
        <v>1007</v>
      </c>
      <c r="BF223" s="156">
        <v>45748.0</v>
      </c>
      <c r="BG223" s="154">
        <v>46112.0</v>
      </c>
      <c r="BH223" t="s">
        <v>1008</v>
      </c>
      <c r="BI223" t="s">
        <v>4106</v>
      </c>
      <c r="BJ223" t="s">
        <v>4107</v>
      </c>
      <c r="BK223" t="s">
        <v>4108</v>
      </c>
      <c r="BL223" s="154">
        <v>45882.0</v>
      </c>
      <c r="BM223" t="s">
        <v>1237</v>
      </c>
      <c r="BN223" t="s">
        <v>1013</v>
      </c>
      <c r="BO223" t="s">
        <v>1238</v>
      </c>
      <c r="BP223" t="s">
        <v>1239</v>
      </c>
      <c r="BQ223" t="s">
        <v>405</v>
      </c>
      <c r="BR223" s="154">
        <v>45883.6230324074</v>
      </c>
      <c r="BS223" t="s">
        <v>4109</v>
      </c>
      <c r="BT223" t="s">
        <v>1016</v>
      </c>
      <c r="BU223" t="s">
        <v>4110</v>
      </c>
      <c r="BV223">
        <v>9.19748535329E11</v>
      </c>
      <c r="BW223" t="s">
        <v>4110</v>
      </c>
      <c r="BX223" t="s">
        <v>4111</v>
      </c>
      <c r="BY223" t="s">
        <v>4110</v>
      </c>
      <c r="BZ223">
        <v>9.19748535329E11</v>
      </c>
      <c r="CA223" t="s">
        <v>4111</v>
      </c>
      <c r="CB223" t="s">
        <v>4110</v>
      </c>
      <c r="CC223">
        <v>9.19748535329E11</v>
      </c>
      <c r="CD223">
        <v>16300.0</v>
      </c>
      <c r="CE223" t="s">
        <v>4112</v>
      </c>
      <c r="CG223">
        <v>814112.0</v>
      </c>
      <c r="CH223" t="s">
        <v>4112</v>
      </c>
      <c r="CI223" t="s">
        <v>4087</v>
      </c>
      <c r="CJ223" t="s">
        <v>1233</v>
      </c>
      <c r="CK223">
        <v>814112.0</v>
      </c>
      <c r="CM223" t="s">
        <v>4113</v>
      </c>
      <c r="CN223" t="s">
        <v>4113</v>
      </c>
    </row>
    <row r="224">
      <c r="A224" t="s">
        <v>68</v>
      </c>
      <c r="B224">
        <v>3337294.0</v>
      </c>
      <c r="C224" t="s">
        <v>536</v>
      </c>
      <c r="D224">
        <v>2025.0</v>
      </c>
      <c r="E224" s="155">
        <v>45615.0</v>
      </c>
      <c r="F224" t="s">
        <v>999</v>
      </c>
      <c r="G224" t="s">
        <v>1000</v>
      </c>
      <c r="H224" t="s">
        <v>4114</v>
      </c>
      <c r="I224" t="s">
        <v>1002</v>
      </c>
      <c r="J224">
        <v>2186933.0</v>
      </c>
      <c r="K224">
        <v>2186933.0</v>
      </c>
      <c r="L224">
        <v>0.0</v>
      </c>
      <c r="M224">
        <v>0.0</v>
      </c>
      <c r="O224">
        <v>2186933.0</v>
      </c>
      <c r="P224">
        <v>2082.0</v>
      </c>
      <c r="Q224">
        <v>1050.0</v>
      </c>
      <c r="R224">
        <v>0.0</v>
      </c>
      <c r="S224">
        <v>0.0</v>
      </c>
      <c r="U224">
        <v>0.0</v>
      </c>
      <c r="V224" t="s">
        <v>1003</v>
      </c>
      <c r="W224">
        <v>4.0</v>
      </c>
      <c r="Y224" s="154">
        <v>45713.0</v>
      </c>
      <c r="Z224">
        <v>546733.0</v>
      </c>
      <c r="AA224" s="154">
        <v>45833.0</v>
      </c>
      <c r="AB224">
        <v>546733.0</v>
      </c>
      <c r="AC224" s="154">
        <v>45925.0</v>
      </c>
      <c r="AD224">
        <v>546733.0</v>
      </c>
      <c r="AE224" s="155">
        <v>46016.0</v>
      </c>
      <c r="AF224">
        <v>546733.0</v>
      </c>
      <c r="AG224">
        <v>0.0</v>
      </c>
      <c r="AH224" s="155">
        <v>45645.0</v>
      </c>
      <c r="AI224" s="155">
        <v>45645.0</v>
      </c>
      <c r="AJ224">
        <v>1093466.0</v>
      </c>
      <c r="AK224">
        <v>50000.0</v>
      </c>
      <c r="AL224">
        <v>1043466.0</v>
      </c>
      <c r="AM224">
        <v>0.596</v>
      </c>
      <c r="AN224">
        <v>0.596</v>
      </c>
      <c r="AS224">
        <v>0.0</v>
      </c>
      <c r="AU224">
        <v>4.0</v>
      </c>
      <c r="AV224" t="s">
        <v>380</v>
      </c>
      <c r="AW224" t="s">
        <v>381</v>
      </c>
      <c r="AX224" t="s">
        <v>22</v>
      </c>
      <c r="AZ224" t="s">
        <v>1110</v>
      </c>
      <c r="BA224" t="s">
        <v>4115</v>
      </c>
      <c r="BB224" t="s">
        <v>1578</v>
      </c>
      <c r="BC224" t="s">
        <v>27</v>
      </c>
      <c r="BD224" t="s">
        <v>1057</v>
      </c>
      <c r="BE224" t="s">
        <v>1007</v>
      </c>
      <c r="BF224" s="156">
        <v>45748.0</v>
      </c>
      <c r="BG224" s="154">
        <v>46112.0</v>
      </c>
      <c r="BH224" t="s">
        <v>1008</v>
      </c>
      <c r="BI224" t="s">
        <v>4116</v>
      </c>
      <c r="BJ224" t="s">
        <v>4117</v>
      </c>
      <c r="BK224" t="s">
        <v>4118</v>
      </c>
      <c r="BL224" s="155">
        <v>45615.0</v>
      </c>
      <c r="BM224" t="s">
        <v>2715</v>
      </c>
      <c r="BN224" t="s">
        <v>1118</v>
      </c>
      <c r="BO224" t="s">
        <v>2716</v>
      </c>
      <c r="BP224" t="s">
        <v>2717</v>
      </c>
      <c r="BQ224" t="s">
        <v>1455</v>
      </c>
      <c r="BR224" s="155">
        <v>45645.7362847222</v>
      </c>
      <c r="BS224" t="s">
        <v>4119</v>
      </c>
      <c r="BT224" t="s">
        <v>1016</v>
      </c>
      <c r="BU224" t="s">
        <v>4120</v>
      </c>
      <c r="BV224">
        <v>9.187552211E11</v>
      </c>
      <c r="BW224" t="s">
        <v>4120</v>
      </c>
      <c r="BX224" t="s">
        <v>4119</v>
      </c>
      <c r="BY224" t="s">
        <v>4120</v>
      </c>
      <c r="BZ224">
        <v>9.187552211E11</v>
      </c>
      <c r="CA224" t="s">
        <v>4119</v>
      </c>
      <c r="CB224" t="s">
        <v>4120</v>
      </c>
      <c r="CC224">
        <v>9.187552211E11</v>
      </c>
      <c r="CD224">
        <v>86000.0</v>
      </c>
      <c r="CE224" t="s">
        <v>4121</v>
      </c>
      <c r="CG224">
        <v>247001.0</v>
      </c>
      <c r="CH224" t="s">
        <v>4121</v>
      </c>
      <c r="CI224" t="s">
        <v>4115</v>
      </c>
      <c r="CJ224" t="s">
        <v>1578</v>
      </c>
      <c r="CK224">
        <v>247001.0</v>
      </c>
      <c r="CM224" t="s">
        <v>4121</v>
      </c>
      <c r="CN224" t="s">
        <v>4121</v>
      </c>
    </row>
    <row r="225">
      <c r="A225" t="s">
        <v>18</v>
      </c>
      <c r="B225">
        <v>3347570.0</v>
      </c>
      <c r="C225" t="s">
        <v>184</v>
      </c>
      <c r="D225">
        <v>2025.0</v>
      </c>
      <c r="E225" s="156">
        <v>45813.0</v>
      </c>
      <c r="F225" t="s">
        <v>1024</v>
      </c>
      <c r="G225" t="s">
        <v>1000</v>
      </c>
      <c r="H225" t="s">
        <v>4122</v>
      </c>
      <c r="I225" t="s">
        <v>1002</v>
      </c>
      <c r="J225">
        <v>492901.0</v>
      </c>
      <c r="K225">
        <v>552462.0</v>
      </c>
      <c r="L225">
        <v>162005.0</v>
      </c>
      <c r="M225">
        <v>521.0</v>
      </c>
      <c r="N225">
        <v>311.0</v>
      </c>
      <c r="O225">
        <v>0.0</v>
      </c>
      <c r="P225">
        <v>0.0</v>
      </c>
      <c r="R225">
        <v>330896.0</v>
      </c>
      <c r="S225">
        <v>521.0</v>
      </c>
      <c r="T225">
        <v>635.0</v>
      </c>
      <c r="U225">
        <v>0.0</v>
      </c>
      <c r="V225" t="s">
        <v>1003</v>
      </c>
      <c r="W225">
        <v>2.0</v>
      </c>
      <c r="Y225" s="154">
        <v>45879.0</v>
      </c>
      <c r="Z225" t="s">
        <v>4123</v>
      </c>
      <c r="AA225" t="s">
        <v>4124</v>
      </c>
      <c r="AB225" t="s">
        <v>4123</v>
      </c>
      <c r="AC225" s="156">
        <v>36526.0</v>
      </c>
      <c r="AD225">
        <v>0.0</v>
      </c>
      <c r="AE225" s="156">
        <v>36526.0</v>
      </c>
      <c r="AF225">
        <v>0.0</v>
      </c>
      <c r="AG225">
        <v>0.0</v>
      </c>
      <c r="AJ225" t="s">
        <v>4125</v>
      </c>
      <c r="AK225">
        <v>0.0</v>
      </c>
      <c r="AL225" t="s">
        <v>4125</v>
      </c>
      <c r="AM225" t="s">
        <v>1969</v>
      </c>
      <c r="AN225" t="s">
        <v>1969</v>
      </c>
      <c r="AS225" t="s">
        <v>1028</v>
      </c>
      <c r="AT225" t="s">
        <v>22</v>
      </c>
      <c r="AU225">
        <v>0.0</v>
      </c>
      <c r="AV225" t="s">
        <v>380</v>
      </c>
      <c r="AY225" t="s">
        <v>88</v>
      </c>
      <c r="AZ225" t="s">
        <v>1110</v>
      </c>
      <c r="BA225" t="s">
        <v>4126</v>
      </c>
      <c r="BB225" t="s">
        <v>1031</v>
      </c>
      <c r="BC225" t="s">
        <v>23</v>
      </c>
      <c r="BD225" t="s">
        <v>1032</v>
      </c>
      <c r="BE225" t="s">
        <v>1007</v>
      </c>
      <c r="BF225" s="156">
        <v>45809.0</v>
      </c>
      <c r="BG225" s="154">
        <v>46173.0</v>
      </c>
      <c r="BH225" t="s">
        <v>1008</v>
      </c>
      <c r="BI225" t="s">
        <v>4127</v>
      </c>
      <c r="BJ225" t="s">
        <v>4128</v>
      </c>
      <c r="BK225" t="s">
        <v>4129</v>
      </c>
      <c r="BL225" s="156">
        <v>45813.0</v>
      </c>
      <c r="BM225" t="s">
        <v>1036</v>
      </c>
      <c r="BN225" t="s">
        <v>1013</v>
      </c>
      <c r="BO225" t="s">
        <v>1037</v>
      </c>
      <c r="BP225" t="s">
        <v>75</v>
      </c>
      <c r="BR225" t="s">
        <v>4130</v>
      </c>
      <c r="BS225" t="s">
        <v>4131</v>
      </c>
      <c r="BT225" t="s">
        <v>1016</v>
      </c>
      <c r="BU225" t="s">
        <v>1040</v>
      </c>
      <c r="BV225">
        <v>9.19016039311E11</v>
      </c>
      <c r="BW225" t="s">
        <v>4132</v>
      </c>
      <c r="BX225" t="s">
        <v>4131</v>
      </c>
      <c r="BY225" t="s">
        <v>1040</v>
      </c>
      <c r="BZ225">
        <v>9.19016039311E11</v>
      </c>
      <c r="CA225" t="s">
        <v>4131</v>
      </c>
      <c r="CB225" t="s">
        <v>1040</v>
      </c>
      <c r="CC225">
        <v>9.19016039311E11</v>
      </c>
      <c r="CD225">
        <v>0.0</v>
      </c>
      <c r="CE225" t="s">
        <v>4133</v>
      </c>
      <c r="CG225">
        <v>591213.0</v>
      </c>
      <c r="CI225" t="s">
        <v>4126</v>
      </c>
      <c r="CJ225" t="s">
        <v>1031</v>
      </c>
      <c r="CK225">
        <v>591213.0</v>
      </c>
      <c r="CL225" t="s">
        <v>1043</v>
      </c>
      <c r="CM225" t="s">
        <v>4133</v>
      </c>
      <c r="CN225" t="s">
        <v>4133</v>
      </c>
    </row>
    <row r="226">
      <c r="A226" t="s">
        <v>18</v>
      </c>
      <c r="B226">
        <v>3347647.0</v>
      </c>
      <c r="C226" t="s">
        <v>185</v>
      </c>
      <c r="D226">
        <v>2025.0</v>
      </c>
      <c r="E226" s="156">
        <v>45813.0</v>
      </c>
      <c r="F226" t="s">
        <v>1024</v>
      </c>
      <c r="G226" t="s">
        <v>1000</v>
      </c>
      <c r="H226" t="s">
        <v>4134</v>
      </c>
      <c r="I226" t="s">
        <v>1002</v>
      </c>
      <c r="J226">
        <v>686245.0</v>
      </c>
      <c r="K226">
        <v>769194.0</v>
      </c>
      <c r="L226">
        <v>225417.0</v>
      </c>
      <c r="M226">
        <v>725.0</v>
      </c>
      <c r="N226">
        <v>311.0</v>
      </c>
      <c r="O226">
        <v>0.0</v>
      </c>
      <c r="P226">
        <v>0.0</v>
      </c>
      <c r="R226">
        <v>460828.0</v>
      </c>
      <c r="S226">
        <v>725.0</v>
      </c>
      <c r="T226">
        <v>636.0</v>
      </c>
      <c r="U226">
        <v>0.0</v>
      </c>
      <c r="V226" t="s">
        <v>1003</v>
      </c>
      <c r="W226">
        <v>2.0</v>
      </c>
      <c r="Y226" s="154">
        <v>45879.0</v>
      </c>
      <c r="Z226" t="s">
        <v>4135</v>
      </c>
      <c r="AA226" s="155">
        <v>46001.0</v>
      </c>
      <c r="AB226" t="s">
        <v>4135</v>
      </c>
      <c r="AC226" s="156">
        <v>36526.0</v>
      </c>
      <c r="AD226">
        <v>0.0</v>
      </c>
      <c r="AE226" s="156">
        <v>36526.0</v>
      </c>
      <c r="AF226">
        <v>0.0</v>
      </c>
      <c r="AG226">
        <v>0.0</v>
      </c>
      <c r="AJ226" t="s">
        <v>4135</v>
      </c>
      <c r="AK226">
        <v>0.0</v>
      </c>
      <c r="AL226" t="s">
        <v>4135</v>
      </c>
      <c r="AM226" t="s">
        <v>4136</v>
      </c>
      <c r="AN226" t="s">
        <v>4136</v>
      </c>
      <c r="AS226" t="s">
        <v>1028</v>
      </c>
      <c r="AT226" t="s">
        <v>22</v>
      </c>
      <c r="AU226">
        <v>0.0</v>
      </c>
      <c r="AV226" t="s">
        <v>380</v>
      </c>
      <c r="AY226" t="s">
        <v>88</v>
      </c>
      <c r="AZ226" t="s">
        <v>1110</v>
      </c>
      <c r="BA226" t="s">
        <v>4137</v>
      </c>
      <c r="BB226" t="s">
        <v>1031</v>
      </c>
      <c r="BC226" t="s">
        <v>23</v>
      </c>
      <c r="BD226" t="s">
        <v>1032</v>
      </c>
      <c r="BE226" t="s">
        <v>1007</v>
      </c>
      <c r="BF226" s="156">
        <v>45809.0</v>
      </c>
      <c r="BG226" s="154">
        <v>46173.0</v>
      </c>
      <c r="BH226" t="s">
        <v>1008</v>
      </c>
      <c r="BI226" t="s">
        <v>4138</v>
      </c>
      <c r="BJ226" t="s">
        <v>4139</v>
      </c>
      <c r="BK226" t="s">
        <v>4140</v>
      </c>
      <c r="BL226" s="156">
        <v>45813.0</v>
      </c>
      <c r="BM226" t="s">
        <v>1036</v>
      </c>
      <c r="BN226" t="s">
        <v>1013</v>
      </c>
      <c r="BO226" t="s">
        <v>1037</v>
      </c>
      <c r="BP226" t="s">
        <v>75</v>
      </c>
      <c r="BR226" t="s">
        <v>4141</v>
      </c>
      <c r="BS226" t="s">
        <v>1411</v>
      </c>
      <c r="BT226" t="s">
        <v>1016</v>
      </c>
      <c r="BU226" t="s">
        <v>1040</v>
      </c>
      <c r="BV226">
        <v>9.19016039311E11</v>
      </c>
      <c r="BW226" t="s">
        <v>4142</v>
      </c>
      <c r="BX226" t="s">
        <v>1399</v>
      </c>
      <c r="BY226" t="s">
        <v>1040</v>
      </c>
      <c r="BZ226">
        <v>9.19016039311E11</v>
      </c>
      <c r="CA226" t="s">
        <v>1399</v>
      </c>
      <c r="CB226" t="s">
        <v>1040</v>
      </c>
      <c r="CC226">
        <v>9.19016039311E11</v>
      </c>
      <c r="CD226">
        <v>0.0</v>
      </c>
      <c r="CE226" t="s">
        <v>4143</v>
      </c>
      <c r="CG226">
        <v>580009.0</v>
      </c>
      <c r="CI226" t="s">
        <v>4137</v>
      </c>
      <c r="CJ226" t="s">
        <v>1031</v>
      </c>
      <c r="CK226">
        <v>580009.0</v>
      </c>
      <c r="CL226" t="s">
        <v>1043</v>
      </c>
      <c r="CM226" t="s">
        <v>4143</v>
      </c>
      <c r="CN226" t="s">
        <v>4143</v>
      </c>
    </row>
    <row r="227">
      <c r="A227" t="s">
        <v>18</v>
      </c>
      <c r="B227">
        <v>3347753.0</v>
      </c>
      <c r="C227" t="s">
        <v>186</v>
      </c>
      <c r="D227">
        <v>2025.0</v>
      </c>
      <c r="E227" s="156">
        <v>45813.0</v>
      </c>
      <c r="F227" t="s">
        <v>1024</v>
      </c>
      <c r="G227" t="s">
        <v>1000</v>
      </c>
      <c r="H227" t="s">
        <v>4144</v>
      </c>
      <c r="I227" t="s">
        <v>1002</v>
      </c>
      <c r="J227">
        <v>738445.0</v>
      </c>
      <c r="K227">
        <v>827687.0</v>
      </c>
      <c r="L227">
        <v>242658.0</v>
      </c>
      <c r="M227">
        <v>780.0</v>
      </c>
      <c r="N227">
        <v>311.0</v>
      </c>
      <c r="O227">
        <v>0.0</v>
      </c>
      <c r="P227">
        <v>0.0</v>
      </c>
      <c r="R227">
        <v>495787.0</v>
      </c>
      <c r="S227">
        <v>780.0</v>
      </c>
      <c r="T227">
        <v>636.0</v>
      </c>
      <c r="U227">
        <v>0.0</v>
      </c>
      <c r="V227" t="s">
        <v>1003</v>
      </c>
      <c r="W227">
        <v>2.0</v>
      </c>
      <c r="Y227" s="154">
        <v>45879.0</v>
      </c>
      <c r="Z227" t="s">
        <v>4145</v>
      </c>
      <c r="AA227" s="155">
        <v>46001.0</v>
      </c>
      <c r="AB227" t="s">
        <v>4145</v>
      </c>
      <c r="AC227" s="156">
        <v>36526.0</v>
      </c>
      <c r="AD227">
        <v>0.0</v>
      </c>
      <c r="AE227" s="156">
        <v>36526.0</v>
      </c>
      <c r="AF227">
        <v>0.0</v>
      </c>
      <c r="AG227">
        <v>0.0</v>
      </c>
      <c r="AJ227" t="s">
        <v>4145</v>
      </c>
      <c r="AK227">
        <v>0.0</v>
      </c>
      <c r="AL227" t="s">
        <v>4145</v>
      </c>
      <c r="AM227" t="s">
        <v>1405</v>
      </c>
      <c r="AN227" t="s">
        <v>1405</v>
      </c>
      <c r="AS227" t="s">
        <v>1028</v>
      </c>
      <c r="AT227" t="s">
        <v>22</v>
      </c>
      <c r="AU227">
        <v>0.0</v>
      </c>
      <c r="AV227" t="s">
        <v>380</v>
      </c>
      <c r="AY227" t="s">
        <v>88</v>
      </c>
      <c r="AZ227" t="s">
        <v>1110</v>
      </c>
      <c r="BA227" t="s">
        <v>4146</v>
      </c>
      <c r="BB227" t="s">
        <v>1031</v>
      </c>
      <c r="BC227" t="s">
        <v>23</v>
      </c>
      <c r="BD227" t="s">
        <v>1032</v>
      </c>
      <c r="BE227" t="s">
        <v>1007</v>
      </c>
      <c r="BF227" s="156">
        <v>45809.0</v>
      </c>
      <c r="BG227" s="154">
        <v>46173.0</v>
      </c>
      <c r="BH227" t="s">
        <v>1008</v>
      </c>
      <c r="BI227" t="s">
        <v>4147</v>
      </c>
      <c r="BJ227" t="s">
        <v>4148</v>
      </c>
      <c r="BK227" t="s">
        <v>4149</v>
      </c>
      <c r="BL227" s="156">
        <v>45813.0</v>
      </c>
      <c r="BM227" t="s">
        <v>1036</v>
      </c>
      <c r="BN227" t="s">
        <v>1013</v>
      </c>
      <c r="BO227" t="s">
        <v>1037</v>
      </c>
      <c r="BP227" t="s">
        <v>75</v>
      </c>
      <c r="BR227" t="s">
        <v>4150</v>
      </c>
      <c r="BS227" t="s">
        <v>1399</v>
      </c>
      <c r="BT227" t="s">
        <v>1016</v>
      </c>
      <c r="BU227" t="s">
        <v>1040</v>
      </c>
      <c r="BV227">
        <v>9.19016039311E11</v>
      </c>
      <c r="BW227" t="s">
        <v>4151</v>
      </c>
      <c r="BX227" t="s">
        <v>1399</v>
      </c>
      <c r="BY227" t="s">
        <v>1040</v>
      </c>
      <c r="BZ227">
        <v>9.19016039311E11</v>
      </c>
      <c r="CA227" t="s">
        <v>1399</v>
      </c>
      <c r="CB227" t="s">
        <v>1040</v>
      </c>
      <c r="CC227">
        <v>9.19016039311E11</v>
      </c>
      <c r="CD227">
        <v>0.0</v>
      </c>
      <c r="CE227" t="s">
        <v>4152</v>
      </c>
      <c r="CG227">
        <v>581110.0</v>
      </c>
      <c r="CI227" t="s">
        <v>4146</v>
      </c>
      <c r="CJ227" t="s">
        <v>1031</v>
      </c>
      <c r="CK227">
        <v>581110.0</v>
      </c>
      <c r="CL227" t="s">
        <v>1043</v>
      </c>
      <c r="CM227" t="s">
        <v>4152</v>
      </c>
      <c r="CN227" t="s">
        <v>4152</v>
      </c>
    </row>
    <row r="228">
      <c r="A228" t="s">
        <v>18</v>
      </c>
      <c r="B228">
        <v>3347883.0</v>
      </c>
      <c r="C228" t="s">
        <v>187</v>
      </c>
      <c r="D228">
        <v>2025.0</v>
      </c>
      <c r="E228" s="156">
        <v>45813.0</v>
      </c>
      <c r="F228" t="s">
        <v>1024</v>
      </c>
      <c r="G228" t="s">
        <v>1000</v>
      </c>
      <c r="H228" t="s">
        <v>4153</v>
      </c>
      <c r="I228" t="s">
        <v>1002</v>
      </c>
      <c r="J228">
        <v>555640.0</v>
      </c>
      <c r="K228">
        <v>622800.0</v>
      </c>
      <c r="L228">
        <v>182528.0</v>
      </c>
      <c r="M228">
        <v>587.0</v>
      </c>
      <c r="N228">
        <v>311.0</v>
      </c>
      <c r="O228">
        <v>0.0</v>
      </c>
      <c r="P228">
        <v>0.0</v>
      </c>
      <c r="R228">
        <v>373112.0</v>
      </c>
      <c r="S228">
        <v>587.0</v>
      </c>
      <c r="T228">
        <v>636.0</v>
      </c>
      <c r="U228">
        <v>0.0</v>
      </c>
      <c r="V228" t="s">
        <v>1003</v>
      </c>
      <c r="W228">
        <v>2.0</v>
      </c>
      <c r="Y228" s="154">
        <v>45879.0</v>
      </c>
      <c r="Z228" t="s">
        <v>4154</v>
      </c>
      <c r="AA228" s="155">
        <v>46001.0</v>
      </c>
      <c r="AB228" t="s">
        <v>4154</v>
      </c>
      <c r="AC228" s="156">
        <v>36526.0</v>
      </c>
      <c r="AD228">
        <v>0.0</v>
      </c>
      <c r="AE228" s="156">
        <v>36526.0</v>
      </c>
      <c r="AF228">
        <v>0.0</v>
      </c>
      <c r="AG228">
        <v>0.0</v>
      </c>
      <c r="AJ228" t="s">
        <v>4154</v>
      </c>
      <c r="AK228">
        <v>0.0</v>
      </c>
      <c r="AL228" t="s">
        <v>4154</v>
      </c>
      <c r="AM228" t="s">
        <v>1027</v>
      </c>
      <c r="AN228" t="s">
        <v>1027</v>
      </c>
      <c r="AS228" t="s">
        <v>1028</v>
      </c>
      <c r="AT228" t="s">
        <v>22</v>
      </c>
      <c r="AU228">
        <v>0.0</v>
      </c>
      <c r="AV228" t="s">
        <v>380</v>
      </c>
      <c r="AY228" t="s">
        <v>88</v>
      </c>
      <c r="AZ228" t="s">
        <v>1029</v>
      </c>
      <c r="BA228" t="s">
        <v>4155</v>
      </c>
      <c r="BB228" t="s">
        <v>1031</v>
      </c>
      <c r="BC228" t="s">
        <v>23</v>
      </c>
      <c r="BD228" t="s">
        <v>1032</v>
      </c>
      <c r="BE228" t="s">
        <v>1007</v>
      </c>
      <c r="BF228" s="156">
        <v>45809.0</v>
      </c>
      <c r="BG228" s="154">
        <v>46173.0</v>
      </c>
      <c r="BH228" t="s">
        <v>1008</v>
      </c>
      <c r="BI228" t="s">
        <v>4156</v>
      </c>
      <c r="BJ228" t="s">
        <v>4157</v>
      </c>
      <c r="BK228" t="s">
        <v>4158</v>
      </c>
      <c r="BL228" s="156">
        <v>45813.0</v>
      </c>
      <c r="BM228" t="s">
        <v>1036</v>
      </c>
      <c r="BN228" t="s">
        <v>1013</v>
      </c>
      <c r="BO228" t="s">
        <v>1037</v>
      </c>
      <c r="BP228" t="s">
        <v>75</v>
      </c>
      <c r="BR228" t="s">
        <v>4159</v>
      </c>
      <c r="BS228" t="s">
        <v>4160</v>
      </c>
      <c r="BT228" t="s">
        <v>1016</v>
      </c>
      <c r="BU228" t="s">
        <v>1040</v>
      </c>
      <c r="BV228">
        <v>9.19016039311E11</v>
      </c>
      <c r="BW228" t="s">
        <v>4161</v>
      </c>
      <c r="BX228" t="s">
        <v>1399</v>
      </c>
      <c r="BY228" t="s">
        <v>1040</v>
      </c>
      <c r="BZ228">
        <v>9.19016039311E11</v>
      </c>
      <c r="CA228" t="s">
        <v>1399</v>
      </c>
      <c r="CB228" t="s">
        <v>1040</v>
      </c>
      <c r="CC228">
        <v>9.19016039311E11</v>
      </c>
      <c r="CD228">
        <v>0.0</v>
      </c>
      <c r="CE228" t="s">
        <v>4162</v>
      </c>
      <c r="CG228">
        <v>591126.0</v>
      </c>
      <c r="CI228" t="s">
        <v>4155</v>
      </c>
      <c r="CJ228" t="s">
        <v>1031</v>
      </c>
      <c r="CK228">
        <v>591126.0</v>
      </c>
      <c r="CL228" t="s">
        <v>1043</v>
      </c>
      <c r="CM228" t="s">
        <v>4162</v>
      </c>
      <c r="CN228" t="s">
        <v>4162</v>
      </c>
    </row>
    <row r="229">
      <c r="A229" t="s">
        <v>18</v>
      </c>
      <c r="B229">
        <v>3347997.0</v>
      </c>
      <c r="C229" t="s">
        <v>773</v>
      </c>
      <c r="D229">
        <v>2025.0</v>
      </c>
      <c r="E229" s="154">
        <v>45832.0</v>
      </c>
      <c r="F229" t="s">
        <v>1289</v>
      </c>
      <c r="G229" t="s">
        <v>1000</v>
      </c>
      <c r="H229" t="s">
        <v>4163</v>
      </c>
      <c r="I229" t="s">
        <v>1002</v>
      </c>
      <c r="J229">
        <v>475480.0</v>
      </c>
      <c r="K229">
        <v>561066.0</v>
      </c>
      <c r="L229">
        <v>0.0</v>
      </c>
      <c r="M229">
        <v>0.0</v>
      </c>
      <c r="O229">
        <v>0.0</v>
      </c>
      <c r="P229">
        <v>0.0</v>
      </c>
      <c r="R229">
        <v>475480.0</v>
      </c>
      <c r="S229">
        <v>235.0</v>
      </c>
      <c r="T229">
        <v>2023.0</v>
      </c>
      <c r="U229">
        <v>0.0</v>
      </c>
      <c r="V229" t="s">
        <v>1003</v>
      </c>
      <c r="W229">
        <v>3.0</v>
      </c>
      <c r="Y229" s="154">
        <v>45833.0</v>
      </c>
      <c r="Z229">
        <v>140267.0</v>
      </c>
      <c r="AA229" s="154">
        <v>45920.0</v>
      </c>
      <c r="AB229">
        <v>280533.0</v>
      </c>
      <c r="AC229" s="155">
        <v>46011.0</v>
      </c>
      <c r="AD229">
        <v>140267.0</v>
      </c>
      <c r="AE229" s="156">
        <v>36526.0</v>
      </c>
      <c r="AF229">
        <v>0.0</v>
      </c>
      <c r="AG229">
        <v>11887.0</v>
      </c>
      <c r="AH229" s="156">
        <v>45840.0</v>
      </c>
      <c r="AI229" s="156">
        <v>45840.0</v>
      </c>
      <c r="AJ229">
        <v>140267.0</v>
      </c>
      <c r="AK229">
        <v>128379.0</v>
      </c>
      <c r="AL229">
        <v>1.0</v>
      </c>
      <c r="AM229">
        <v>0.5671</v>
      </c>
      <c r="AN229">
        <v>0.5671</v>
      </c>
      <c r="AS229">
        <v>0.0</v>
      </c>
      <c r="AU229">
        <v>0.0</v>
      </c>
      <c r="AV229" t="s">
        <v>380</v>
      </c>
      <c r="AY229" t="s">
        <v>88</v>
      </c>
      <c r="AZ229" t="s">
        <v>1110</v>
      </c>
      <c r="BA229" t="s">
        <v>1462</v>
      </c>
      <c r="BB229" t="s">
        <v>1031</v>
      </c>
      <c r="BC229" t="s">
        <v>23</v>
      </c>
      <c r="BD229" t="s">
        <v>1032</v>
      </c>
      <c r="BE229" t="s">
        <v>1007</v>
      </c>
      <c r="BF229" s="154">
        <v>45832.0</v>
      </c>
      <c r="BG229" s="154">
        <v>46142.0</v>
      </c>
      <c r="BH229" t="s">
        <v>1008</v>
      </c>
      <c r="BI229" t="s">
        <v>4164</v>
      </c>
      <c r="BJ229" t="s">
        <v>4165</v>
      </c>
      <c r="BK229" t="s">
        <v>4166</v>
      </c>
      <c r="BL229" s="154">
        <v>45832.0</v>
      </c>
      <c r="BM229" t="s">
        <v>1466</v>
      </c>
      <c r="BN229" t="s">
        <v>1013</v>
      </c>
      <c r="BO229" t="s">
        <v>1467</v>
      </c>
      <c r="BP229" t="s">
        <v>2093</v>
      </c>
      <c r="BR229" s="154">
        <v>45836.3949884259</v>
      </c>
      <c r="BS229" t="s">
        <v>4167</v>
      </c>
      <c r="BT229" t="s">
        <v>1016</v>
      </c>
      <c r="BU229" t="s">
        <v>4168</v>
      </c>
      <c r="BV229">
        <v>9.18884468855E11</v>
      </c>
      <c r="BW229" t="s">
        <v>4168</v>
      </c>
      <c r="BX229" t="s">
        <v>4167</v>
      </c>
      <c r="BY229" t="s">
        <v>4168</v>
      </c>
      <c r="BZ229">
        <v>9.18884468855E11</v>
      </c>
      <c r="CA229" t="s">
        <v>4167</v>
      </c>
      <c r="CB229" t="s">
        <v>4168</v>
      </c>
      <c r="CC229">
        <v>9.18884468855E11</v>
      </c>
      <c r="CD229">
        <v>0.0</v>
      </c>
      <c r="CE229" t="s">
        <v>4169</v>
      </c>
      <c r="CG229">
        <v>560105.0</v>
      </c>
      <c r="CI229" t="s">
        <v>1462</v>
      </c>
      <c r="CJ229" t="s">
        <v>1031</v>
      </c>
      <c r="CK229">
        <v>560105.0</v>
      </c>
      <c r="CM229" t="s">
        <v>4169</v>
      </c>
      <c r="CN229" t="s">
        <v>4169</v>
      </c>
    </row>
    <row r="230">
      <c r="A230" t="s">
        <v>18</v>
      </c>
      <c r="B230">
        <v>3362563.0</v>
      </c>
      <c r="C230" t="s">
        <v>188</v>
      </c>
      <c r="D230">
        <v>2025.0</v>
      </c>
      <c r="E230" t="s">
        <v>4170</v>
      </c>
      <c r="F230" t="s">
        <v>1779</v>
      </c>
      <c r="G230" t="s">
        <v>1000</v>
      </c>
      <c r="H230" t="s">
        <v>4171</v>
      </c>
      <c r="I230" t="s">
        <v>1002</v>
      </c>
      <c r="J230">
        <v>247437.0</v>
      </c>
      <c r="K230">
        <v>257734.0</v>
      </c>
      <c r="L230">
        <v>47683.0</v>
      </c>
      <c r="M230">
        <v>106.0</v>
      </c>
      <c r="N230">
        <v>450.0</v>
      </c>
      <c r="O230">
        <v>142551.0</v>
      </c>
      <c r="P230">
        <v>92.0</v>
      </c>
      <c r="Q230" t="s">
        <v>4172</v>
      </c>
      <c r="R230">
        <v>57203.0</v>
      </c>
      <c r="S230">
        <v>117.0</v>
      </c>
      <c r="T230" t="s">
        <v>4173</v>
      </c>
      <c r="U230">
        <v>0.0</v>
      </c>
      <c r="V230" t="s">
        <v>1533</v>
      </c>
      <c r="W230">
        <v>4.0</v>
      </c>
      <c r="X230" t="s">
        <v>4174</v>
      </c>
      <c r="Y230" t="s">
        <v>4175</v>
      </c>
      <c r="Z230" t="s">
        <v>4176</v>
      </c>
      <c r="AA230" t="s">
        <v>1569</v>
      </c>
      <c r="AB230" t="s">
        <v>4176</v>
      </c>
      <c r="AC230" t="s">
        <v>1570</v>
      </c>
      <c r="AD230" t="s">
        <v>4176</v>
      </c>
      <c r="AE230" t="s">
        <v>1602</v>
      </c>
      <c r="AF230" t="s">
        <v>4176</v>
      </c>
      <c r="AG230">
        <v>0.0</v>
      </c>
      <c r="AH230" s="156">
        <v>45840.0</v>
      </c>
      <c r="AI230" s="156">
        <v>45840.0</v>
      </c>
      <c r="AJ230" t="s">
        <v>4177</v>
      </c>
      <c r="AK230" t="s">
        <v>4178</v>
      </c>
      <c r="AL230" t="s">
        <v>4179</v>
      </c>
      <c r="AM230" t="s">
        <v>4180</v>
      </c>
      <c r="AN230" t="s">
        <v>4181</v>
      </c>
      <c r="AR230">
        <v>0.05</v>
      </c>
      <c r="AS230" t="s">
        <v>1053</v>
      </c>
      <c r="AT230" t="s">
        <v>22</v>
      </c>
      <c r="AU230" t="s">
        <v>4182</v>
      </c>
      <c r="AV230" t="s">
        <v>380</v>
      </c>
      <c r="AW230" t="s">
        <v>428</v>
      </c>
      <c r="AX230" t="s">
        <v>22</v>
      </c>
      <c r="AY230" t="s">
        <v>88</v>
      </c>
      <c r="AZ230" t="s">
        <v>1110</v>
      </c>
      <c r="BA230" t="s">
        <v>3052</v>
      </c>
      <c r="BB230" t="s">
        <v>1578</v>
      </c>
      <c r="BC230" t="s">
        <v>27</v>
      </c>
      <c r="BD230" t="s">
        <v>1735</v>
      </c>
      <c r="BE230" t="s">
        <v>1007</v>
      </c>
      <c r="BF230" t="s">
        <v>4183</v>
      </c>
      <c r="BG230" s="154">
        <v>46112.0</v>
      </c>
      <c r="BH230" t="s">
        <v>1008</v>
      </c>
      <c r="BI230" t="s">
        <v>4184</v>
      </c>
      <c r="BJ230" t="s">
        <v>4185</v>
      </c>
      <c r="BK230" t="s">
        <v>4186</v>
      </c>
      <c r="BL230" t="s">
        <v>4170</v>
      </c>
      <c r="BM230" t="s">
        <v>2545</v>
      </c>
      <c r="BN230" t="s">
        <v>1063</v>
      </c>
      <c r="BO230" t="s">
        <v>2546</v>
      </c>
      <c r="BP230" t="s">
        <v>1996</v>
      </c>
      <c r="BR230" t="s">
        <v>4187</v>
      </c>
      <c r="BS230" t="s">
        <v>4188</v>
      </c>
      <c r="BT230" t="s">
        <v>1122</v>
      </c>
      <c r="BU230" t="s">
        <v>4189</v>
      </c>
      <c r="BV230">
        <v>9.19810396027E11</v>
      </c>
      <c r="BW230" t="s">
        <v>4190</v>
      </c>
      <c r="BX230" t="s">
        <v>4188</v>
      </c>
      <c r="BY230" t="s">
        <v>4189</v>
      </c>
      <c r="BZ230">
        <v>9.19810396027E11</v>
      </c>
      <c r="CA230" t="s">
        <v>4188</v>
      </c>
      <c r="CB230" t="s">
        <v>4189</v>
      </c>
      <c r="CC230">
        <v>9.19810396027E11</v>
      </c>
      <c r="CD230">
        <v>0.0</v>
      </c>
      <c r="CE230" t="s">
        <v>4191</v>
      </c>
      <c r="CG230">
        <v>201308.0</v>
      </c>
      <c r="CI230" t="s">
        <v>3052</v>
      </c>
      <c r="CJ230" t="s">
        <v>1578</v>
      </c>
      <c r="CK230">
        <v>201308.0</v>
      </c>
      <c r="CL230" t="s">
        <v>4192</v>
      </c>
      <c r="CM230" t="s">
        <v>4193</v>
      </c>
      <c r="CN230" t="s">
        <v>4193</v>
      </c>
    </row>
    <row r="231">
      <c r="A231" t="s">
        <v>18</v>
      </c>
      <c r="B231">
        <v>3368257.0</v>
      </c>
      <c r="C231" t="s">
        <v>189</v>
      </c>
      <c r="D231">
        <v>2025.0</v>
      </c>
      <c r="E231" s="154">
        <v>45793.0</v>
      </c>
      <c r="F231" t="s">
        <v>3103</v>
      </c>
      <c r="G231" t="s">
        <v>1000</v>
      </c>
      <c r="H231" t="s">
        <v>4194</v>
      </c>
      <c r="I231" t="s">
        <v>1002</v>
      </c>
      <c r="J231">
        <v>234943.0</v>
      </c>
      <c r="K231">
        <v>234943.0</v>
      </c>
      <c r="L231">
        <v>99198.0</v>
      </c>
      <c r="M231">
        <v>127.0</v>
      </c>
      <c r="N231">
        <v>781.0</v>
      </c>
      <c r="O231">
        <v>135745.0</v>
      </c>
      <c r="P231">
        <v>127.0</v>
      </c>
      <c r="Q231">
        <v>1069.0</v>
      </c>
      <c r="R231">
        <v>0.0</v>
      </c>
      <c r="S231">
        <v>0.0</v>
      </c>
      <c r="U231">
        <v>0.0</v>
      </c>
      <c r="V231" t="s">
        <v>1003</v>
      </c>
      <c r="W231">
        <v>3.0</v>
      </c>
      <c r="Y231" s="154">
        <v>45823.0</v>
      </c>
      <c r="Z231">
        <v>79881.0</v>
      </c>
      <c r="AA231" s="154">
        <v>45884.0</v>
      </c>
      <c r="AB231">
        <v>77531.0</v>
      </c>
      <c r="AC231" s="155">
        <v>46006.0</v>
      </c>
      <c r="AD231">
        <v>77531.0</v>
      </c>
      <c r="AE231" s="156">
        <v>36526.0</v>
      </c>
      <c r="AF231">
        <v>0.0</v>
      </c>
      <c r="AG231">
        <v>0.0</v>
      </c>
      <c r="AJ231">
        <v>157412.0</v>
      </c>
      <c r="AK231">
        <v>0.0</v>
      </c>
      <c r="AL231">
        <v>157412.0</v>
      </c>
      <c r="AM231">
        <v>0.5889</v>
      </c>
      <c r="AN231">
        <v>0.5889</v>
      </c>
      <c r="AS231" t="s">
        <v>26</v>
      </c>
      <c r="AT231" t="s">
        <v>22</v>
      </c>
      <c r="AU231">
        <v>4.0</v>
      </c>
      <c r="AV231" t="s">
        <v>380</v>
      </c>
      <c r="AW231" t="s">
        <v>381</v>
      </c>
      <c r="AX231" t="s">
        <v>22</v>
      </c>
      <c r="AZ231" t="s">
        <v>2363</v>
      </c>
      <c r="BA231" t="s">
        <v>1087</v>
      </c>
      <c r="BB231" t="s">
        <v>1088</v>
      </c>
      <c r="BC231" t="s">
        <v>23</v>
      </c>
      <c r="BD231" t="s">
        <v>1089</v>
      </c>
      <c r="BE231" t="s">
        <v>1007</v>
      </c>
      <c r="BF231" s="156">
        <v>45809.0</v>
      </c>
      <c r="BG231" s="154">
        <v>46173.0</v>
      </c>
      <c r="BH231" t="s">
        <v>1008</v>
      </c>
      <c r="BI231" t="s">
        <v>4195</v>
      </c>
      <c r="BJ231" t="s">
        <v>4196</v>
      </c>
      <c r="BK231" t="s">
        <v>4197</v>
      </c>
      <c r="BL231" s="154">
        <v>45793.0</v>
      </c>
      <c r="BM231" t="s">
        <v>1226</v>
      </c>
      <c r="BN231" t="s">
        <v>1095</v>
      </c>
      <c r="BO231" t="s">
        <v>1227</v>
      </c>
      <c r="BP231" t="s">
        <v>63</v>
      </c>
      <c r="BR231" s="154">
        <v>45796.7822916667</v>
      </c>
      <c r="BS231" t="s">
        <v>4198</v>
      </c>
      <c r="BT231" t="s">
        <v>1016</v>
      </c>
      <c r="BU231" t="s">
        <v>4199</v>
      </c>
      <c r="BV231">
        <v>9.16302583902E11</v>
      </c>
      <c r="BW231" t="s">
        <v>4200</v>
      </c>
      <c r="BX231" t="s">
        <v>4198</v>
      </c>
      <c r="BY231" t="s">
        <v>4199</v>
      </c>
      <c r="BZ231">
        <v>9.16302583902E11</v>
      </c>
      <c r="CA231" t="s">
        <v>4198</v>
      </c>
      <c r="CB231" t="s">
        <v>4199</v>
      </c>
      <c r="CC231">
        <v>9.16302583902E11</v>
      </c>
      <c r="CD231">
        <v>100000.0</v>
      </c>
      <c r="CE231" t="s">
        <v>4201</v>
      </c>
      <c r="CG231">
        <v>501505.0</v>
      </c>
      <c r="CI231" t="s">
        <v>1087</v>
      </c>
      <c r="CJ231" t="s">
        <v>1088</v>
      </c>
      <c r="CK231">
        <v>501505.0</v>
      </c>
      <c r="CM231" t="s">
        <v>4201</v>
      </c>
      <c r="CN231" t="s">
        <v>4201</v>
      </c>
    </row>
    <row r="232">
      <c r="A232" t="s">
        <v>18</v>
      </c>
      <c r="B232">
        <v>3370385.0</v>
      </c>
      <c r="C232" t="s">
        <v>190</v>
      </c>
      <c r="D232">
        <v>2025.0</v>
      </c>
      <c r="E232" s="156">
        <v>45813.0</v>
      </c>
      <c r="F232" t="s">
        <v>1024</v>
      </c>
      <c r="G232" t="s">
        <v>1000</v>
      </c>
      <c r="H232" t="s">
        <v>4202</v>
      </c>
      <c r="I232" t="s">
        <v>1002</v>
      </c>
      <c r="J232">
        <v>713334.0</v>
      </c>
      <c r="K232">
        <v>799532.0</v>
      </c>
      <c r="L232">
        <v>234456.0</v>
      </c>
      <c r="M232">
        <v>754.0</v>
      </c>
      <c r="N232">
        <v>311.0</v>
      </c>
      <c r="O232">
        <v>0.0</v>
      </c>
      <c r="P232">
        <v>0.0</v>
      </c>
      <c r="R232">
        <v>478878.0</v>
      </c>
      <c r="S232">
        <v>754.0</v>
      </c>
      <c r="T232">
        <v>635.0</v>
      </c>
      <c r="U232">
        <v>0.0</v>
      </c>
      <c r="V232" t="s">
        <v>1003</v>
      </c>
      <c r="W232">
        <v>2.0</v>
      </c>
      <c r="Y232" s="154">
        <v>45879.0</v>
      </c>
      <c r="Z232" t="s">
        <v>4203</v>
      </c>
      <c r="AA232" s="155">
        <v>46001.0</v>
      </c>
      <c r="AB232" t="s">
        <v>4203</v>
      </c>
      <c r="AC232" s="156">
        <v>36526.0</v>
      </c>
      <c r="AD232">
        <v>0.0</v>
      </c>
      <c r="AE232" s="156">
        <v>36526.0</v>
      </c>
      <c r="AF232">
        <v>0.0</v>
      </c>
      <c r="AG232">
        <v>0.0</v>
      </c>
      <c r="AJ232" t="s">
        <v>4203</v>
      </c>
      <c r="AK232">
        <v>0.0</v>
      </c>
      <c r="AL232" t="s">
        <v>4203</v>
      </c>
      <c r="AM232" t="s">
        <v>1969</v>
      </c>
      <c r="AN232" t="s">
        <v>1969</v>
      </c>
      <c r="AS232" t="s">
        <v>1028</v>
      </c>
      <c r="AT232" t="s">
        <v>22</v>
      </c>
      <c r="AU232">
        <v>0.0</v>
      </c>
      <c r="AV232" t="s">
        <v>380</v>
      </c>
      <c r="AY232" t="s">
        <v>88</v>
      </c>
      <c r="AZ232" t="s">
        <v>1110</v>
      </c>
      <c r="BA232" t="s">
        <v>4204</v>
      </c>
      <c r="BB232" t="s">
        <v>1031</v>
      </c>
      <c r="BC232" t="s">
        <v>23</v>
      </c>
      <c r="BD232" t="s">
        <v>1032</v>
      </c>
      <c r="BE232" t="s">
        <v>1007</v>
      </c>
      <c r="BF232" s="156">
        <v>45809.0</v>
      </c>
      <c r="BG232" s="154">
        <v>46173.0</v>
      </c>
      <c r="BH232" t="s">
        <v>1008</v>
      </c>
      <c r="BI232" t="s">
        <v>4205</v>
      </c>
      <c r="BJ232" t="s">
        <v>4206</v>
      </c>
      <c r="BK232" t="s">
        <v>4207</v>
      </c>
      <c r="BL232" s="156">
        <v>45813.0</v>
      </c>
      <c r="BM232" t="s">
        <v>1036</v>
      </c>
      <c r="BN232" t="s">
        <v>1013</v>
      </c>
      <c r="BO232" t="s">
        <v>1037</v>
      </c>
      <c r="BP232" t="s">
        <v>75</v>
      </c>
      <c r="BR232" t="s">
        <v>4208</v>
      </c>
      <c r="BS232" t="s">
        <v>4209</v>
      </c>
      <c r="BT232" t="s">
        <v>1016</v>
      </c>
      <c r="BU232" t="s">
        <v>1040</v>
      </c>
      <c r="BV232">
        <v>9.19016039311E11</v>
      </c>
      <c r="BW232" t="s">
        <v>4210</v>
      </c>
      <c r="BX232" t="s">
        <v>1484</v>
      </c>
      <c r="BY232" t="s">
        <v>1040</v>
      </c>
      <c r="BZ232">
        <v>9.19016039311E11</v>
      </c>
      <c r="CA232" t="s">
        <v>1484</v>
      </c>
      <c r="CB232" t="s">
        <v>1040</v>
      </c>
      <c r="CC232">
        <v>9.19016039311E11</v>
      </c>
      <c r="CD232">
        <v>0.0</v>
      </c>
      <c r="CE232" t="s">
        <v>4211</v>
      </c>
      <c r="CG232">
        <v>591304.0</v>
      </c>
      <c r="CI232" t="s">
        <v>4204</v>
      </c>
      <c r="CJ232" t="s">
        <v>1031</v>
      </c>
      <c r="CK232">
        <v>591304.0</v>
      </c>
      <c r="CL232" t="s">
        <v>1043</v>
      </c>
      <c r="CM232" t="s">
        <v>4211</v>
      </c>
      <c r="CN232" t="s">
        <v>4211</v>
      </c>
    </row>
    <row r="233">
      <c r="A233" t="s">
        <v>68</v>
      </c>
      <c r="B233">
        <v>3386433.0</v>
      </c>
      <c r="C233" t="s">
        <v>538</v>
      </c>
      <c r="D233">
        <v>2025.0</v>
      </c>
      <c r="E233" s="154">
        <v>45738.0</v>
      </c>
      <c r="F233" t="s">
        <v>999</v>
      </c>
      <c r="G233" t="s">
        <v>1000</v>
      </c>
      <c r="H233" t="s">
        <v>4212</v>
      </c>
      <c r="I233" t="s">
        <v>1002</v>
      </c>
      <c r="J233">
        <v>480064.0</v>
      </c>
      <c r="K233">
        <v>480064.0</v>
      </c>
      <c r="L233">
        <v>0.0</v>
      </c>
      <c r="M233">
        <v>0.0</v>
      </c>
      <c r="O233">
        <v>480064.0</v>
      </c>
      <c r="P233">
        <v>320.0</v>
      </c>
      <c r="Q233">
        <v>1500.0</v>
      </c>
      <c r="R233">
        <v>0.0</v>
      </c>
      <c r="S233">
        <v>0.0</v>
      </c>
      <c r="U233">
        <v>0.0</v>
      </c>
      <c r="V233" t="s">
        <v>1003</v>
      </c>
      <c r="W233">
        <v>4.0</v>
      </c>
      <c r="Y233" s="154">
        <v>45738.0</v>
      </c>
      <c r="Z233">
        <v>120016.0</v>
      </c>
      <c r="AA233" s="154">
        <v>45853.0</v>
      </c>
      <c r="AB233">
        <v>120016.0</v>
      </c>
      <c r="AC233" s="154">
        <v>45915.0</v>
      </c>
      <c r="AD233">
        <v>120016.0</v>
      </c>
      <c r="AE233" s="155">
        <v>46006.0</v>
      </c>
      <c r="AF233">
        <v>120016.0</v>
      </c>
      <c r="AG233">
        <v>0.0</v>
      </c>
      <c r="AH233" s="154">
        <v>45740.0</v>
      </c>
      <c r="AI233" s="154">
        <v>45740.0</v>
      </c>
      <c r="AJ233">
        <v>240032.0</v>
      </c>
      <c r="AK233">
        <v>102000.0</v>
      </c>
      <c r="AL233">
        <v>138032.0</v>
      </c>
      <c r="AM233">
        <v>0.423</v>
      </c>
      <c r="AN233">
        <v>0.423</v>
      </c>
      <c r="AS233">
        <v>0.0</v>
      </c>
      <c r="AU233">
        <v>4.0</v>
      </c>
      <c r="AV233" t="s">
        <v>380</v>
      </c>
      <c r="AW233" t="s">
        <v>381</v>
      </c>
      <c r="AX233" t="s">
        <v>22</v>
      </c>
      <c r="AZ233" t="s">
        <v>1110</v>
      </c>
      <c r="BA233" t="s">
        <v>4213</v>
      </c>
      <c r="BB233" t="s">
        <v>1366</v>
      </c>
      <c r="BC233" t="s">
        <v>45</v>
      </c>
      <c r="BD233" t="s">
        <v>1366</v>
      </c>
      <c r="BE233" t="s">
        <v>1007</v>
      </c>
      <c r="BF233" s="156">
        <v>45748.0</v>
      </c>
      <c r="BG233" s="154">
        <v>46112.0</v>
      </c>
      <c r="BH233" t="s">
        <v>1008</v>
      </c>
      <c r="BI233" t="s">
        <v>4214</v>
      </c>
      <c r="BJ233" t="s">
        <v>4215</v>
      </c>
      <c r="BK233" t="s">
        <v>4216</v>
      </c>
      <c r="BL233" s="154">
        <v>45738.0</v>
      </c>
      <c r="BM233" t="s">
        <v>4217</v>
      </c>
      <c r="BN233" t="s">
        <v>1118</v>
      </c>
      <c r="BO233" t="s">
        <v>4218</v>
      </c>
      <c r="BP233" t="s">
        <v>4219</v>
      </c>
      <c r="BR233" s="154">
        <v>45741.6150578703</v>
      </c>
      <c r="BS233" t="s">
        <v>4220</v>
      </c>
      <c r="BT233" t="s">
        <v>1016</v>
      </c>
      <c r="BU233" t="s">
        <v>4221</v>
      </c>
      <c r="BV233">
        <v>9.19979843649E11</v>
      </c>
      <c r="BW233" t="s">
        <v>4221</v>
      </c>
      <c r="BX233" t="s">
        <v>4222</v>
      </c>
      <c r="BY233" t="s">
        <v>4221</v>
      </c>
      <c r="BZ233">
        <v>9.19979843649E11</v>
      </c>
      <c r="CA233" t="s">
        <v>4223</v>
      </c>
      <c r="CB233" t="s">
        <v>4221</v>
      </c>
      <c r="CC233">
        <v>9.19427612047E11</v>
      </c>
      <c r="CD233">
        <v>57000.0</v>
      </c>
      <c r="CE233" t="s">
        <v>4224</v>
      </c>
      <c r="CG233">
        <v>394120.0</v>
      </c>
      <c r="CH233" t="s">
        <v>4225</v>
      </c>
      <c r="CI233" t="s">
        <v>4213</v>
      </c>
      <c r="CJ233" t="s">
        <v>1366</v>
      </c>
      <c r="CK233">
        <v>394120.0</v>
      </c>
      <c r="CM233" t="s">
        <v>4226</v>
      </c>
      <c r="CN233" t="s">
        <v>4226</v>
      </c>
    </row>
    <row r="234">
      <c r="A234" t="s">
        <v>68</v>
      </c>
      <c r="B234">
        <v>3389426.0</v>
      </c>
      <c r="C234" t="s">
        <v>191</v>
      </c>
      <c r="D234">
        <v>2025.0</v>
      </c>
      <c r="E234" s="154">
        <v>45762.0</v>
      </c>
      <c r="F234" t="s">
        <v>1108</v>
      </c>
      <c r="G234" t="s">
        <v>1000</v>
      </c>
      <c r="H234" t="s">
        <v>4227</v>
      </c>
      <c r="I234" t="s">
        <v>1002</v>
      </c>
      <c r="J234">
        <v>151333.0</v>
      </c>
      <c r="K234">
        <v>151333.0</v>
      </c>
      <c r="L234">
        <v>151333.0</v>
      </c>
      <c r="M234">
        <v>233.0</v>
      </c>
      <c r="N234">
        <v>649.0</v>
      </c>
      <c r="O234">
        <v>0.0</v>
      </c>
      <c r="P234">
        <v>0.0</v>
      </c>
      <c r="R234">
        <v>0.0</v>
      </c>
      <c r="S234">
        <v>0.0</v>
      </c>
      <c r="U234">
        <v>0.0</v>
      </c>
      <c r="V234" t="s">
        <v>1003</v>
      </c>
      <c r="W234">
        <v>2.0</v>
      </c>
      <c r="Y234" s="154">
        <v>45764.0</v>
      </c>
      <c r="Z234">
        <v>45400.0</v>
      </c>
      <c r="AA234" s="154">
        <v>45868.0</v>
      </c>
      <c r="AB234">
        <v>105933.0</v>
      </c>
      <c r="AC234" s="156">
        <v>36526.0</v>
      </c>
      <c r="AD234">
        <v>0.0</v>
      </c>
      <c r="AE234" s="156">
        <v>36526.0</v>
      </c>
      <c r="AF234">
        <v>0.0</v>
      </c>
      <c r="AG234">
        <v>0.0</v>
      </c>
      <c r="AJ234">
        <v>151333.0</v>
      </c>
      <c r="AK234">
        <v>0.0</v>
      </c>
      <c r="AL234">
        <v>151333.0</v>
      </c>
      <c r="AM234">
        <v>0.567</v>
      </c>
      <c r="AN234">
        <v>0.567</v>
      </c>
      <c r="AS234" t="s">
        <v>26</v>
      </c>
      <c r="AT234" t="s">
        <v>22</v>
      </c>
      <c r="AU234">
        <v>0.0</v>
      </c>
      <c r="AV234" t="s">
        <v>380</v>
      </c>
      <c r="AZ234" t="s">
        <v>1110</v>
      </c>
      <c r="BA234" t="s">
        <v>2066</v>
      </c>
      <c r="BB234" t="s">
        <v>1144</v>
      </c>
      <c r="BC234" t="s">
        <v>45</v>
      </c>
      <c r="BD234" t="s">
        <v>1971</v>
      </c>
      <c r="BE234" t="s">
        <v>1007</v>
      </c>
      <c r="BF234" s="154">
        <v>45853.0</v>
      </c>
      <c r="BG234" s="154">
        <v>45915.0</v>
      </c>
      <c r="BH234" t="s">
        <v>1008</v>
      </c>
      <c r="BI234" t="s">
        <v>4228</v>
      </c>
      <c r="BJ234" t="s">
        <v>4229</v>
      </c>
      <c r="BK234" t="s">
        <v>4230</v>
      </c>
      <c r="BL234" s="154">
        <v>45762.0</v>
      </c>
      <c r="BM234" t="s">
        <v>2515</v>
      </c>
      <c r="BN234" t="s">
        <v>1482</v>
      </c>
      <c r="BO234" t="s">
        <v>2516</v>
      </c>
      <c r="BP234" t="s">
        <v>2517</v>
      </c>
      <c r="BQ234" t="s">
        <v>3418</v>
      </c>
      <c r="BR234" s="156">
        <v>45812.454386574</v>
      </c>
      <c r="BS234" t="s">
        <v>4231</v>
      </c>
      <c r="BT234" t="s">
        <v>1551</v>
      </c>
      <c r="BU234" t="s">
        <v>2516</v>
      </c>
      <c r="BV234">
        <v>9.19010048333E11</v>
      </c>
      <c r="BW234" t="s">
        <v>4232</v>
      </c>
      <c r="BX234" t="s">
        <v>4233</v>
      </c>
      <c r="BY234" t="s">
        <v>3421</v>
      </c>
      <c r="BZ234">
        <v>9.19010048333E11</v>
      </c>
      <c r="CA234" t="s">
        <v>4233</v>
      </c>
      <c r="CB234" t="s">
        <v>3421</v>
      </c>
      <c r="CC234">
        <v>9.19010048333E11</v>
      </c>
      <c r="CD234">
        <v>60300.0</v>
      </c>
      <c r="CE234" t="s">
        <v>4234</v>
      </c>
      <c r="CG234">
        <v>411006.0</v>
      </c>
      <c r="CH234" t="s">
        <v>4235</v>
      </c>
      <c r="CI234" t="s">
        <v>2066</v>
      </c>
      <c r="CJ234" t="s">
        <v>1144</v>
      </c>
      <c r="CK234">
        <v>411006.0</v>
      </c>
      <c r="CM234" t="s">
        <v>4234</v>
      </c>
      <c r="CN234" t="s">
        <v>4236</v>
      </c>
    </row>
    <row r="235">
      <c r="A235" t="s">
        <v>18</v>
      </c>
      <c r="B235">
        <v>3390964.0</v>
      </c>
      <c r="C235" t="s">
        <v>192</v>
      </c>
      <c r="D235">
        <v>2025.0</v>
      </c>
      <c r="E235" s="154">
        <v>45832.0</v>
      </c>
      <c r="F235" t="s">
        <v>1108</v>
      </c>
      <c r="G235" t="s">
        <v>1000</v>
      </c>
      <c r="H235" t="s">
        <v>4237</v>
      </c>
      <c r="I235" t="s">
        <v>1002</v>
      </c>
      <c r="J235">
        <v>214639.0</v>
      </c>
      <c r="K235">
        <v>214639.0</v>
      </c>
      <c r="L235">
        <v>214639.0</v>
      </c>
      <c r="M235">
        <v>304.0</v>
      </c>
      <c r="N235">
        <v>706.0</v>
      </c>
      <c r="O235">
        <v>0.0</v>
      </c>
      <c r="P235">
        <v>0.0</v>
      </c>
      <c r="R235">
        <v>0.0</v>
      </c>
      <c r="S235">
        <v>0.0</v>
      </c>
      <c r="U235">
        <v>0.0</v>
      </c>
      <c r="V235" t="s">
        <v>1003</v>
      </c>
      <c r="W235">
        <v>2.0</v>
      </c>
      <c r="Y235" s="154">
        <v>45833.0</v>
      </c>
      <c r="Z235">
        <v>107320.0</v>
      </c>
      <c r="AA235" s="154">
        <v>45930.0</v>
      </c>
      <c r="AB235">
        <v>107320.0</v>
      </c>
      <c r="AC235" s="156">
        <v>36526.0</v>
      </c>
      <c r="AD235">
        <v>0.0</v>
      </c>
      <c r="AE235" s="156">
        <v>36526.0</v>
      </c>
      <c r="AF235">
        <v>0.0</v>
      </c>
      <c r="AG235">
        <v>0.0</v>
      </c>
      <c r="AH235" s="156">
        <v>45841.0</v>
      </c>
      <c r="AI235" s="156">
        <v>45841.0</v>
      </c>
      <c r="AJ235">
        <v>107320.0</v>
      </c>
      <c r="AK235">
        <v>94363.2</v>
      </c>
      <c r="AL235">
        <v>12957.0</v>
      </c>
      <c r="AM235">
        <v>0.5293</v>
      </c>
      <c r="AN235">
        <v>0.5293</v>
      </c>
      <c r="AS235" t="s">
        <v>26</v>
      </c>
      <c r="AT235" t="s">
        <v>22</v>
      </c>
      <c r="AU235">
        <v>0.0</v>
      </c>
      <c r="AV235" t="s">
        <v>380</v>
      </c>
      <c r="AZ235" t="s">
        <v>1850</v>
      </c>
      <c r="BA235" t="s">
        <v>2066</v>
      </c>
      <c r="BB235" t="s">
        <v>1144</v>
      </c>
      <c r="BC235" t="s">
        <v>45</v>
      </c>
      <c r="BD235" t="s">
        <v>1971</v>
      </c>
      <c r="BE235" t="s">
        <v>1007</v>
      </c>
      <c r="BF235" s="154">
        <v>45827.0</v>
      </c>
      <c r="BG235" s="154">
        <v>46112.0</v>
      </c>
      <c r="BH235" t="s">
        <v>1008</v>
      </c>
      <c r="BI235" t="s">
        <v>4238</v>
      </c>
      <c r="BJ235" t="s">
        <v>4239</v>
      </c>
      <c r="BK235" t="s">
        <v>4240</v>
      </c>
      <c r="BL235" s="154">
        <v>45832.0</v>
      </c>
      <c r="BM235" t="s">
        <v>2070</v>
      </c>
      <c r="BN235" t="s">
        <v>1482</v>
      </c>
      <c r="BO235" t="s">
        <v>2071</v>
      </c>
      <c r="BP235" t="s">
        <v>85</v>
      </c>
      <c r="BR235" s="154">
        <v>45838.4820601851</v>
      </c>
      <c r="BS235" t="s">
        <v>4241</v>
      </c>
      <c r="BT235" t="s">
        <v>1016</v>
      </c>
      <c r="BU235" t="s">
        <v>4242</v>
      </c>
      <c r="BV235">
        <v>9.19765781118E11</v>
      </c>
      <c r="BW235" t="s">
        <v>4243</v>
      </c>
      <c r="BX235" t="s">
        <v>4241</v>
      </c>
      <c r="BY235" t="s">
        <v>4242</v>
      </c>
      <c r="BZ235">
        <v>9.19765781118E11</v>
      </c>
      <c r="CA235" t="s">
        <v>4244</v>
      </c>
      <c r="CB235" t="s">
        <v>4245</v>
      </c>
      <c r="CC235">
        <v>9.19545559025E11</v>
      </c>
      <c r="CD235">
        <v>84000.0</v>
      </c>
      <c r="CE235" t="s">
        <v>4246</v>
      </c>
      <c r="CG235">
        <v>411047.0</v>
      </c>
      <c r="CH235" t="s">
        <v>4247</v>
      </c>
      <c r="CI235" t="s">
        <v>2066</v>
      </c>
      <c r="CJ235" t="s">
        <v>1144</v>
      </c>
      <c r="CK235">
        <v>411047.0</v>
      </c>
      <c r="CM235" t="s">
        <v>4248</v>
      </c>
      <c r="CN235" t="s">
        <v>4248</v>
      </c>
    </row>
    <row r="236">
      <c r="A236" t="s">
        <v>18</v>
      </c>
      <c r="B236">
        <v>3394135.0</v>
      </c>
      <c r="C236" t="s">
        <v>193</v>
      </c>
      <c r="D236">
        <v>2025.0</v>
      </c>
      <c r="E236" s="154">
        <v>45777.0</v>
      </c>
      <c r="F236" t="s">
        <v>1414</v>
      </c>
      <c r="G236" t="s">
        <v>1000</v>
      </c>
      <c r="H236" t="s">
        <v>4249</v>
      </c>
      <c r="I236" t="s">
        <v>1002</v>
      </c>
      <c r="J236">
        <v>3585053.0</v>
      </c>
      <c r="K236">
        <v>4010614.0</v>
      </c>
      <c r="L236">
        <v>1220827.0</v>
      </c>
      <c r="M236">
        <v>1460.0</v>
      </c>
      <c r="N236">
        <v>836.0</v>
      </c>
      <c r="O236">
        <v>0.0</v>
      </c>
      <c r="P236">
        <v>0.0</v>
      </c>
      <c r="R236">
        <v>2364226.0</v>
      </c>
      <c r="S236">
        <v>1630.0</v>
      </c>
      <c r="T236">
        <v>1450.0</v>
      </c>
      <c r="U236">
        <v>0.0</v>
      </c>
      <c r="V236" t="s">
        <v>1003</v>
      </c>
      <c r="W236">
        <v>3.0</v>
      </c>
      <c r="Y236" s="154">
        <v>45868.0</v>
      </c>
      <c r="Z236">
        <v>1363609.0</v>
      </c>
      <c r="AA236" s="154">
        <v>45930.0</v>
      </c>
      <c r="AB236">
        <v>1323503.0</v>
      </c>
      <c r="AC236" s="155">
        <v>46022.0</v>
      </c>
      <c r="AD236">
        <v>1323503.0</v>
      </c>
      <c r="AE236" s="156">
        <v>36526.0</v>
      </c>
      <c r="AF236">
        <v>0.0</v>
      </c>
      <c r="AG236">
        <v>0.0</v>
      </c>
      <c r="AJ236">
        <v>1363609.0</v>
      </c>
      <c r="AK236">
        <v>0.0</v>
      </c>
      <c r="AL236">
        <v>1363609.0</v>
      </c>
      <c r="AM236">
        <v>0.5246</v>
      </c>
      <c r="AN236">
        <v>0.5246</v>
      </c>
      <c r="AS236" t="s">
        <v>26</v>
      </c>
      <c r="AT236" t="s">
        <v>22</v>
      </c>
      <c r="AU236">
        <v>0.0</v>
      </c>
      <c r="AV236" t="s">
        <v>380</v>
      </c>
      <c r="AY236" t="s">
        <v>88</v>
      </c>
      <c r="AZ236" t="s">
        <v>1004</v>
      </c>
      <c r="BA236" t="s">
        <v>1462</v>
      </c>
      <c r="BB236" t="s">
        <v>1031</v>
      </c>
      <c r="BC236" t="s">
        <v>23</v>
      </c>
      <c r="BD236" t="s">
        <v>1032</v>
      </c>
      <c r="BE236" t="s">
        <v>1007</v>
      </c>
      <c r="BF236" s="156">
        <v>45809.0</v>
      </c>
      <c r="BG236" s="154">
        <v>46173.0</v>
      </c>
      <c r="BH236" t="s">
        <v>1008</v>
      </c>
      <c r="BI236" t="s">
        <v>4250</v>
      </c>
      <c r="BJ236" t="s">
        <v>4251</v>
      </c>
      <c r="BK236" t="s">
        <v>4252</v>
      </c>
      <c r="BL236" s="154">
        <v>45777.0</v>
      </c>
      <c r="BM236" t="s">
        <v>2237</v>
      </c>
      <c r="BN236" t="s">
        <v>1013</v>
      </c>
      <c r="BO236" t="s">
        <v>2238</v>
      </c>
      <c r="BP236" t="s">
        <v>2093</v>
      </c>
      <c r="BR236" s="154">
        <v>45818.4402546296</v>
      </c>
      <c r="BS236" t="s">
        <v>4253</v>
      </c>
      <c r="BT236" t="s">
        <v>1016</v>
      </c>
      <c r="BU236" t="s">
        <v>4254</v>
      </c>
      <c r="BV236">
        <v>9.18884434027E11</v>
      </c>
      <c r="BW236" t="s">
        <v>4255</v>
      </c>
      <c r="BX236" t="s">
        <v>4256</v>
      </c>
      <c r="BY236" t="s">
        <v>4254</v>
      </c>
      <c r="BZ236">
        <v>9.18884434027E11</v>
      </c>
      <c r="CA236" t="s">
        <v>4257</v>
      </c>
      <c r="CB236" t="s">
        <v>4258</v>
      </c>
      <c r="CC236">
        <v>9.19686111928E11</v>
      </c>
      <c r="CD236">
        <v>200000.0</v>
      </c>
      <c r="CE236" t="s">
        <v>4259</v>
      </c>
      <c r="CG236">
        <v>560083.0</v>
      </c>
      <c r="CH236" t="s">
        <v>4259</v>
      </c>
      <c r="CI236" t="s">
        <v>1462</v>
      </c>
      <c r="CJ236" t="s">
        <v>1031</v>
      </c>
      <c r="CK236">
        <v>560083.0</v>
      </c>
      <c r="CL236" t="s">
        <v>4260</v>
      </c>
      <c r="CM236" t="s">
        <v>4259</v>
      </c>
      <c r="CN236" t="s">
        <v>4259</v>
      </c>
    </row>
    <row r="237">
      <c r="A237" t="s">
        <v>68</v>
      </c>
      <c r="B237">
        <v>3395252.0</v>
      </c>
      <c r="C237" t="s">
        <v>539</v>
      </c>
      <c r="D237">
        <v>2025.0</v>
      </c>
      <c r="E237" s="156">
        <v>45719.0</v>
      </c>
      <c r="F237" t="s">
        <v>999</v>
      </c>
      <c r="G237" t="s">
        <v>1000</v>
      </c>
      <c r="H237" t="s">
        <v>4261</v>
      </c>
      <c r="I237" t="s">
        <v>1002</v>
      </c>
      <c r="J237">
        <v>108915.0</v>
      </c>
      <c r="K237">
        <v>108915.0</v>
      </c>
      <c r="L237">
        <v>0.0</v>
      </c>
      <c r="M237">
        <v>0.0</v>
      </c>
      <c r="O237">
        <v>108915.0</v>
      </c>
      <c r="P237">
        <v>121.0</v>
      </c>
      <c r="Q237">
        <v>900.0</v>
      </c>
      <c r="R237">
        <v>0.0</v>
      </c>
      <c r="S237">
        <v>0.0</v>
      </c>
      <c r="U237">
        <v>0.0</v>
      </c>
      <c r="V237" t="s">
        <v>1003</v>
      </c>
      <c r="W237">
        <v>2.0</v>
      </c>
      <c r="Y237" s="156">
        <v>45719.0</v>
      </c>
      <c r="Z237">
        <v>54458.0</v>
      </c>
      <c r="AA237" s="154">
        <v>45910.0</v>
      </c>
      <c r="AB237">
        <v>54458.0</v>
      </c>
      <c r="AC237" s="156">
        <v>36526.0</v>
      </c>
      <c r="AD237">
        <v>0.0</v>
      </c>
      <c r="AE237" s="156">
        <v>36526.0</v>
      </c>
      <c r="AF237">
        <v>0.0</v>
      </c>
      <c r="AG237">
        <v>0.0</v>
      </c>
      <c r="AH237" s="156">
        <v>45721.0</v>
      </c>
      <c r="AI237" s="156">
        <v>45721.0</v>
      </c>
      <c r="AJ237">
        <v>54458.0</v>
      </c>
      <c r="AK237">
        <v>54458.0</v>
      </c>
      <c r="AL237">
        <v>0.0</v>
      </c>
      <c r="AM237">
        <v>0.3076</v>
      </c>
      <c r="AN237">
        <v>0.3076</v>
      </c>
      <c r="AS237">
        <v>0.0</v>
      </c>
      <c r="AU237">
        <v>2.0</v>
      </c>
      <c r="AV237" t="s">
        <v>380</v>
      </c>
      <c r="AW237" t="s">
        <v>381</v>
      </c>
      <c r="AX237" t="s">
        <v>22</v>
      </c>
      <c r="AZ237" t="s">
        <v>1110</v>
      </c>
      <c r="BA237" t="s">
        <v>4262</v>
      </c>
      <c r="BB237" t="s">
        <v>1366</v>
      </c>
      <c r="BC237" t="s">
        <v>45</v>
      </c>
      <c r="BD237" t="s">
        <v>1366</v>
      </c>
      <c r="BE237" t="s">
        <v>1007</v>
      </c>
      <c r="BF237" s="156">
        <v>45748.0</v>
      </c>
      <c r="BG237" s="154">
        <v>46112.0</v>
      </c>
      <c r="BH237" t="s">
        <v>1008</v>
      </c>
      <c r="BI237" t="s">
        <v>4263</v>
      </c>
      <c r="BJ237" t="s">
        <v>4264</v>
      </c>
      <c r="BK237" t="s">
        <v>4265</v>
      </c>
      <c r="BL237" s="156">
        <v>45719.0</v>
      </c>
      <c r="BM237" t="s">
        <v>4217</v>
      </c>
      <c r="BN237" t="s">
        <v>1482</v>
      </c>
      <c r="BO237" t="s">
        <v>4218</v>
      </c>
      <c r="BP237" t="s">
        <v>4219</v>
      </c>
      <c r="BR237" s="156">
        <v>45722.535775463</v>
      </c>
      <c r="BS237" t="s">
        <v>4266</v>
      </c>
      <c r="BT237" t="s">
        <v>1016</v>
      </c>
      <c r="BU237" t="s">
        <v>4267</v>
      </c>
      <c r="BV237">
        <v>9.17284818384E11</v>
      </c>
      <c r="BW237" t="s">
        <v>4268</v>
      </c>
      <c r="BX237" t="s">
        <v>4269</v>
      </c>
      <c r="BY237" t="s">
        <v>4270</v>
      </c>
      <c r="BZ237">
        <v>9.17284818384E11</v>
      </c>
      <c r="CA237" t="s">
        <v>4271</v>
      </c>
      <c r="CB237" t="s">
        <v>4272</v>
      </c>
      <c r="CC237">
        <v>9.17046510924E11</v>
      </c>
      <c r="CD237">
        <v>70000.0</v>
      </c>
      <c r="CE237" t="s">
        <v>4273</v>
      </c>
      <c r="CG237">
        <v>396001.0</v>
      </c>
      <c r="CI237" t="s">
        <v>4262</v>
      </c>
      <c r="CJ237" t="s">
        <v>1366</v>
      </c>
      <c r="CK237">
        <v>396001.0</v>
      </c>
      <c r="CM237" t="s">
        <v>4274</v>
      </c>
      <c r="CN237" t="s">
        <v>4274</v>
      </c>
    </row>
    <row r="238">
      <c r="A238" t="s">
        <v>68</v>
      </c>
      <c r="B238">
        <v>3395953.0</v>
      </c>
      <c r="C238" t="s">
        <v>540</v>
      </c>
      <c r="D238">
        <v>2025.0</v>
      </c>
      <c r="E238" s="156">
        <v>45693.0</v>
      </c>
      <c r="F238" t="s">
        <v>999</v>
      </c>
      <c r="G238" t="s">
        <v>1000</v>
      </c>
      <c r="H238" t="s">
        <v>4275</v>
      </c>
      <c r="I238" t="s">
        <v>1002</v>
      </c>
      <c r="J238">
        <v>193440.0</v>
      </c>
      <c r="K238">
        <v>193440.0</v>
      </c>
      <c r="L238">
        <v>0.0</v>
      </c>
      <c r="M238">
        <v>0.0</v>
      </c>
      <c r="O238">
        <v>193440.0</v>
      </c>
      <c r="P238">
        <v>120.0</v>
      </c>
      <c r="Q238">
        <v>1612.0</v>
      </c>
      <c r="R238">
        <v>0.0</v>
      </c>
      <c r="S238">
        <v>0.0</v>
      </c>
      <c r="U238">
        <v>0.0</v>
      </c>
      <c r="V238" t="s">
        <v>1003</v>
      </c>
      <c r="W238">
        <v>4.0</v>
      </c>
      <c r="Y238" s="156">
        <v>45693.0</v>
      </c>
      <c r="Z238">
        <v>48360.0</v>
      </c>
      <c r="AA238" s="154">
        <v>45838.0</v>
      </c>
      <c r="AB238">
        <v>48360.0</v>
      </c>
      <c r="AC238" s="154">
        <v>45930.0</v>
      </c>
      <c r="AD238">
        <v>48360.0</v>
      </c>
      <c r="AE238" s="155">
        <v>46022.0</v>
      </c>
      <c r="AF238">
        <v>48360.0</v>
      </c>
      <c r="AG238">
        <v>0.0</v>
      </c>
      <c r="AH238" s="154">
        <v>45698.0</v>
      </c>
      <c r="AI238" s="154">
        <v>45698.0</v>
      </c>
      <c r="AJ238">
        <v>96720.0</v>
      </c>
      <c r="AK238">
        <v>47393.0</v>
      </c>
      <c r="AL238">
        <v>49327.0</v>
      </c>
      <c r="AM238">
        <v>0.38</v>
      </c>
      <c r="AN238">
        <v>0.38</v>
      </c>
      <c r="AS238">
        <v>0.0</v>
      </c>
      <c r="AU238">
        <v>4.0</v>
      </c>
      <c r="AV238" t="s">
        <v>380</v>
      </c>
      <c r="AW238" t="s">
        <v>381</v>
      </c>
      <c r="AX238" t="s">
        <v>22</v>
      </c>
      <c r="AZ238" t="s">
        <v>1110</v>
      </c>
      <c r="BA238" t="s">
        <v>4276</v>
      </c>
      <c r="BB238" t="s">
        <v>1056</v>
      </c>
      <c r="BC238" t="s">
        <v>27</v>
      </c>
      <c r="BD238" t="s">
        <v>1057</v>
      </c>
      <c r="BE238" t="s">
        <v>1007</v>
      </c>
      <c r="BF238" s="156">
        <v>45748.0</v>
      </c>
      <c r="BG238" s="154">
        <v>46112.0</v>
      </c>
      <c r="BH238" t="s">
        <v>1008</v>
      </c>
      <c r="BI238" t="s">
        <v>4277</v>
      </c>
      <c r="BJ238" t="s">
        <v>4278</v>
      </c>
      <c r="BK238" t="s">
        <v>4279</v>
      </c>
      <c r="BL238" s="156">
        <v>45693.0</v>
      </c>
      <c r="BM238" t="s">
        <v>1452</v>
      </c>
      <c r="BN238" t="s">
        <v>1118</v>
      </c>
      <c r="BO238" t="s">
        <v>1453</v>
      </c>
      <c r="BP238" t="s">
        <v>1454</v>
      </c>
      <c r="BQ238" t="s">
        <v>118</v>
      </c>
      <c r="BR238" s="154">
        <v>45699.4946180556</v>
      </c>
      <c r="BS238" t="s">
        <v>4280</v>
      </c>
      <c r="BT238" t="s">
        <v>1122</v>
      </c>
      <c r="BU238" t="s">
        <v>4281</v>
      </c>
      <c r="BV238">
        <v>9.19837935333E11</v>
      </c>
      <c r="BW238" t="s">
        <v>4282</v>
      </c>
      <c r="BX238" t="s">
        <v>4283</v>
      </c>
      <c r="BY238" t="s">
        <v>4281</v>
      </c>
      <c r="BZ238">
        <v>9.19837935333E11</v>
      </c>
      <c r="CA238" t="s">
        <v>4283</v>
      </c>
      <c r="CB238" t="s">
        <v>4281</v>
      </c>
      <c r="CC238">
        <v>9.19837935333E11</v>
      </c>
      <c r="CD238">
        <v>0.0</v>
      </c>
      <c r="CE238" t="s">
        <v>4284</v>
      </c>
      <c r="CG238">
        <v>263139.0</v>
      </c>
      <c r="CI238" t="s">
        <v>4276</v>
      </c>
      <c r="CJ238" t="s">
        <v>1056</v>
      </c>
      <c r="CK238">
        <v>263139.0</v>
      </c>
      <c r="CM238" t="s">
        <v>4285</v>
      </c>
      <c r="CN238" t="s">
        <v>4285</v>
      </c>
    </row>
    <row r="239">
      <c r="A239" t="s">
        <v>18</v>
      </c>
      <c r="B239">
        <v>3399635.0</v>
      </c>
      <c r="C239" t="s">
        <v>194</v>
      </c>
      <c r="D239">
        <v>2025.0</v>
      </c>
      <c r="E239" t="s">
        <v>1381</v>
      </c>
      <c r="F239" t="s">
        <v>1024</v>
      </c>
      <c r="G239" t="s">
        <v>1000</v>
      </c>
      <c r="H239" t="s">
        <v>4286</v>
      </c>
      <c r="I239" t="s">
        <v>1002</v>
      </c>
      <c r="J239">
        <v>978758.0</v>
      </c>
      <c r="K239">
        <v>1097060.0</v>
      </c>
      <c r="L239">
        <v>321522.0</v>
      </c>
      <c r="M239">
        <v>1034.0</v>
      </c>
      <c r="N239">
        <v>311.0</v>
      </c>
      <c r="O239">
        <v>0.0</v>
      </c>
      <c r="P239">
        <v>0.0</v>
      </c>
      <c r="R239">
        <v>657236.0</v>
      </c>
      <c r="S239">
        <v>1034.0</v>
      </c>
      <c r="T239">
        <v>636.0</v>
      </c>
      <c r="U239">
        <v>0.0</v>
      </c>
      <c r="V239" t="s">
        <v>1003</v>
      </c>
      <c r="W239">
        <v>2.0</v>
      </c>
      <c r="Y239" s="154">
        <v>45879.0</v>
      </c>
      <c r="Z239" t="s">
        <v>4287</v>
      </c>
      <c r="AA239" s="155">
        <v>46001.0</v>
      </c>
      <c r="AB239" t="s">
        <v>4287</v>
      </c>
      <c r="AC239" s="156">
        <v>36526.0</v>
      </c>
      <c r="AD239">
        <v>0.0</v>
      </c>
      <c r="AE239" s="156">
        <v>36526.0</v>
      </c>
      <c r="AF239">
        <v>0.0</v>
      </c>
      <c r="AG239">
        <v>0.0</v>
      </c>
      <c r="AJ239" t="s">
        <v>4287</v>
      </c>
      <c r="AK239">
        <v>0.0</v>
      </c>
      <c r="AL239" t="s">
        <v>4287</v>
      </c>
      <c r="AM239" t="s">
        <v>1027</v>
      </c>
      <c r="AN239" t="s">
        <v>1027</v>
      </c>
      <c r="AS239" t="s">
        <v>1028</v>
      </c>
      <c r="AT239" t="s">
        <v>22</v>
      </c>
      <c r="AU239">
        <v>0.0</v>
      </c>
      <c r="AV239" t="s">
        <v>380</v>
      </c>
      <c r="AY239" t="s">
        <v>88</v>
      </c>
      <c r="AZ239" t="s">
        <v>1110</v>
      </c>
      <c r="BA239" t="s">
        <v>1384</v>
      </c>
      <c r="BB239" t="s">
        <v>1031</v>
      </c>
      <c r="BC239" t="s">
        <v>23</v>
      </c>
      <c r="BD239" t="s">
        <v>1032</v>
      </c>
      <c r="BE239" t="s">
        <v>1007</v>
      </c>
      <c r="BF239" s="156">
        <v>45809.0</v>
      </c>
      <c r="BG239" s="154">
        <v>46173.0</v>
      </c>
      <c r="BH239" t="s">
        <v>1008</v>
      </c>
      <c r="BI239" t="s">
        <v>4288</v>
      </c>
      <c r="BJ239" t="s">
        <v>4289</v>
      </c>
      <c r="BK239" t="s">
        <v>4290</v>
      </c>
      <c r="BL239" t="s">
        <v>1381</v>
      </c>
      <c r="BM239" t="s">
        <v>1036</v>
      </c>
      <c r="BN239" t="s">
        <v>1013</v>
      </c>
      <c r="BO239" t="s">
        <v>1037</v>
      </c>
      <c r="BP239" t="s">
        <v>75</v>
      </c>
      <c r="BR239" t="s">
        <v>4291</v>
      </c>
      <c r="BS239" t="s">
        <v>1039</v>
      </c>
      <c r="BT239" t="s">
        <v>1016</v>
      </c>
      <c r="BU239" t="s">
        <v>1040</v>
      </c>
      <c r="BV239">
        <v>9.19016039311E11</v>
      </c>
      <c r="BW239" t="s">
        <v>4292</v>
      </c>
      <c r="BX239" t="s">
        <v>1039</v>
      </c>
      <c r="BY239" t="s">
        <v>1040</v>
      </c>
      <c r="BZ239">
        <f>19016039311+919016039311</f>
        <v>9.38032078622E11</v>
      </c>
      <c r="CA239" t="s">
        <v>1039</v>
      </c>
      <c r="CB239" t="s">
        <v>1040</v>
      </c>
      <c r="CC239">
        <f>19016039311+919016039311</f>
        <v>9.38032078622E11</v>
      </c>
      <c r="CD239">
        <v>0.0</v>
      </c>
      <c r="CE239" t="s">
        <v>4293</v>
      </c>
      <c r="CG239">
        <v>580031.0</v>
      </c>
      <c r="CI239" t="s">
        <v>1384</v>
      </c>
      <c r="CJ239" t="s">
        <v>1031</v>
      </c>
      <c r="CK239">
        <v>580031.0</v>
      </c>
      <c r="CL239" t="s">
        <v>1043</v>
      </c>
      <c r="CM239" t="s">
        <v>4293</v>
      </c>
      <c r="CN239" t="s">
        <v>4293</v>
      </c>
    </row>
    <row r="240">
      <c r="A240" t="s">
        <v>18</v>
      </c>
      <c r="B240">
        <v>3400783.0</v>
      </c>
      <c r="C240" t="s">
        <v>541</v>
      </c>
      <c r="D240">
        <v>2025.0</v>
      </c>
      <c r="E240" s="156">
        <v>45717.0</v>
      </c>
      <c r="F240" t="s">
        <v>999</v>
      </c>
      <c r="G240" t="s">
        <v>1000</v>
      </c>
      <c r="H240" t="s">
        <v>4294</v>
      </c>
      <c r="I240" t="s">
        <v>1002</v>
      </c>
      <c r="J240">
        <v>611514.0</v>
      </c>
      <c r="K240">
        <v>611514.0</v>
      </c>
      <c r="L240">
        <v>0.0</v>
      </c>
      <c r="M240">
        <v>0.0</v>
      </c>
      <c r="O240">
        <v>611514.0</v>
      </c>
      <c r="P240">
        <v>453.0</v>
      </c>
      <c r="Q240">
        <v>1350.0</v>
      </c>
      <c r="R240">
        <v>0.0</v>
      </c>
      <c r="S240">
        <v>0.0</v>
      </c>
      <c r="U240">
        <v>0.0</v>
      </c>
      <c r="V240" t="s">
        <v>1079</v>
      </c>
      <c r="X240" s="154">
        <v>45777.0</v>
      </c>
      <c r="Y240" s="156">
        <v>36526.0</v>
      </c>
      <c r="Z240">
        <v>0.0</v>
      </c>
      <c r="AA240" s="156">
        <v>36526.0</v>
      </c>
      <c r="AB240">
        <v>0.0</v>
      </c>
      <c r="AC240" s="156">
        <v>36526.0</v>
      </c>
      <c r="AD240">
        <v>0.0</v>
      </c>
      <c r="AE240" s="156">
        <v>36526.0</v>
      </c>
      <c r="AF240">
        <v>0.0</v>
      </c>
      <c r="AG240">
        <v>0.0</v>
      </c>
      <c r="AH240" s="156">
        <v>45785.0</v>
      </c>
      <c r="AI240" s="156">
        <v>45785.0</v>
      </c>
      <c r="AJ240">
        <v>611514.0</v>
      </c>
      <c r="AK240">
        <v>599400.0</v>
      </c>
      <c r="AL240">
        <v>12114.0</v>
      </c>
      <c r="AM240">
        <v>0.4808</v>
      </c>
      <c r="AN240">
        <v>0.4808</v>
      </c>
      <c r="AS240">
        <v>0.0</v>
      </c>
      <c r="AU240">
        <v>4.0</v>
      </c>
      <c r="AV240" t="s">
        <v>380</v>
      </c>
      <c r="AW240" t="s">
        <v>381</v>
      </c>
      <c r="AX240" t="s">
        <v>22</v>
      </c>
      <c r="AZ240" t="s">
        <v>1110</v>
      </c>
      <c r="BA240" t="s">
        <v>4295</v>
      </c>
      <c r="BB240" t="s">
        <v>4296</v>
      </c>
      <c r="BC240" t="s">
        <v>37</v>
      </c>
      <c r="BD240" t="s">
        <v>2478</v>
      </c>
      <c r="BE240" t="s">
        <v>1007</v>
      </c>
      <c r="BF240" s="156">
        <v>45691.0</v>
      </c>
      <c r="BG240" s="154">
        <v>46081.0</v>
      </c>
      <c r="BH240" t="s">
        <v>1008</v>
      </c>
      <c r="BI240" t="s">
        <v>4297</v>
      </c>
      <c r="BJ240" t="s">
        <v>4298</v>
      </c>
      <c r="BK240" t="s">
        <v>4299</v>
      </c>
      <c r="BL240" s="156">
        <v>45717.0</v>
      </c>
      <c r="BM240" t="s">
        <v>1583</v>
      </c>
      <c r="BN240" t="s">
        <v>1013</v>
      </c>
      <c r="BO240" t="s">
        <v>1584</v>
      </c>
      <c r="BP240" t="s">
        <v>2484</v>
      </c>
      <c r="BR240" s="156">
        <v>45721.4403703703</v>
      </c>
      <c r="BS240" t="s">
        <v>4300</v>
      </c>
      <c r="BT240" t="s">
        <v>1016</v>
      </c>
      <c r="BU240" t="s">
        <v>4301</v>
      </c>
      <c r="BV240">
        <v>9.19402832012E11</v>
      </c>
      <c r="BW240" t="s">
        <v>4302</v>
      </c>
      <c r="BX240" t="s">
        <v>4300</v>
      </c>
      <c r="BY240" t="s">
        <v>4301</v>
      </c>
      <c r="BZ240">
        <v>9.19402832012E11</v>
      </c>
      <c r="CA240" t="s">
        <v>4300</v>
      </c>
      <c r="CB240" t="s">
        <v>4301</v>
      </c>
      <c r="CC240">
        <v>9.19402832012E11</v>
      </c>
      <c r="CD240">
        <v>0.0</v>
      </c>
      <c r="CE240" t="s">
        <v>4303</v>
      </c>
      <c r="CG240">
        <v>797001.0</v>
      </c>
      <c r="CI240" t="s">
        <v>4295</v>
      </c>
      <c r="CJ240" t="s">
        <v>4296</v>
      </c>
      <c r="CK240">
        <v>797001.0</v>
      </c>
      <c r="CM240" t="s">
        <v>4304</v>
      </c>
      <c r="CN240" t="s">
        <v>4304</v>
      </c>
    </row>
    <row r="241">
      <c r="A241" t="s">
        <v>18</v>
      </c>
      <c r="B241">
        <v>3407332.0</v>
      </c>
      <c r="C241" t="s">
        <v>774</v>
      </c>
      <c r="D241">
        <v>2025.0</v>
      </c>
      <c r="E241" t="s">
        <v>4305</v>
      </c>
      <c r="F241" t="s">
        <v>1024</v>
      </c>
      <c r="G241" t="s">
        <v>1000</v>
      </c>
      <c r="H241" t="s">
        <v>4306</v>
      </c>
      <c r="I241" t="s">
        <v>1002</v>
      </c>
      <c r="J241">
        <v>1274174.0</v>
      </c>
      <c r="K241">
        <v>1503525.0</v>
      </c>
      <c r="L241">
        <v>0.0</v>
      </c>
      <c r="M241">
        <v>367.0</v>
      </c>
      <c r="N241">
        <v>0.0</v>
      </c>
      <c r="O241">
        <v>0.0</v>
      </c>
      <c r="P241">
        <v>0.0</v>
      </c>
      <c r="R241">
        <v>1274174.0</v>
      </c>
      <c r="S241">
        <v>537.0</v>
      </c>
      <c r="T241">
        <v>2373.0</v>
      </c>
      <c r="U241">
        <v>0.0</v>
      </c>
      <c r="V241" t="s">
        <v>1079</v>
      </c>
      <c r="X241" t="s">
        <v>4307</v>
      </c>
      <c r="Y241" s="156">
        <v>36526.0</v>
      </c>
      <c r="Z241">
        <v>0.0</v>
      </c>
      <c r="AA241" s="156">
        <v>36526.0</v>
      </c>
      <c r="AB241">
        <v>0.0</v>
      </c>
      <c r="AC241" s="156">
        <v>36526.0</v>
      </c>
      <c r="AD241">
        <v>0.0</v>
      </c>
      <c r="AE241" s="156">
        <v>36526.0</v>
      </c>
      <c r="AF241">
        <v>0.0</v>
      </c>
      <c r="AG241" t="s">
        <v>4308</v>
      </c>
      <c r="AH241" s="154">
        <v>45881.0</v>
      </c>
      <c r="AI241" s="154">
        <v>45881.0</v>
      </c>
      <c r="AJ241" t="s">
        <v>4309</v>
      </c>
      <c r="AK241" t="s">
        <v>4310</v>
      </c>
      <c r="AL241" t="s">
        <v>2684</v>
      </c>
      <c r="AM241" t="s">
        <v>4311</v>
      </c>
      <c r="AN241" t="s">
        <v>4311</v>
      </c>
      <c r="AS241" t="s">
        <v>1053</v>
      </c>
      <c r="AT241" t="s">
        <v>22</v>
      </c>
      <c r="AU241">
        <v>0.0</v>
      </c>
      <c r="AV241" t="s">
        <v>380</v>
      </c>
      <c r="AY241" t="s">
        <v>88</v>
      </c>
      <c r="AZ241" t="s">
        <v>1110</v>
      </c>
      <c r="BA241" t="s">
        <v>2611</v>
      </c>
      <c r="BB241" t="s">
        <v>1112</v>
      </c>
      <c r="BC241" t="s">
        <v>27</v>
      </c>
      <c r="BD241" t="s">
        <v>1113</v>
      </c>
      <c r="BE241" t="s">
        <v>1007</v>
      </c>
      <c r="BF241" t="s">
        <v>4312</v>
      </c>
      <c r="BG241" s="154">
        <v>46112.0</v>
      </c>
      <c r="BH241" t="s">
        <v>1008</v>
      </c>
      <c r="BI241" t="s">
        <v>4313</v>
      </c>
      <c r="BJ241" t="s">
        <v>4314</v>
      </c>
      <c r="BK241" t="s">
        <v>4315</v>
      </c>
      <c r="BL241" t="s">
        <v>4305</v>
      </c>
      <c r="BM241" t="s">
        <v>1583</v>
      </c>
      <c r="BN241" t="s">
        <v>1118</v>
      </c>
      <c r="BO241" t="s">
        <v>1584</v>
      </c>
      <c r="BP241" t="s">
        <v>118</v>
      </c>
      <c r="BR241" t="s">
        <v>4316</v>
      </c>
      <c r="BS241" t="s">
        <v>4317</v>
      </c>
      <c r="BT241" t="s">
        <v>1197</v>
      </c>
      <c r="BU241" t="s">
        <v>4318</v>
      </c>
      <c r="BV241">
        <f>919016039311+919650681785</f>
        <v>1.838666721096E12</v>
      </c>
      <c r="BW241" t="s">
        <v>4319</v>
      </c>
      <c r="BX241" t="s">
        <v>4320</v>
      </c>
      <c r="BY241" t="s">
        <v>4321</v>
      </c>
      <c r="BZ241">
        <f>919582151780+919871661150</f>
        <v>1.83945381293E12</v>
      </c>
      <c r="CA241" t="s">
        <v>4322</v>
      </c>
      <c r="CB241" t="s">
        <v>4323</v>
      </c>
      <c r="CC241">
        <f>919650681785+919871661150</f>
        <v>1.839522342935E12</v>
      </c>
      <c r="CD241">
        <v>0.0</v>
      </c>
      <c r="CE241" t="s">
        <v>4324</v>
      </c>
      <c r="CG241">
        <v>121002.0</v>
      </c>
      <c r="CI241" t="s">
        <v>2611</v>
      </c>
      <c r="CJ241" t="s">
        <v>1112</v>
      </c>
      <c r="CK241">
        <v>121002.0</v>
      </c>
      <c r="CL241" t="s">
        <v>4325</v>
      </c>
      <c r="CM241" t="s">
        <v>4326</v>
      </c>
      <c r="CN241" t="s">
        <v>4326</v>
      </c>
    </row>
    <row r="242">
      <c r="A242" t="s">
        <v>18</v>
      </c>
      <c r="B242">
        <v>34097.0</v>
      </c>
      <c r="C242" t="s">
        <v>775</v>
      </c>
      <c r="D242">
        <v>2025.0</v>
      </c>
      <c r="E242" s="154">
        <v>45776.0</v>
      </c>
      <c r="F242" t="s">
        <v>1289</v>
      </c>
      <c r="G242" t="s">
        <v>1000</v>
      </c>
      <c r="H242" t="s">
        <v>4327</v>
      </c>
      <c r="I242" t="s">
        <v>1002</v>
      </c>
      <c r="J242">
        <v>561152.0</v>
      </c>
      <c r="K242">
        <v>662159.0</v>
      </c>
      <c r="L242">
        <v>0.0</v>
      </c>
      <c r="M242">
        <v>0.0</v>
      </c>
      <c r="O242">
        <v>0.0</v>
      </c>
      <c r="P242">
        <v>0.0</v>
      </c>
      <c r="R242">
        <v>561152.0</v>
      </c>
      <c r="S242">
        <v>234.0</v>
      </c>
      <c r="T242">
        <v>2398.0</v>
      </c>
      <c r="U242">
        <v>0.0</v>
      </c>
      <c r="V242" t="s">
        <v>1003</v>
      </c>
      <c r="W242">
        <v>4.0</v>
      </c>
      <c r="Y242" s="156">
        <v>45778.0</v>
      </c>
      <c r="Z242">
        <v>165540.0</v>
      </c>
      <c r="AA242" s="156">
        <v>45839.0</v>
      </c>
      <c r="AB242">
        <v>165540.0</v>
      </c>
      <c r="AC242" s="156">
        <v>45901.0</v>
      </c>
      <c r="AD242">
        <v>165540.0</v>
      </c>
      <c r="AE242" s="157">
        <v>45992.0</v>
      </c>
      <c r="AF242">
        <v>165540.0</v>
      </c>
      <c r="AG242">
        <v>32684.0</v>
      </c>
      <c r="AH242" s="154">
        <v>45863.0</v>
      </c>
      <c r="AI242" s="154">
        <v>45863.0</v>
      </c>
      <c r="AJ242">
        <v>331080.0</v>
      </c>
      <c r="AK242">
        <v>294153.0</v>
      </c>
      <c r="AL242">
        <v>4243.0</v>
      </c>
      <c r="AM242">
        <v>0.214</v>
      </c>
      <c r="AN242">
        <v>0.164</v>
      </c>
      <c r="AR242">
        <v>0.05</v>
      </c>
      <c r="AS242">
        <v>0.0</v>
      </c>
      <c r="AU242">
        <v>0.0</v>
      </c>
      <c r="AV242" t="s">
        <v>380</v>
      </c>
      <c r="AY242" t="s">
        <v>88</v>
      </c>
      <c r="AZ242" t="s">
        <v>1110</v>
      </c>
      <c r="BA242" t="s">
        <v>2526</v>
      </c>
      <c r="BB242" t="s">
        <v>1578</v>
      </c>
      <c r="BC242" t="s">
        <v>27</v>
      </c>
      <c r="BD242" t="s">
        <v>1057</v>
      </c>
      <c r="BE242" t="s">
        <v>1007</v>
      </c>
      <c r="BF242" s="154">
        <v>45773.0</v>
      </c>
      <c r="BG242" s="154">
        <v>46112.0</v>
      </c>
      <c r="BH242" t="s">
        <v>1008</v>
      </c>
      <c r="BI242" t="s">
        <v>4328</v>
      </c>
      <c r="BJ242" t="s">
        <v>4329</v>
      </c>
      <c r="BK242" t="s">
        <v>4330</v>
      </c>
      <c r="BL242" s="154">
        <v>45776.0</v>
      </c>
      <c r="BM242" t="s">
        <v>2545</v>
      </c>
      <c r="BN242" t="s">
        <v>1482</v>
      </c>
      <c r="BO242" t="s">
        <v>2546</v>
      </c>
      <c r="BP242" t="s">
        <v>1996</v>
      </c>
      <c r="BR242" s="156">
        <v>45779.4352546296</v>
      </c>
      <c r="BS242" t="s">
        <v>2932</v>
      </c>
      <c r="BT242" t="s">
        <v>1551</v>
      </c>
      <c r="BU242" t="s">
        <v>2933</v>
      </c>
      <c r="BV242">
        <v>9.1972145231E11</v>
      </c>
      <c r="BW242" t="s">
        <v>4331</v>
      </c>
      <c r="BX242" t="s">
        <v>2932</v>
      </c>
      <c r="BY242" t="s">
        <v>2933</v>
      </c>
      <c r="BZ242">
        <v>9.1972145231E11</v>
      </c>
      <c r="CA242" t="s">
        <v>2932</v>
      </c>
      <c r="CB242" t="s">
        <v>2933</v>
      </c>
      <c r="CC242">
        <v>9.1972145231E11</v>
      </c>
      <c r="CD242">
        <v>0.0</v>
      </c>
      <c r="CE242">
        <v>206.0</v>
      </c>
      <c r="CG242">
        <v>221005.0</v>
      </c>
      <c r="CI242" t="s">
        <v>2526</v>
      </c>
      <c r="CJ242" t="s">
        <v>1578</v>
      </c>
      <c r="CK242">
        <v>221005.0</v>
      </c>
      <c r="CM242" t="s">
        <v>4332</v>
      </c>
      <c r="CN242" t="s">
        <v>4332</v>
      </c>
    </row>
    <row r="243">
      <c r="A243" t="s">
        <v>18</v>
      </c>
      <c r="B243">
        <v>3425691.0</v>
      </c>
      <c r="C243" t="s">
        <v>195</v>
      </c>
      <c r="D243">
        <v>2025.0</v>
      </c>
      <c r="E243" s="154">
        <v>45710.0</v>
      </c>
      <c r="F243" t="s">
        <v>1350</v>
      </c>
      <c r="G243" t="s">
        <v>1000</v>
      </c>
      <c r="H243" t="s">
        <v>4333</v>
      </c>
      <c r="I243" t="s">
        <v>1002</v>
      </c>
      <c r="J243">
        <v>3104772.0</v>
      </c>
      <c r="K243">
        <v>3401528.0</v>
      </c>
      <c r="L243">
        <v>482614.0</v>
      </c>
      <c r="M243">
        <v>915.0</v>
      </c>
      <c r="N243">
        <v>527.0</v>
      </c>
      <c r="O243">
        <v>973511.0</v>
      </c>
      <c r="P243">
        <v>1031.0</v>
      </c>
      <c r="Q243">
        <v>944.0</v>
      </c>
      <c r="R243">
        <v>1648647.0</v>
      </c>
      <c r="S243">
        <v>1259.0</v>
      </c>
      <c r="T243">
        <v>1309.0</v>
      </c>
      <c r="U243">
        <v>0.0</v>
      </c>
      <c r="V243" t="s">
        <v>1003</v>
      </c>
      <c r="W243">
        <v>2.0</v>
      </c>
      <c r="Y243" s="154">
        <v>45731.0</v>
      </c>
      <c r="Z243">
        <v>1700764.0</v>
      </c>
      <c r="AA243" s="155">
        <v>45945.0</v>
      </c>
      <c r="AB243">
        <v>1700764.0</v>
      </c>
      <c r="AC243" s="156">
        <v>36526.0</v>
      </c>
      <c r="AD243">
        <v>0.0</v>
      </c>
      <c r="AE243" s="156">
        <v>36526.0</v>
      </c>
      <c r="AF243">
        <v>0.0</v>
      </c>
      <c r="AG243">
        <v>158273.0</v>
      </c>
      <c r="AH243" s="156">
        <v>45845.0</v>
      </c>
      <c r="AI243" s="156">
        <v>45845.0</v>
      </c>
      <c r="AJ243">
        <v>1700764.0</v>
      </c>
      <c r="AK243">
        <v>1572834.0</v>
      </c>
      <c r="AL243">
        <v>-30343.0</v>
      </c>
      <c r="AM243">
        <v>0.7854</v>
      </c>
      <c r="AN243">
        <v>0.6354</v>
      </c>
      <c r="AP243">
        <v>0.05</v>
      </c>
      <c r="AQ243">
        <v>0.05</v>
      </c>
      <c r="AR243">
        <v>0.05</v>
      </c>
      <c r="AS243" t="s">
        <v>26</v>
      </c>
      <c r="AT243" t="s">
        <v>22</v>
      </c>
      <c r="AU243">
        <v>6.0</v>
      </c>
      <c r="AV243" t="s">
        <v>380</v>
      </c>
      <c r="AW243" t="s">
        <v>381</v>
      </c>
      <c r="AX243" t="s">
        <v>22</v>
      </c>
      <c r="AY243" t="s">
        <v>88</v>
      </c>
      <c r="AZ243" t="s">
        <v>1029</v>
      </c>
      <c r="BA243" t="s">
        <v>1365</v>
      </c>
      <c r="BB243" t="s">
        <v>1366</v>
      </c>
      <c r="BC243" t="s">
        <v>45</v>
      </c>
      <c r="BD243" t="s">
        <v>1366</v>
      </c>
      <c r="BE243" t="s">
        <v>1007</v>
      </c>
      <c r="BF243" s="154">
        <v>45805.0</v>
      </c>
      <c r="BG243" s="154">
        <v>46169.0</v>
      </c>
      <c r="BH243" t="s">
        <v>1008</v>
      </c>
      <c r="BI243" t="s">
        <v>4334</v>
      </c>
      <c r="BJ243" t="s">
        <v>4335</v>
      </c>
      <c r="BK243" t="s">
        <v>4336</v>
      </c>
      <c r="BL243" s="154">
        <v>45710.0</v>
      </c>
      <c r="BM243" t="s">
        <v>2326</v>
      </c>
      <c r="BN243" t="s">
        <v>1118</v>
      </c>
      <c r="BO243" t="s">
        <v>2327</v>
      </c>
      <c r="BP243" t="s">
        <v>2367</v>
      </c>
      <c r="BR243" s="154">
        <v>45716.7501157407</v>
      </c>
      <c r="BS243" t="s">
        <v>4337</v>
      </c>
      <c r="BT243" t="s">
        <v>1122</v>
      </c>
      <c r="BU243" t="s">
        <v>3082</v>
      </c>
      <c r="BV243">
        <v>9.19825566011E11</v>
      </c>
      <c r="BW243" t="s">
        <v>3083</v>
      </c>
      <c r="BX243" t="s">
        <v>4338</v>
      </c>
      <c r="BY243" t="s">
        <v>4339</v>
      </c>
      <c r="BZ243">
        <v>9.19824160623E11</v>
      </c>
      <c r="CA243" t="s">
        <v>4340</v>
      </c>
      <c r="CB243" t="s">
        <v>4341</v>
      </c>
      <c r="CC243">
        <v>9.1955886216E11</v>
      </c>
      <c r="CD243">
        <v>40000.0</v>
      </c>
      <c r="CE243" t="s">
        <v>4342</v>
      </c>
      <c r="CG243">
        <v>390015.0</v>
      </c>
      <c r="CH243" t="s">
        <v>4343</v>
      </c>
      <c r="CI243" t="s">
        <v>1365</v>
      </c>
      <c r="CJ243" t="s">
        <v>1366</v>
      </c>
      <c r="CK243">
        <v>390015.0</v>
      </c>
      <c r="CL243" t="s">
        <v>3090</v>
      </c>
      <c r="CM243" t="s">
        <v>4342</v>
      </c>
      <c r="CN243" t="s">
        <v>4342</v>
      </c>
    </row>
    <row r="244">
      <c r="A244" t="s">
        <v>68</v>
      </c>
      <c r="B244">
        <v>343343.0</v>
      </c>
      <c r="C244" t="s">
        <v>836</v>
      </c>
      <c r="D244">
        <v>2025.0</v>
      </c>
      <c r="E244" s="154">
        <v>45892.0</v>
      </c>
      <c r="F244" t="s">
        <v>1289</v>
      </c>
      <c r="G244" t="s">
        <v>1000</v>
      </c>
      <c r="H244" t="s">
        <v>4344</v>
      </c>
      <c r="I244" t="s">
        <v>1002</v>
      </c>
      <c r="J244">
        <v>0.0</v>
      </c>
      <c r="K244">
        <v>0.0</v>
      </c>
      <c r="L244">
        <v>0.0</v>
      </c>
      <c r="M244">
        <v>0.0</v>
      </c>
      <c r="O244">
        <v>0.0</v>
      </c>
      <c r="P244">
        <v>0.0</v>
      </c>
      <c r="R244">
        <v>0.0</v>
      </c>
      <c r="S244">
        <v>440.0</v>
      </c>
      <c r="T244">
        <v>0.0</v>
      </c>
      <c r="U244">
        <v>0.0</v>
      </c>
      <c r="V244" t="s">
        <v>1079</v>
      </c>
      <c r="X244" s="154">
        <v>45894.0</v>
      </c>
      <c r="Y244" s="156">
        <v>36526.0</v>
      </c>
      <c r="Z244">
        <v>0.0</v>
      </c>
      <c r="AA244" s="156">
        <v>36526.0</v>
      </c>
      <c r="AB244">
        <v>0.0</v>
      </c>
      <c r="AC244" s="156">
        <v>36526.0</v>
      </c>
      <c r="AD244">
        <v>0.0</v>
      </c>
      <c r="AE244" s="156">
        <v>36526.0</v>
      </c>
      <c r="AF244">
        <v>0.0</v>
      </c>
      <c r="AG244">
        <v>0.0</v>
      </c>
      <c r="AJ244">
        <v>0.0</v>
      </c>
      <c r="AK244">
        <v>0.0</v>
      </c>
      <c r="AL244">
        <v>0.0</v>
      </c>
      <c r="AM244">
        <v>1.0</v>
      </c>
      <c r="AN244">
        <v>1.0</v>
      </c>
      <c r="AS244">
        <v>0.0</v>
      </c>
      <c r="AU244">
        <v>0.0</v>
      </c>
      <c r="AV244" t="s">
        <v>380</v>
      </c>
      <c r="AY244" t="s">
        <v>88</v>
      </c>
      <c r="AZ244" t="s">
        <v>1110</v>
      </c>
      <c r="BA244" t="s">
        <v>3661</v>
      </c>
      <c r="BB244" t="s">
        <v>1366</v>
      </c>
      <c r="BC244" t="s">
        <v>45</v>
      </c>
      <c r="BD244" t="s">
        <v>1366</v>
      </c>
      <c r="BE244" t="s">
        <v>1007</v>
      </c>
      <c r="BF244" s="156">
        <v>45870.0</v>
      </c>
      <c r="BG244" s="154">
        <v>46112.0</v>
      </c>
      <c r="BH244" t="s">
        <v>1008</v>
      </c>
      <c r="BI244" t="s">
        <v>4345</v>
      </c>
      <c r="BJ244" t="s">
        <v>4346</v>
      </c>
      <c r="BK244" t="s">
        <v>4347</v>
      </c>
      <c r="BL244" s="154">
        <v>45892.0</v>
      </c>
      <c r="BM244" t="s">
        <v>4217</v>
      </c>
      <c r="BN244" t="s">
        <v>1118</v>
      </c>
      <c r="BO244" t="s">
        <v>4218</v>
      </c>
      <c r="BP244" t="s">
        <v>4219</v>
      </c>
      <c r="BR244" s="154">
        <v>45892.842511574</v>
      </c>
      <c r="BS244" t="s">
        <v>4348</v>
      </c>
      <c r="BT244" t="s">
        <v>1016</v>
      </c>
      <c r="BU244" t="s">
        <v>4349</v>
      </c>
      <c r="BV244">
        <v>9.19879100992E11</v>
      </c>
      <c r="BW244" t="s">
        <v>4350</v>
      </c>
      <c r="BX244" t="s">
        <v>4351</v>
      </c>
      <c r="BY244" t="s">
        <v>4349</v>
      </c>
      <c r="BZ244">
        <v>9.19879100992E11</v>
      </c>
      <c r="CA244" t="s">
        <v>4351</v>
      </c>
      <c r="CB244" t="s">
        <v>4349</v>
      </c>
      <c r="CC244">
        <v>9.19879100992E11</v>
      </c>
      <c r="CD244">
        <v>64000.0</v>
      </c>
      <c r="CE244" t="s">
        <v>4352</v>
      </c>
      <c r="CG244">
        <v>394270.0</v>
      </c>
      <c r="CH244" t="s">
        <v>4352</v>
      </c>
      <c r="CI244" t="s">
        <v>3661</v>
      </c>
      <c r="CJ244" t="s">
        <v>1366</v>
      </c>
      <c r="CK244">
        <v>394270.0</v>
      </c>
      <c r="CM244" t="s">
        <v>4353</v>
      </c>
      <c r="CN244" t="s">
        <v>4353</v>
      </c>
    </row>
    <row r="245">
      <c r="A245" t="s">
        <v>18</v>
      </c>
      <c r="B245">
        <v>3438724.0</v>
      </c>
      <c r="C245" t="s">
        <v>542</v>
      </c>
      <c r="D245">
        <v>2025.0</v>
      </c>
      <c r="E245" s="156">
        <v>45782.0</v>
      </c>
      <c r="F245" t="s">
        <v>999</v>
      </c>
      <c r="G245" t="s">
        <v>1000</v>
      </c>
      <c r="H245" t="s">
        <v>4354</v>
      </c>
      <c r="I245" t="s">
        <v>1002</v>
      </c>
      <c r="J245">
        <v>334512.0</v>
      </c>
      <c r="K245">
        <v>334512.0</v>
      </c>
      <c r="L245">
        <v>0.0</v>
      </c>
      <c r="M245">
        <v>0.0</v>
      </c>
      <c r="O245">
        <v>334512.0</v>
      </c>
      <c r="P245">
        <v>244.0</v>
      </c>
      <c r="Q245">
        <v>1371.0</v>
      </c>
      <c r="R245">
        <v>0.0</v>
      </c>
      <c r="S245">
        <v>0.0</v>
      </c>
      <c r="U245">
        <v>0.0</v>
      </c>
      <c r="V245" t="s">
        <v>1003</v>
      </c>
      <c r="W245">
        <v>2.0</v>
      </c>
      <c r="Y245" s="156">
        <v>45786.0</v>
      </c>
      <c r="Z245">
        <v>167256.0</v>
      </c>
      <c r="AA245" s="154">
        <v>45930.0</v>
      </c>
      <c r="AB245">
        <v>167256.0</v>
      </c>
      <c r="AC245" s="156">
        <v>36526.0</v>
      </c>
      <c r="AD245">
        <v>0.0</v>
      </c>
      <c r="AE245" s="156">
        <v>36526.0</v>
      </c>
      <c r="AF245">
        <v>0.0</v>
      </c>
      <c r="AG245">
        <v>3345.0</v>
      </c>
      <c r="AH245" s="154">
        <v>45835.0</v>
      </c>
      <c r="AI245" s="154">
        <v>45835.0</v>
      </c>
      <c r="AJ245">
        <v>167256.0</v>
      </c>
      <c r="AK245">
        <v>163910.9</v>
      </c>
      <c r="AL245">
        <v>0.0</v>
      </c>
      <c r="AM245">
        <v>0.6083</v>
      </c>
      <c r="AN245">
        <v>0.6083</v>
      </c>
      <c r="AS245">
        <v>0.0</v>
      </c>
      <c r="AU245">
        <v>4.0</v>
      </c>
      <c r="AV245" t="s">
        <v>399</v>
      </c>
      <c r="AW245" t="s">
        <v>381</v>
      </c>
      <c r="AX245" t="s">
        <v>22</v>
      </c>
      <c r="AZ245" t="s">
        <v>1110</v>
      </c>
      <c r="BA245" t="s">
        <v>1157</v>
      </c>
      <c r="BB245" t="s">
        <v>1158</v>
      </c>
      <c r="BC245" t="s">
        <v>37</v>
      </c>
      <c r="BD245" t="s">
        <v>1158</v>
      </c>
      <c r="BE245" t="s">
        <v>1007</v>
      </c>
      <c r="BF245" s="156">
        <v>45782.0</v>
      </c>
      <c r="BG245" s="154">
        <v>46112.0</v>
      </c>
      <c r="BH245" t="s">
        <v>1008</v>
      </c>
      <c r="BI245" t="s">
        <v>4355</v>
      </c>
      <c r="BJ245" t="s">
        <v>4356</v>
      </c>
      <c r="BK245" t="s">
        <v>4357</v>
      </c>
      <c r="BL245" s="156">
        <v>45782.0</v>
      </c>
      <c r="BM245" t="s">
        <v>1793</v>
      </c>
      <c r="BN245" t="s">
        <v>1118</v>
      </c>
      <c r="BO245" t="s">
        <v>1794</v>
      </c>
      <c r="BP245" t="s">
        <v>439</v>
      </c>
      <c r="BR245" s="154">
        <v>45789.492037037</v>
      </c>
      <c r="BS245" t="s">
        <v>4358</v>
      </c>
      <c r="BT245" t="s">
        <v>1016</v>
      </c>
      <c r="BU245" t="s">
        <v>4359</v>
      </c>
      <c r="BV245">
        <v>9.19804693026E11</v>
      </c>
      <c r="BW245" t="s">
        <v>4359</v>
      </c>
      <c r="BX245" t="s">
        <v>4358</v>
      </c>
      <c r="BY245" t="s">
        <v>4359</v>
      </c>
      <c r="BZ245">
        <v>9.19804693026E11</v>
      </c>
      <c r="CA245" t="s">
        <v>4358</v>
      </c>
      <c r="CB245" t="s">
        <v>4359</v>
      </c>
      <c r="CC245">
        <v>9.19804693026E11</v>
      </c>
      <c r="CD245">
        <v>0.0</v>
      </c>
      <c r="CE245" t="s">
        <v>542</v>
      </c>
      <c r="CG245">
        <v>700146.0</v>
      </c>
      <c r="CI245" t="s">
        <v>1157</v>
      </c>
      <c r="CJ245" t="s">
        <v>1158</v>
      </c>
      <c r="CK245">
        <v>700146.0</v>
      </c>
      <c r="CL245" t="s">
        <v>4360</v>
      </c>
      <c r="CM245" t="s">
        <v>4361</v>
      </c>
      <c r="CN245" t="s">
        <v>4361</v>
      </c>
    </row>
    <row r="246">
      <c r="A246" t="s">
        <v>18</v>
      </c>
      <c r="B246">
        <v>343881.0</v>
      </c>
      <c r="C246" t="s">
        <v>196</v>
      </c>
      <c r="D246">
        <v>2025.0</v>
      </c>
      <c r="E246" s="154">
        <v>45667.0</v>
      </c>
      <c r="F246" t="s">
        <v>1779</v>
      </c>
      <c r="G246" t="s">
        <v>1000</v>
      </c>
      <c r="H246" t="s">
        <v>4362</v>
      </c>
      <c r="I246" t="s">
        <v>1002</v>
      </c>
      <c r="J246">
        <v>2609869.0</v>
      </c>
      <c r="K246">
        <v>2866153.0</v>
      </c>
      <c r="L246">
        <v>556069.0</v>
      </c>
      <c r="M246">
        <v>1390.0</v>
      </c>
      <c r="N246">
        <v>400.0</v>
      </c>
      <c r="O246">
        <v>630000.0</v>
      </c>
      <c r="P246">
        <v>600.0</v>
      </c>
      <c r="Q246">
        <v>1050.0</v>
      </c>
      <c r="R246">
        <v>1423800.0</v>
      </c>
      <c r="S246">
        <v>800.0</v>
      </c>
      <c r="T246">
        <v>1780.0</v>
      </c>
      <c r="U246">
        <v>0.0</v>
      </c>
      <c r="V246" t="s">
        <v>1003</v>
      </c>
      <c r="W246" t="s">
        <v>509</v>
      </c>
      <c r="Y246" t="s">
        <v>4363</v>
      </c>
      <c r="Z246" t="s">
        <v>4364</v>
      </c>
      <c r="AA246" s="156">
        <v>45843.0</v>
      </c>
      <c r="AB246" t="s">
        <v>4365</v>
      </c>
      <c r="AC246" t="s">
        <v>4366</v>
      </c>
      <c r="AD246" t="s">
        <v>4367</v>
      </c>
      <c r="AE246" t="s">
        <v>4368</v>
      </c>
      <c r="AF246" t="s">
        <v>4367</v>
      </c>
      <c r="AG246">
        <v>0.0</v>
      </c>
      <c r="AH246" s="154">
        <v>45824.0</v>
      </c>
      <c r="AI246" s="154">
        <v>45824.0</v>
      </c>
      <c r="AJ246" t="s">
        <v>4369</v>
      </c>
      <c r="AK246" t="s">
        <v>4370</v>
      </c>
      <c r="AL246" t="s">
        <v>4371</v>
      </c>
      <c r="AM246" t="s">
        <v>4372</v>
      </c>
      <c r="AN246" t="s">
        <v>4372</v>
      </c>
      <c r="AS246" t="s">
        <v>1053</v>
      </c>
      <c r="AT246" t="s">
        <v>22</v>
      </c>
      <c r="AU246" t="s">
        <v>424</v>
      </c>
      <c r="AV246" t="s">
        <v>380</v>
      </c>
      <c r="AX246" t="s">
        <v>88</v>
      </c>
      <c r="AY246" t="s">
        <v>88</v>
      </c>
      <c r="AZ246" t="s">
        <v>1110</v>
      </c>
      <c r="BA246" t="s">
        <v>3489</v>
      </c>
      <c r="BB246" t="s">
        <v>1112</v>
      </c>
      <c r="BC246" t="s">
        <v>27</v>
      </c>
      <c r="BD246" t="s">
        <v>1113</v>
      </c>
      <c r="BE246" t="s">
        <v>1007</v>
      </c>
      <c r="BF246" s="156">
        <v>45748.0</v>
      </c>
      <c r="BG246" s="154">
        <v>46112.0</v>
      </c>
      <c r="BH246" t="s">
        <v>1008</v>
      </c>
      <c r="BI246" t="s">
        <v>4373</v>
      </c>
      <c r="BJ246" t="s">
        <v>4374</v>
      </c>
      <c r="BK246" t="s">
        <v>4375</v>
      </c>
      <c r="BL246" s="154">
        <v>45667.0</v>
      </c>
      <c r="BM246" t="s">
        <v>1117</v>
      </c>
      <c r="BN246" t="s">
        <v>4376</v>
      </c>
      <c r="BO246" t="s">
        <v>1119</v>
      </c>
      <c r="BP246" t="s">
        <v>1120</v>
      </c>
      <c r="BQ246" t="s">
        <v>1120</v>
      </c>
      <c r="BR246" t="s">
        <v>4377</v>
      </c>
      <c r="BS246" t="s">
        <v>4378</v>
      </c>
      <c r="BT246" t="s">
        <v>1016</v>
      </c>
      <c r="BU246" t="s">
        <v>4379</v>
      </c>
      <c r="BV246">
        <v>9.19855436357E11</v>
      </c>
      <c r="BW246" t="s">
        <v>4379</v>
      </c>
      <c r="BX246" t="s">
        <v>4378</v>
      </c>
      <c r="BY246" t="s">
        <v>4379</v>
      </c>
      <c r="BZ246">
        <v>9.19855436357E11</v>
      </c>
      <c r="CA246" t="s">
        <v>4380</v>
      </c>
      <c r="CB246" t="s">
        <v>4381</v>
      </c>
      <c r="CC246">
        <v>9.19463391669E11</v>
      </c>
      <c r="CD246">
        <v>0.0</v>
      </c>
      <c r="CE246" t="s">
        <v>4382</v>
      </c>
      <c r="CG246">
        <v>134113.0</v>
      </c>
      <c r="CI246" t="s">
        <v>3489</v>
      </c>
      <c r="CJ246" t="s">
        <v>1112</v>
      </c>
      <c r="CK246">
        <v>134113.0</v>
      </c>
      <c r="CM246" t="s">
        <v>4383</v>
      </c>
      <c r="CN246" t="s">
        <v>4383</v>
      </c>
    </row>
    <row r="247">
      <c r="A247" t="s">
        <v>68</v>
      </c>
      <c r="B247">
        <v>3442227.0</v>
      </c>
      <c r="C247" t="s">
        <v>776</v>
      </c>
      <c r="D247">
        <v>2025.0</v>
      </c>
      <c r="E247" s="156">
        <v>45721.0</v>
      </c>
      <c r="F247" t="s">
        <v>1289</v>
      </c>
      <c r="G247" t="s">
        <v>1000</v>
      </c>
      <c r="H247" t="s">
        <v>4384</v>
      </c>
      <c r="I247" t="s">
        <v>1002</v>
      </c>
      <c r="J247">
        <v>287038.0</v>
      </c>
      <c r="K247">
        <v>338705.0</v>
      </c>
      <c r="L247">
        <v>0.0</v>
      </c>
      <c r="M247">
        <v>0.0</v>
      </c>
      <c r="O247">
        <v>0.0</v>
      </c>
      <c r="P247">
        <v>0.0</v>
      </c>
      <c r="R247">
        <v>287038.0</v>
      </c>
      <c r="S247">
        <v>224.0</v>
      </c>
      <c r="T247">
        <v>1281.0</v>
      </c>
      <c r="U247">
        <v>0.0</v>
      </c>
      <c r="V247" t="s">
        <v>1003</v>
      </c>
      <c r="W247">
        <v>4.0</v>
      </c>
      <c r="Y247" s="156">
        <v>45748.0</v>
      </c>
      <c r="Z247">
        <v>84676.0</v>
      </c>
      <c r="AA247" s="154">
        <v>45831.0</v>
      </c>
      <c r="AB247">
        <v>84676.0</v>
      </c>
      <c r="AC247" s="157">
        <v>45931.0</v>
      </c>
      <c r="AD247">
        <v>84676.0</v>
      </c>
      <c r="AE247" s="155">
        <v>46013.0</v>
      </c>
      <c r="AF247">
        <v>84676.0</v>
      </c>
      <c r="AG247">
        <v>0.0</v>
      </c>
      <c r="AH247" s="154">
        <v>45741.0</v>
      </c>
      <c r="AI247" s="154">
        <v>45741.0</v>
      </c>
      <c r="AJ247">
        <v>169352.0</v>
      </c>
      <c r="AK247">
        <v>84676.0</v>
      </c>
      <c r="AL247">
        <v>84676.0</v>
      </c>
      <c r="AM247">
        <v>0.58</v>
      </c>
      <c r="AN247">
        <v>0.58</v>
      </c>
      <c r="AS247">
        <v>0.0</v>
      </c>
      <c r="AU247">
        <v>0.0</v>
      </c>
      <c r="AV247" t="s">
        <v>380</v>
      </c>
      <c r="AY247" t="s">
        <v>88</v>
      </c>
      <c r="AZ247" t="s">
        <v>1110</v>
      </c>
      <c r="BA247" t="s">
        <v>4385</v>
      </c>
      <c r="BB247" t="s">
        <v>3797</v>
      </c>
      <c r="BC247" t="s">
        <v>37</v>
      </c>
      <c r="BD247" t="s">
        <v>2478</v>
      </c>
      <c r="BE247" t="s">
        <v>1007</v>
      </c>
      <c r="BF247" s="156">
        <v>45748.0</v>
      </c>
      <c r="BG247" s="154">
        <v>46112.0</v>
      </c>
      <c r="BH247" t="s">
        <v>1008</v>
      </c>
      <c r="BI247" t="s">
        <v>4386</v>
      </c>
      <c r="BJ247" t="s">
        <v>4387</v>
      </c>
      <c r="BK247" t="s">
        <v>4388</v>
      </c>
      <c r="BL247" s="156">
        <v>45721.0</v>
      </c>
      <c r="BM247" t="s">
        <v>4389</v>
      </c>
      <c r="BN247" t="s">
        <v>1013</v>
      </c>
      <c r="BO247" t="s">
        <v>4390</v>
      </c>
      <c r="BP247" t="s">
        <v>2484</v>
      </c>
      <c r="BR247" s="154">
        <v>45743.5350694444</v>
      </c>
      <c r="BS247" t="s">
        <v>4391</v>
      </c>
      <c r="BT247" t="s">
        <v>1016</v>
      </c>
      <c r="BU247" t="s">
        <v>4392</v>
      </c>
      <c r="BV247">
        <v>9.19480730289E11</v>
      </c>
      <c r="BW247" t="s">
        <v>4392</v>
      </c>
      <c r="BX247" t="s">
        <v>4391</v>
      </c>
      <c r="BY247" t="s">
        <v>4392</v>
      </c>
      <c r="BZ247">
        <v>9.19480730289E11</v>
      </c>
      <c r="CA247" t="s">
        <v>4391</v>
      </c>
      <c r="CB247" t="s">
        <v>4392</v>
      </c>
      <c r="CC247">
        <v>9.19480730289E11</v>
      </c>
      <c r="CD247">
        <v>74000.0</v>
      </c>
      <c r="CE247" t="s">
        <v>4393</v>
      </c>
      <c r="CG247">
        <v>786125.0</v>
      </c>
      <c r="CH247" t="s">
        <v>4394</v>
      </c>
      <c r="CI247" t="s">
        <v>4385</v>
      </c>
      <c r="CJ247" t="s">
        <v>3797</v>
      </c>
      <c r="CK247">
        <v>786125.0</v>
      </c>
      <c r="CM247" t="s">
        <v>4395</v>
      </c>
      <c r="CN247" t="s">
        <v>4395</v>
      </c>
    </row>
    <row r="248">
      <c r="A248" t="s">
        <v>18</v>
      </c>
      <c r="B248">
        <v>3443832.0</v>
      </c>
      <c r="C248" t="s">
        <v>777</v>
      </c>
      <c r="D248">
        <v>2025.0</v>
      </c>
      <c r="E248" s="154">
        <v>45741.0</v>
      </c>
      <c r="F248" t="s">
        <v>1289</v>
      </c>
      <c r="G248" t="s">
        <v>1000</v>
      </c>
      <c r="H248" t="s">
        <v>4396</v>
      </c>
      <c r="I248" t="s">
        <v>1002</v>
      </c>
      <c r="J248">
        <v>1661233.0</v>
      </c>
      <c r="K248">
        <v>1960255.0</v>
      </c>
      <c r="L248">
        <v>0.0</v>
      </c>
      <c r="M248">
        <v>0.0</v>
      </c>
      <c r="O248">
        <v>0.0</v>
      </c>
      <c r="P248">
        <v>0.0</v>
      </c>
      <c r="R248">
        <v>1661233.0</v>
      </c>
      <c r="S248">
        <v>784.0</v>
      </c>
      <c r="T248">
        <v>2119.0</v>
      </c>
      <c r="U248">
        <v>0.0</v>
      </c>
      <c r="V248" t="s">
        <v>1003</v>
      </c>
      <c r="W248">
        <v>4.0</v>
      </c>
      <c r="Y248" s="154">
        <v>45762.0</v>
      </c>
      <c r="Z248">
        <v>490064.0</v>
      </c>
      <c r="AA248" s="156">
        <v>45870.0</v>
      </c>
      <c r="AB248">
        <v>490064.0</v>
      </c>
      <c r="AC248" s="157">
        <v>45962.0</v>
      </c>
      <c r="AD248">
        <v>490064.0</v>
      </c>
      <c r="AE248" s="155">
        <v>46011.0</v>
      </c>
      <c r="AF248">
        <v>490064.0</v>
      </c>
      <c r="AG248">
        <v>42756.0</v>
      </c>
      <c r="AH248" s="154">
        <v>45805.0</v>
      </c>
      <c r="AI248" s="154">
        <v>45805.0</v>
      </c>
      <c r="AJ248">
        <v>980128.0</v>
      </c>
      <c r="AK248">
        <v>384800.0</v>
      </c>
      <c r="AL248">
        <v>552572.0</v>
      </c>
      <c r="AM248">
        <v>0.3055</v>
      </c>
      <c r="AN248">
        <v>0.3055</v>
      </c>
      <c r="AS248">
        <v>0.0</v>
      </c>
      <c r="AU248">
        <v>0.0</v>
      </c>
      <c r="AV248" t="s">
        <v>380</v>
      </c>
      <c r="AY248" t="s">
        <v>88</v>
      </c>
      <c r="AZ248" t="s">
        <v>1110</v>
      </c>
      <c r="BA248" t="s">
        <v>3052</v>
      </c>
      <c r="BB248" t="s">
        <v>1578</v>
      </c>
      <c r="BC248" t="s">
        <v>27</v>
      </c>
      <c r="BD248" t="s">
        <v>1735</v>
      </c>
      <c r="BE248" t="s">
        <v>1007</v>
      </c>
      <c r="BF248" s="156">
        <v>45748.0</v>
      </c>
      <c r="BG248" s="154">
        <v>46112.0</v>
      </c>
      <c r="BH248" t="s">
        <v>1008</v>
      </c>
      <c r="BI248" t="s">
        <v>4397</v>
      </c>
      <c r="BJ248" t="s">
        <v>4398</v>
      </c>
      <c r="BK248" t="s">
        <v>4399</v>
      </c>
      <c r="BL248" s="154">
        <v>45741.0</v>
      </c>
      <c r="BM248" t="s">
        <v>1492</v>
      </c>
      <c r="BN248" t="s">
        <v>1118</v>
      </c>
      <c r="BO248" t="s">
        <v>1493</v>
      </c>
      <c r="BP248" t="s">
        <v>1494</v>
      </c>
      <c r="BR248" s="154">
        <v>45768.4291203703</v>
      </c>
      <c r="BS248" t="s">
        <v>4400</v>
      </c>
      <c r="BT248" t="s">
        <v>1016</v>
      </c>
      <c r="BU248" t="s">
        <v>4401</v>
      </c>
      <c r="BV248">
        <v>9.1935424331E11</v>
      </c>
      <c r="BW248" t="s">
        <v>4402</v>
      </c>
      <c r="BX248" t="s">
        <v>4400</v>
      </c>
      <c r="BY248" t="s">
        <v>4401</v>
      </c>
      <c r="BZ248">
        <v>9.1935424331E11</v>
      </c>
      <c r="CA248" t="s">
        <v>4400</v>
      </c>
      <c r="CB248" t="s">
        <v>4401</v>
      </c>
      <c r="CC248">
        <v>9.1935424331E11</v>
      </c>
      <c r="CD248">
        <v>96000.0</v>
      </c>
      <c r="CE248" t="s">
        <v>4403</v>
      </c>
      <c r="CG248">
        <v>201309.0</v>
      </c>
      <c r="CH248" t="s">
        <v>4403</v>
      </c>
      <c r="CI248" t="s">
        <v>3052</v>
      </c>
      <c r="CJ248" t="s">
        <v>1578</v>
      </c>
      <c r="CK248">
        <v>201309.0</v>
      </c>
      <c r="CL248" t="s">
        <v>4404</v>
      </c>
      <c r="CM248" t="s">
        <v>4403</v>
      </c>
      <c r="CN248" t="s">
        <v>4403</v>
      </c>
    </row>
    <row r="249">
      <c r="A249" t="s">
        <v>47</v>
      </c>
      <c r="B249">
        <v>3451055.0</v>
      </c>
      <c r="C249" t="s">
        <v>197</v>
      </c>
      <c r="D249">
        <v>2025.0</v>
      </c>
      <c r="E249" s="155">
        <v>45649.0</v>
      </c>
      <c r="F249" t="s">
        <v>1595</v>
      </c>
      <c r="G249" t="s">
        <v>1000</v>
      </c>
      <c r="H249" t="s">
        <v>4405</v>
      </c>
      <c r="I249" t="s">
        <v>1002</v>
      </c>
      <c r="J249">
        <v>260384.0</v>
      </c>
      <c r="K249">
        <v>260384.0</v>
      </c>
      <c r="L249">
        <v>165315.0</v>
      </c>
      <c r="M249">
        <v>206.0</v>
      </c>
      <c r="N249">
        <v>802.0</v>
      </c>
      <c r="O249">
        <v>95069.0</v>
      </c>
      <c r="P249">
        <v>103.0</v>
      </c>
      <c r="Q249">
        <v>923.0</v>
      </c>
      <c r="R249">
        <v>0.0</v>
      </c>
      <c r="S249">
        <v>0.0</v>
      </c>
      <c r="U249">
        <v>0.0</v>
      </c>
      <c r="V249" t="s">
        <v>1533</v>
      </c>
      <c r="W249">
        <v>2.0</v>
      </c>
      <c r="X249" s="154">
        <v>45818.0</v>
      </c>
      <c r="Y249" t="s">
        <v>2338</v>
      </c>
      <c r="Z249" t="s">
        <v>4406</v>
      </c>
      <c r="AA249" t="s">
        <v>4407</v>
      </c>
      <c r="AB249" t="s">
        <v>4406</v>
      </c>
      <c r="AC249" s="156">
        <v>36526.0</v>
      </c>
      <c r="AD249">
        <v>0.0</v>
      </c>
      <c r="AE249" s="156">
        <v>36526.0</v>
      </c>
      <c r="AF249">
        <v>0.0</v>
      </c>
      <c r="AG249">
        <v>0.0</v>
      </c>
      <c r="AJ249" t="s">
        <v>4408</v>
      </c>
      <c r="AK249">
        <v>0.0</v>
      </c>
      <c r="AL249" t="s">
        <v>4408</v>
      </c>
      <c r="AM249" t="s">
        <v>4409</v>
      </c>
      <c r="AN249" t="s">
        <v>4409</v>
      </c>
      <c r="AS249" t="s">
        <v>1053</v>
      </c>
      <c r="AT249" t="s">
        <v>22</v>
      </c>
      <c r="AU249" t="s">
        <v>1513</v>
      </c>
      <c r="AV249" t="s">
        <v>380</v>
      </c>
      <c r="AW249" t="s">
        <v>381</v>
      </c>
      <c r="AX249" t="s">
        <v>22</v>
      </c>
      <c r="AZ249" t="s">
        <v>1110</v>
      </c>
      <c r="BA249" t="s">
        <v>1917</v>
      </c>
      <c r="BB249" t="s">
        <v>1174</v>
      </c>
      <c r="BC249" t="s">
        <v>23</v>
      </c>
      <c r="BD249" t="s">
        <v>1174</v>
      </c>
      <c r="BE249" t="s">
        <v>1007</v>
      </c>
      <c r="BF249" s="156">
        <v>45754.0</v>
      </c>
      <c r="BG249" s="154">
        <v>46112.0</v>
      </c>
      <c r="BH249" t="s">
        <v>1008</v>
      </c>
      <c r="BI249" t="s">
        <v>4410</v>
      </c>
      <c r="BJ249" t="s">
        <v>4411</v>
      </c>
      <c r="BK249" t="s">
        <v>4412</v>
      </c>
      <c r="BL249" s="155">
        <v>45649.0</v>
      </c>
      <c r="BM249" t="s">
        <v>1838</v>
      </c>
      <c r="BN249" t="s">
        <v>1095</v>
      </c>
      <c r="BO249" t="s">
        <v>1839</v>
      </c>
      <c r="BP249" t="s">
        <v>1840</v>
      </c>
      <c r="BR249" t="s">
        <v>4413</v>
      </c>
      <c r="BS249" t="s">
        <v>4414</v>
      </c>
      <c r="BT249" t="s">
        <v>1016</v>
      </c>
      <c r="BU249" t="s">
        <v>4415</v>
      </c>
      <c r="BV249">
        <f>919789514163+919843053682</f>
        <v>1.839632567845E12</v>
      </c>
      <c r="BW249" t="s">
        <v>2944</v>
      </c>
      <c r="BX249" t="s">
        <v>4416</v>
      </c>
      <c r="BY249" t="s">
        <v>4417</v>
      </c>
      <c r="BZ249">
        <f>919789514163+919843053682</f>
        <v>1.839632567845E12</v>
      </c>
      <c r="CA249" t="s">
        <v>4416</v>
      </c>
      <c r="CB249" t="s">
        <v>4417</v>
      </c>
      <c r="CC249">
        <f>919789514163+919843053682</f>
        <v>1.839632567845E12</v>
      </c>
      <c r="CD249">
        <v>50000.0</v>
      </c>
      <c r="CE249" t="s">
        <v>4418</v>
      </c>
      <c r="CG249">
        <v>625020.0</v>
      </c>
      <c r="CH249" t="s">
        <v>4419</v>
      </c>
      <c r="CI249" t="s">
        <v>1917</v>
      </c>
      <c r="CJ249" t="s">
        <v>1174</v>
      </c>
      <c r="CK249">
        <v>625020.0</v>
      </c>
      <c r="CM249" t="s">
        <v>4419</v>
      </c>
      <c r="CN249" t="s">
        <v>4419</v>
      </c>
    </row>
    <row r="250">
      <c r="A250" t="s">
        <v>18</v>
      </c>
      <c r="B250">
        <v>3455532.0</v>
      </c>
      <c r="C250" t="s">
        <v>198</v>
      </c>
      <c r="D250">
        <v>2025.0</v>
      </c>
      <c r="E250" s="154">
        <v>45769.0</v>
      </c>
      <c r="F250" t="s">
        <v>1108</v>
      </c>
      <c r="G250" t="s">
        <v>1000</v>
      </c>
      <c r="H250" t="s">
        <v>4420</v>
      </c>
      <c r="I250" t="s">
        <v>1002</v>
      </c>
      <c r="J250">
        <v>450846.0</v>
      </c>
      <c r="K250">
        <v>450846.0</v>
      </c>
      <c r="L250">
        <v>450846.0</v>
      </c>
      <c r="M250">
        <v>828.0</v>
      </c>
      <c r="N250">
        <v>544.0</v>
      </c>
      <c r="O250">
        <v>0.0</v>
      </c>
      <c r="P250">
        <v>0.0</v>
      </c>
      <c r="R250">
        <v>0.0</v>
      </c>
      <c r="S250">
        <v>0.0</v>
      </c>
      <c r="U250">
        <v>0.0</v>
      </c>
      <c r="V250" t="s">
        <v>1079</v>
      </c>
      <c r="X250" s="154">
        <v>45769.0</v>
      </c>
      <c r="Y250" s="156">
        <v>36526.0</v>
      </c>
      <c r="Z250">
        <v>0.0</v>
      </c>
      <c r="AA250" s="156">
        <v>36526.0</v>
      </c>
      <c r="AB250">
        <v>0.0</v>
      </c>
      <c r="AC250" s="156">
        <v>36526.0</v>
      </c>
      <c r="AD250">
        <v>0.0</v>
      </c>
      <c r="AE250" s="156">
        <v>36526.0</v>
      </c>
      <c r="AF250">
        <v>0.0</v>
      </c>
      <c r="AG250">
        <v>8549.0</v>
      </c>
      <c r="AH250" s="154">
        <v>45806.0</v>
      </c>
      <c r="AI250" s="154">
        <v>45806.0</v>
      </c>
      <c r="AJ250">
        <v>450846.0</v>
      </c>
      <c r="AK250">
        <v>418884.0</v>
      </c>
      <c r="AL250">
        <v>23413.0</v>
      </c>
      <c r="AM250">
        <v>0.637</v>
      </c>
      <c r="AN250">
        <v>0.637</v>
      </c>
      <c r="AS250" t="s">
        <v>26</v>
      </c>
      <c r="AT250" t="s">
        <v>22</v>
      </c>
      <c r="AU250">
        <v>0.0</v>
      </c>
      <c r="AV250" t="s">
        <v>380</v>
      </c>
      <c r="AZ250" t="s">
        <v>1110</v>
      </c>
      <c r="BA250" t="s">
        <v>4421</v>
      </c>
      <c r="BB250" t="s">
        <v>1144</v>
      </c>
      <c r="BC250" t="s">
        <v>45</v>
      </c>
      <c r="BD250" t="s">
        <v>1143</v>
      </c>
      <c r="BE250" t="s">
        <v>1007</v>
      </c>
      <c r="BF250" s="156">
        <v>45748.0</v>
      </c>
      <c r="BG250" s="154">
        <v>46112.0</v>
      </c>
      <c r="BH250" t="s">
        <v>1008</v>
      </c>
      <c r="BI250" t="s">
        <v>4422</v>
      </c>
      <c r="BJ250" t="s">
        <v>4423</v>
      </c>
      <c r="BK250" t="s">
        <v>4424</v>
      </c>
      <c r="BL250" s="154">
        <v>45769.0</v>
      </c>
      <c r="BM250" t="s">
        <v>1676</v>
      </c>
      <c r="BN250" t="s">
        <v>1013</v>
      </c>
      <c r="BO250" t="s">
        <v>1677</v>
      </c>
      <c r="BP250" t="s">
        <v>120</v>
      </c>
      <c r="BR250" s="154">
        <v>45771.7411111111</v>
      </c>
      <c r="BS250" t="s">
        <v>4425</v>
      </c>
      <c r="BT250" t="s">
        <v>1016</v>
      </c>
      <c r="BU250" t="s">
        <v>4426</v>
      </c>
      <c r="BV250">
        <v>9.18451820582E11</v>
      </c>
      <c r="BW250" t="s">
        <v>4427</v>
      </c>
      <c r="BX250" t="s">
        <v>4425</v>
      </c>
      <c r="BY250" t="s">
        <v>4426</v>
      </c>
      <c r="BZ250">
        <v>9.18451820582E11</v>
      </c>
      <c r="CA250" t="s">
        <v>4428</v>
      </c>
      <c r="CB250" t="s">
        <v>4429</v>
      </c>
      <c r="CC250">
        <v>9.19819771982E11</v>
      </c>
      <c r="CD250">
        <v>0.0</v>
      </c>
      <c r="CE250" t="s">
        <v>4430</v>
      </c>
      <c r="CG250">
        <v>410210.0</v>
      </c>
      <c r="CI250" t="s">
        <v>4421</v>
      </c>
      <c r="CJ250" t="s">
        <v>1144</v>
      </c>
      <c r="CK250">
        <v>410210.0</v>
      </c>
      <c r="CM250" t="s">
        <v>4430</v>
      </c>
      <c r="CN250" t="s">
        <v>4430</v>
      </c>
    </row>
    <row r="251">
      <c r="A251" t="s">
        <v>18</v>
      </c>
      <c r="B251">
        <v>3459074.0</v>
      </c>
      <c r="C251" t="s">
        <v>199</v>
      </c>
      <c r="D251">
        <v>2025.0</v>
      </c>
      <c r="E251" s="154">
        <v>45827.0</v>
      </c>
      <c r="F251" t="s">
        <v>1108</v>
      </c>
      <c r="G251" t="s">
        <v>1000</v>
      </c>
      <c r="H251" t="s">
        <v>4431</v>
      </c>
      <c r="I251" t="s">
        <v>1002</v>
      </c>
      <c r="J251">
        <v>422021.0</v>
      </c>
      <c r="K251">
        <v>422021.0</v>
      </c>
      <c r="L251">
        <v>422021.0</v>
      </c>
      <c r="M251">
        <v>422.0</v>
      </c>
      <c r="N251">
        <v>1000.0</v>
      </c>
      <c r="O251">
        <v>0.0</v>
      </c>
      <c r="P251">
        <v>0.0</v>
      </c>
      <c r="R251">
        <v>0.0</v>
      </c>
      <c r="S251">
        <v>0.0</v>
      </c>
      <c r="U251">
        <v>0.0</v>
      </c>
      <c r="V251" t="s">
        <v>1003</v>
      </c>
      <c r="W251">
        <v>3.0</v>
      </c>
      <c r="Y251" s="154">
        <v>45838.0</v>
      </c>
      <c r="Z251">
        <v>105505.0</v>
      </c>
      <c r="AA251" s="154">
        <v>45853.0</v>
      </c>
      <c r="AB251">
        <v>105505.0</v>
      </c>
      <c r="AC251" s="154">
        <v>45869.0</v>
      </c>
      <c r="AD251">
        <v>211011.0</v>
      </c>
      <c r="AE251" s="156">
        <v>36526.0</v>
      </c>
      <c r="AF251">
        <v>0.0</v>
      </c>
      <c r="AG251">
        <v>0.0</v>
      </c>
      <c r="AJ251">
        <v>422021.0</v>
      </c>
      <c r="AK251">
        <v>0.0</v>
      </c>
      <c r="AL251">
        <v>422021.0</v>
      </c>
      <c r="AM251">
        <v>0.3333</v>
      </c>
      <c r="AN251">
        <v>0.3333</v>
      </c>
      <c r="AS251" t="s">
        <v>26</v>
      </c>
      <c r="AT251" t="s">
        <v>22</v>
      </c>
      <c r="AU251">
        <v>0.0</v>
      </c>
      <c r="AV251" t="s">
        <v>380</v>
      </c>
      <c r="AZ251" t="s">
        <v>1110</v>
      </c>
      <c r="BA251" t="s">
        <v>1734</v>
      </c>
      <c r="BB251" t="s">
        <v>1578</v>
      </c>
      <c r="BC251" t="s">
        <v>27</v>
      </c>
      <c r="BD251" t="s">
        <v>1735</v>
      </c>
      <c r="BE251" t="s">
        <v>1007</v>
      </c>
      <c r="BF251" s="156">
        <v>45748.0</v>
      </c>
      <c r="BG251" s="154">
        <v>46112.0</v>
      </c>
      <c r="BH251" t="s">
        <v>1008</v>
      </c>
      <c r="BI251" t="s">
        <v>4432</v>
      </c>
      <c r="BJ251" t="s">
        <v>4433</v>
      </c>
      <c r="BK251" t="s">
        <v>4434</v>
      </c>
      <c r="BL251" s="154">
        <v>45827.0</v>
      </c>
      <c r="BM251" t="s">
        <v>2545</v>
      </c>
      <c r="BN251" t="s">
        <v>1118</v>
      </c>
      <c r="BO251" t="s">
        <v>2546</v>
      </c>
      <c r="BP251" t="s">
        <v>1996</v>
      </c>
      <c r="BR251" s="156">
        <v>45840.4617824074</v>
      </c>
      <c r="BS251" t="s">
        <v>4435</v>
      </c>
      <c r="BT251" t="s">
        <v>1122</v>
      </c>
      <c r="BU251" t="s">
        <v>4436</v>
      </c>
      <c r="BV251">
        <v>9.17042032228E11</v>
      </c>
      <c r="BW251" t="s">
        <v>4437</v>
      </c>
      <c r="BX251" t="s">
        <v>4435</v>
      </c>
      <c r="BY251" t="s">
        <v>4436</v>
      </c>
      <c r="BZ251">
        <v>9.17042032228E11</v>
      </c>
      <c r="CA251" t="s">
        <v>4435</v>
      </c>
      <c r="CB251" t="s">
        <v>4436</v>
      </c>
      <c r="CC251">
        <v>9.17042032228E11</v>
      </c>
      <c r="CD251">
        <v>96000.0</v>
      </c>
      <c r="CE251" t="s">
        <v>4438</v>
      </c>
      <c r="CG251">
        <v>201301.0</v>
      </c>
      <c r="CI251" t="s">
        <v>1734</v>
      </c>
      <c r="CJ251" t="s">
        <v>1578</v>
      </c>
      <c r="CK251">
        <v>201301.0</v>
      </c>
      <c r="CM251" t="s">
        <v>4439</v>
      </c>
      <c r="CN251" t="s">
        <v>4439</v>
      </c>
    </row>
    <row r="252">
      <c r="A252" t="s">
        <v>68</v>
      </c>
      <c r="B252">
        <v>3460346.0</v>
      </c>
      <c r="C252" t="s">
        <v>778</v>
      </c>
      <c r="D252">
        <v>2025.0</v>
      </c>
      <c r="E252" s="154">
        <v>45701.0</v>
      </c>
      <c r="F252" t="s">
        <v>1289</v>
      </c>
      <c r="G252" t="s">
        <v>1000</v>
      </c>
      <c r="H252" t="s">
        <v>4440</v>
      </c>
      <c r="I252" t="s">
        <v>1002</v>
      </c>
      <c r="J252">
        <v>456379.0</v>
      </c>
      <c r="K252">
        <v>538527.0</v>
      </c>
      <c r="L252">
        <v>0.0</v>
      </c>
      <c r="M252">
        <v>0.0</v>
      </c>
      <c r="O252">
        <v>0.0</v>
      </c>
      <c r="P252">
        <v>0.0</v>
      </c>
      <c r="R252">
        <v>456379.0</v>
      </c>
      <c r="S252">
        <v>359.0</v>
      </c>
      <c r="T252">
        <v>1271.0</v>
      </c>
      <c r="U252">
        <v>0.0</v>
      </c>
      <c r="V252" t="s">
        <v>1003</v>
      </c>
      <c r="W252">
        <v>4.0</v>
      </c>
      <c r="Y252" s="156">
        <v>45748.0</v>
      </c>
      <c r="Z252">
        <v>134632.0</v>
      </c>
      <c r="AA252" s="156">
        <v>45839.0</v>
      </c>
      <c r="AB252">
        <v>134632.0</v>
      </c>
      <c r="AC252" s="157">
        <v>45931.0</v>
      </c>
      <c r="AD252">
        <v>134632.0</v>
      </c>
      <c r="AE252" s="157">
        <v>45992.0</v>
      </c>
      <c r="AF252">
        <v>134632.0</v>
      </c>
      <c r="AG252">
        <v>0.0</v>
      </c>
      <c r="AH252" s="156">
        <v>45751.0</v>
      </c>
      <c r="AI252" s="154">
        <v>45860.0</v>
      </c>
      <c r="AJ252">
        <v>269264.0</v>
      </c>
      <c r="AK252">
        <v>258062.57</v>
      </c>
      <c r="AL252">
        <v>11201.0</v>
      </c>
      <c r="AM252">
        <v>0.75</v>
      </c>
      <c r="AN252">
        <v>0.75</v>
      </c>
      <c r="AS252">
        <v>0.0</v>
      </c>
      <c r="AU252">
        <v>0.0</v>
      </c>
      <c r="AV252" t="s">
        <v>380</v>
      </c>
      <c r="AY252" t="s">
        <v>88</v>
      </c>
      <c r="AZ252" t="s">
        <v>1110</v>
      </c>
      <c r="BA252" t="s">
        <v>1157</v>
      </c>
      <c r="BB252" t="s">
        <v>1158</v>
      </c>
      <c r="BC252" t="s">
        <v>37</v>
      </c>
      <c r="BD252" t="s">
        <v>1158</v>
      </c>
      <c r="BE252" t="s">
        <v>1007</v>
      </c>
      <c r="BF252" s="156">
        <v>45748.0</v>
      </c>
      <c r="BG252" s="154">
        <v>46112.0</v>
      </c>
      <c r="BH252" t="s">
        <v>1008</v>
      </c>
      <c r="BI252" t="s">
        <v>4441</v>
      </c>
      <c r="BJ252" t="s">
        <v>4442</v>
      </c>
      <c r="BK252" t="s">
        <v>4443</v>
      </c>
      <c r="BL252" s="154">
        <v>45701.0</v>
      </c>
      <c r="BM252" t="s">
        <v>1294</v>
      </c>
      <c r="BN252" t="s">
        <v>1013</v>
      </c>
      <c r="BO252" t="s">
        <v>1295</v>
      </c>
      <c r="BP252" t="s">
        <v>1296</v>
      </c>
      <c r="BR252" s="156">
        <v>45749.6739351851</v>
      </c>
      <c r="BS252" t="s">
        <v>4444</v>
      </c>
      <c r="BT252" t="s">
        <v>1122</v>
      </c>
      <c r="BU252" t="s">
        <v>4445</v>
      </c>
      <c r="BV252">
        <v>9.19230070304E11</v>
      </c>
      <c r="BW252" t="s">
        <v>4445</v>
      </c>
      <c r="BX252" t="s">
        <v>4444</v>
      </c>
      <c r="BY252" t="s">
        <v>4445</v>
      </c>
      <c r="BZ252">
        <v>9.19230070304E11</v>
      </c>
      <c r="CA252" t="s">
        <v>4444</v>
      </c>
      <c r="CB252" t="s">
        <v>4445</v>
      </c>
      <c r="CC252">
        <v>9.19230070304E11</v>
      </c>
      <c r="CD252">
        <v>42208.0</v>
      </c>
      <c r="CE252" t="s">
        <v>4446</v>
      </c>
      <c r="CG252">
        <v>700042.0</v>
      </c>
      <c r="CI252" t="s">
        <v>1157</v>
      </c>
      <c r="CJ252" t="s">
        <v>1158</v>
      </c>
      <c r="CK252">
        <v>700042.0</v>
      </c>
      <c r="CM252" t="s">
        <v>4446</v>
      </c>
      <c r="CN252" t="s">
        <v>4446</v>
      </c>
    </row>
    <row r="253">
      <c r="A253" t="s">
        <v>47</v>
      </c>
      <c r="B253">
        <v>3464699.0</v>
      </c>
      <c r="C253" t="s">
        <v>545</v>
      </c>
      <c r="D253">
        <v>2025.0</v>
      </c>
      <c r="E253" s="154">
        <v>45835.0</v>
      </c>
      <c r="F253" t="s">
        <v>999</v>
      </c>
      <c r="G253" t="s">
        <v>1000</v>
      </c>
      <c r="H253" t="s">
        <v>4447</v>
      </c>
      <c r="I253" t="s">
        <v>1002</v>
      </c>
      <c r="J253">
        <v>195990.0</v>
      </c>
      <c r="K253">
        <v>195990.0</v>
      </c>
      <c r="L253">
        <v>0.0</v>
      </c>
      <c r="M253">
        <v>0.0</v>
      </c>
      <c r="O253">
        <v>195990.0</v>
      </c>
      <c r="P253">
        <v>98.0</v>
      </c>
      <c r="Q253">
        <v>2000.0</v>
      </c>
      <c r="R253">
        <v>0.0</v>
      </c>
      <c r="S253">
        <v>0.0</v>
      </c>
      <c r="U253">
        <v>0.0</v>
      </c>
      <c r="V253" t="s">
        <v>1003</v>
      </c>
      <c r="W253">
        <v>2.0</v>
      </c>
      <c r="Y253" s="154">
        <v>45853.0</v>
      </c>
      <c r="Z253">
        <v>97995.0</v>
      </c>
      <c r="AA253" s="155">
        <v>45976.0</v>
      </c>
      <c r="AB253">
        <v>97995.0</v>
      </c>
      <c r="AC253" s="156">
        <v>36526.0</v>
      </c>
      <c r="AD253">
        <v>0.0</v>
      </c>
      <c r="AE253" s="156">
        <v>36526.0</v>
      </c>
      <c r="AF253">
        <v>0.0</v>
      </c>
      <c r="AG253">
        <v>0.0</v>
      </c>
      <c r="AJ253">
        <v>97995.0</v>
      </c>
      <c r="AK253">
        <v>0.0</v>
      </c>
      <c r="AL253">
        <v>97995.0</v>
      </c>
      <c r="AM253">
        <v>0.4286</v>
      </c>
      <c r="AN253">
        <v>0.3786</v>
      </c>
      <c r="AR253">
        <v>0.05</v>
      </c>
      <c r="AS253">
        <v>0.0</v>
      </c>
      <c r="AU253">
        <v>4.0</v>
      </c>
      <c r="AV253" t="s">
        <v>399</v>
      </c>
      <c r="AW253" t="s">
        <v>381</v>
      </c>
      <c r="AX253" t="s">
        <v>22</v>
      </c>
      <c r="AZ253" t="s">
        <v>1110</v>
      </c>
      <c r="BA253" t="s">
        <v>4448</v>
      </c>
      <c r="BB253" t="s">
        <v>1206</v>
      </c>
      <c r="BC253" t="s">
        <v>27</v>
      </c>
      <c r="BD253" t="s">
        <v>1207</v>
      </c>
      <c r="BE253" t="s">
        <v>1007</v>
      </c>
      <c r="BF253" s="156">
        <v>45839.0</v>
      </c>
      <c r="BG253" s="154">
        <v>46112.0</v>
      </c>
      <c r="BH253" t="s">
        <v>1008</v>
      </c>
      <c r="BI253" t="s">
        <v>4449</v>
      </c>
      <c r="BJ253" t="s">
        <v>4450</v>
      </c>
      <c r="BK253" t="s">
        <v>4451</v>
      </c>
      <c r="BL253" s="154">
        <v>45835.0</v>
      </c>
      <c r="BM253" t="s">
        <v>1762</v>
      </c>
      <c r="BN253" t="s">
        <v>1118</v>
      </c>
      <c r="BO253" t="s">
        <v>1763</v>
      </c>
      <c r="BP253" t="s">
        <v>1522</v>
      </c>
      <c r="BR253" s="154">
        <v>45835.5698842592</v>
      </c>
      <c r="BS253" t="s">
        <v>4452</v>
      </c>
      <c r="BT253" t="s">
        <v>1016</v>
      </c>
      <c r="BU253" t="s">
        <v>4453</v>
      </c>
      <c r="BV253">
        <v>9.19826181818E11</v>
      </c>
      <c r="BW253" t="s">
        <v>4453</v>
      </c>
      <c r="BX253" t="s">
        <v>4452</v>
      </c>
      <c r="BY253" t="s">
        <v>4453</v>
      </c>
      <c r="BZ253">
        <v>9.19826181818E11</v>
      </c>
      <c r="CA253" t="s">
        <v>4452</v>
      </c>
      <c r="CB253" t="s">
        <v>4453</v>
      </c>
      <c r="CC253">
        <v>9.19826181818E11</v>
      </c>
      <c r="CD253">
        <v>36900.0</v>
      </c>
      <c r="CE253" t="s">
        <v>4454</v>
      </c>
      <c r="CG253">
        <v>486006.0</v>
      </c>
      <c r="CH253" t="s">
        <v>4455</v>
      </c>
      <c r="CI253" t="s">
        <v>4448</v>
      </c>
      <c r="CJ253" t="s">
        <v>1206</v>
      </c>
      <c r="CK253">
        <v>486006.0</v>
      </c>
      <c r="CM253" t="s">
        <v>4456</v>
      </c>
      <c r="CN253" t="s">
        <v>4456</v>
      </c>
    </row>
    <row r="254">
      <c r="A254" t="s">
        <v>18</v>
      </c>
      <c r="B254">
        <v>346484.0</v>
      </c>
      <c r="C254" t="s">
        <v>548</v>
      </c>
      <c r="D254">
        <v>2025.0</v>
      </c>
      <c r="E254" t="s">
        <v>4457</v>
      </c>
      <c r="F254" t="s">
        <v>999</v>
      </c>
      <c r="G254" t="s">
        <v>1000</v>
      </c>
      <c r="H254" t="s">
        <v>4458</v>
      </c>
      <c r="I254" t="s">
        <v>1002</v>
      </c>
      <c r="J254">
        <v>2832771.0</v>
      </c>
      <c r="K254">
        <v>2832771.0</v>
      </c>
      <c r="L254">
        <v>0.0</v>
      </c>
      <c r="M254">
        <v>0.0</v>
      </c>
      <c r="O254">
        <v>2832771.0</v>
      </c>
      <c r="P254">
        <v>1099.0</v>
      </c>
      <c r="Q254" t="s">
        <v>4459</v>
      </c>
      <c r="R254">
        <v>0.0</v>
      </c>
      <c r="S254">
        <v>0.0</v>
      </c>
      <c r="U254">
        <v>0.0</v>
      </c>
      <c r="V254" t="s">
        <v>1079</v>
      </c>
      <c r="X254" t="s">
        <v>4460</v>
      </c>
      <c r="Y254" s="156">
        <v>36526.0</v>
      </c>
      <c r="Z254">
        <v>0.0</v>
      </c>
      <c r="AA254" s="156">
        <v>36526.0</v>
      </c>
      <c r="AB254">
        <v>0.0</v>
      </c>
      <c r="AC254" s="156">
        <v>36526.0</v>
      </c>
      <c r="AD254">
        <v>0.0</v>
      </c>
      <c r="AE254" s="156">
        <v>36526.0</v>
      </c>
      <c r="AF254">
        <v>0.0</v>
      </c>
      <c r="AG254">
        <v>0.0</v>
      </c>
      <c r="AH254" t="s">
        <v>4461</v>
      </c>
      <c r="AI254" t="s">
        <v>4461</v>
      </c>
      <c r="AJ254" t="s">
        <v>4462</v>
      </c>
      <c r="AK254" t="s">
        <v>4463</v>
      </c>
      <c r="AL254" t="s">
        <v>4464</v>
      </c>
      <c r="AM254" t="s">
        <v>4465</v>
      </c>
      <c r="AN254" t="s">
        <v>4465</v>
      </c>
      <c r="AS254">
        <v>0.0</v>
      </c>
      <c r="AU254">
        <v>4.0</v>
      </c>
      <c r="AV254" t="s">
        <v>549</v>
      </c>
      <c r="AW254" t="s">
        <v>381</v>
      </c>
      <c r="AX254" t="s">
        <v>22</v>
      </c>
      <c r="AZ254" t="s">
        <v>1004</v>
      </c>
      <c r="BA254" t="s">
        <v>4466</v>
      </c>
      <c r="BB254" t="s">
        <v>1158</v>
      </c>
      <c r="BC254" t="s">
        <v>37</v>
      </c>
      <c r="BD254" t="s">
        <v>1158</v>
      </c>
      <c r="BE254" t="s">
        <v>1007</v>
      </c>
      <c r="BF254" s="156">
        <v>45722.0</v>
      </c>
      <c r="BG254" s="154">
        <v>46112.0</v>
      </c>
      <c r="BH254" t="s">
        <v>1008</v>
      </c>
      <c r="BI254" t="s">
        <v>4467</v>
      </c>
      <c r="BJ254" t="s">
        <v>4468</v>
      </c>
      <c r="BK254" t="s">
        <v>4469</v>
      </c>
      <c r="BL254" t="s">
        <v>4457</v>
      </c>
      <c r="BM254" t="s">
        <v>1793</v>
      </c>
      <c r="BN254" t="s">
        <v>1340</v>
      </c>
      <c r="BO254" t="s">
        <v>1794</v>
      </c>
      <c r="BP254" t="s">
        <v>3763</v>
      </c>
      <c r="BR254" t="s">
        <v>4470</v>
      </c>
      <c r="BS254" t="s">
        <v>4471</v>
      </c>
      <c r="BT254" t="s">
        <v>1016</v>
      </c>
      <c r="BU254" t="s">
        <v>4472</v>
      </c>
      <c r="BV254">
        <v>9.19419214972E11</v>
      </c>
      <c r="BW254" t="s">
        <v>4472</v>
      </c>
      <c r="BX254" t="s">
        <v>4471</v>
      </c>
      <c r="BY254" t="s">
        <v>4472</v>
      </c>
      <c r="BZ254">
        <v>9.19419214972E11</v>
      </c>
      <c r="CA254" t="s">
        <v>4471</v>
      </c>
      <c r="CB254" t="s">
        <v>4472</v>
      </c>
      <c r="CC254">
        <v>9.19419214972E11</v>
      </c>
      <c r="CD254">
        <v>36400.0</v>
      </c>
      <c r="CE254" t="s">
        <v>548</v>
      </c>
      <c r="CG254">
        <v>737103.0</v>
      </c>
      <c r="CH254" t="s">
        <v>4473</v>
      </c>
      <c r="CI254" t="s">
        <v>4466</v>
      </c>
      <c r="CJ254" t="s">
        <v>1158</v>
      </c>
      <c r="CK254">
        <v>737103.0</v>
      </c>
      <c r="CM254" t="s">
        <v>4474</v>
      </c>
      <c r="CN254" t="s">
        <v>4474</v>
      </c>
    </row>
    <row r="255">
      <c r="A255" t="s">
        <v>68</v>
      </c>
      <c r="B255">
        <v>3469794.0</v>
      </c>
      <c r="C255" t="s">
        <v>200</v>
      </c>
      <c r="D255">
        <v>2025.0</v>
      </c>
      <c r="E255" s="154">
        <v>45773.0</v>
      </c>
      <c r="F255" t="s">
        <v>3103</v>
      </c>
      <c r="G255" t="s">
        <v>1000</v>
      </c>
      <c r="H255" t="s">
        <v>4475</v>
      </c>
      <c r="I255" t="s">
        <v>1002</v>
      </c>
      <c r="J255">
        <v>837322.0</v>
      </c>
      <c r="K255">
        <v>837322.0</v>
      </c>
      <c r="L255">
        <v>315315.0</v>
      </c>
      <c r="M255">
        <v>735.0</v>
      </c>
      <c r="N255">
        <v>429.0</v>
      </c>
      <c r="O255">
        <v>522007.0</v>
      </c>
      <c r="P255">
        <v>702.0</v>
      </c>
      <c r="Q255">
        <v>744.0</v>
      </c>
      <c r="R255">
        <v>0.0</v>
      </c>
      <c r="S255">
        <v>0.0</v>
      </c>
      <c r="U255">
        <v>0.0</v>
      </c>
      <c r="V255" t="s">
        <v>1003</v>
      </c>
      <c r="W255">
        <v>4.0</v>
      </c>
      <c r="Y255" s="154">
        <v>45773.0</v>
      </c>
      <c r="Z255">
        <v>209331.0</v>
      </c>
      <c r="AA255" s="156">
        <v>45845.0</v>
      </c>
      <c r="AB255">
        <v>209331.0</v>
      </c>
      <c r="AC255" s="154">
        <v>45923.0</v>
      </c>
      <c r="AD255">
        <v>209331.0</v>
      </c>
      <c r="AE255" s="155">
        <v>46013.0</v>
      </c>
      <c r="AF255">
        <v>209331.0</v>
      </c>
      <c r="AG255">
        <v>10000.0</v>
      </c>
      <c r="AH255" s="154">
        <v>45708.0</v>
      </c>
      <c r="AI255" s="154">
        <v>45708.0</v>
      </c>
      <c r="AJ255">
        <v>418662.0</v>
      </c>
      <c r="AK255">
        <v>90000.0</v>
      </c>
      <c r="AL255">
        <v>318662.0</v>
      </c>
      <c r="AM255">
        <v>0.714</v>
      </c>
      <c r="AN255">
        <v>0.714</v>
      </c>
      <c r="AS255" t="s">
        <v>26</v>
      </c>
      <c r="AT255" t="s">
        <v>22</v>
      </c>
      <c r="AU255">
        <v>4.0</v>
      </c>
      <c r="AV255" t="s">
        <v>380</v>
      </c>
      <c r="AW255" t="s">
        <v>381</v>
      </c>
      <c r="AX255" t="s">
        <v>22</v>
      </c>
      <c r="AZ255" t="s">
        <v>1110</v>
      </c>
      <c r="BA255" t="s">
        <v>4476</v>
      </c>
      <c r="BB255" t="s">
        <v>1206</v>
      </c>
      <c r="BC255" t="s">
        <v>27</v>
      </c>
      <c r="BD255" t="s">
        <v>1207</v>
      </c>
      <c r="BE255" t="s">
        <v>1007</v>
      </c>
      <c r="BF255" s="156">
        <v>45748.0</v>
      </c>
      <c r="BG255" s="154">
        <v>46112.0</v>
      </c>
      <c r="BH255" t="s">
        <v>1008</v>
      </c>
      <c r="BI255" t="s">
        <v>4477</v>
      </c>
      <c r="BJ255" t="s">
        <v>4478</v>
      </c>
      <c r="BK255" t="s">
        <v>4479</v>
      </c>
      <c r="BL255" s="154">
        <v>45773.0</v>
      </c>
      <c r="BM255" t="s">
        <v>1519</v>
      </c>
      <c r="BN255" t="s">
        <v>1118</v>
      </c>
      <c r="BO255" t="s">
        <v>1521</v>
      </c>
      <c r="BP255" t="s">
        <v>1522</v>
      </c>
      <c r="BR255" s="156">
        <v>45785.566967592</v>
      </c>
      <c r="BS255" t="s">
        <v>4480</v>
      </c>
      <c r="BT255" t="s">
        <v>1122</v>
      </c>
      <c r="BU255" t="s">
        <v>4481</v>
      </c>
      <c r="BV255">
        <v>9.1982603106E11</v>
      </c>
      <c r="BW255" t="s">
        <v>4482</v>
      </c>
      <c r="BX255" t="s">
        <v>4483</v>
      </c>
      <c r="BY255" t="s">
        <v>4481</v>
      </c>
      <c r="BZ255">
        <v>9.1982603106E11</v>
      </c>
      <c r="CA255" t="s">
        <v>4483</v>
      </c>
      <c r="CB255" t="s">
        <v>4481</v>
      </c>
      <c r="CC255">
        <v>9.1982603106E11</v>
      </c>
      <c r="CD255">
        <v>50550.0</v>
      </c>
      <c r="CE255" t="s">
        <v>4484</v>
      </c>
      <c r="CG255">
        <v>458001.0</v>
      </c>
      <c r="CH255" t="s">
        <v>4485</v>
      </c>
      <c r="CI255" t="s">
        <v>4476</v>
      </c>
      <c r="CJ255" t="s">
        <v>1206</v>
      </c>
      <c r="CK255">
        <v>458001.0</v>
      </c>
      <c r="CM255" t="s">
        <v>4486</v>
      </c>
      <c r="CN255" t="s">
        <v>4486</v>
      </c>
    </row>
    <row r="256">
      <c r="A256" t="s">
        <v>18</v>
      </c>
      <c r="B256">
        <v>3472426.0</v>
      </c>
      <c r="C256" t="s">
        <v>202</v>
      </c>
      <c r="D256">
        <v>2025.0</v>
      </c>
      <c r="E256" s="156">
        <v>45748.0</v>
      </c>
      <c r="F256" t="s">
        <v>1108</v>
      </c>
      <c r="G256" t="s">
        <v>1000</v>
      </c>
      <c r="H256" t="s">
        <v>4487</v>
      </c>
      <c r="I256" t="s">
        <v>1002</v>
      </c>
      <c r="J256">
        <v>185236.0</v>
      </c>
      <c r="K256">
        <v>185236.0</v>
      </c>
      <c r="L256">
        <v>185236.0</v>
      </c>
      <c r="M256">
        <v>285.0</v>
      </c>
      <c r="N256">
        <v>650.0</v>
      </c>
      <c r="O256">
        <v>0.0</v>
      </c>
      <c r="P256">
        <v>0.0</v>
      </c>
      <c r="R256">
        <v>0.0</v>
      </c>
      <c r="S256">
        <v>0.0</v>
      </c>
      <c r="U256">
        <v>0.0</v>
      </c>
      <c r="V256" t="s">
        <v>1003</v>
      </c>
      <c r="W256">
        <v>2.0</v>
      </c>
      <c r="Y256" s="156">
        <v>45842.0</v>
      </c>
      <c r="Z256">
        <v>55571.0</v>
      </c>
      <c r="AA256" s="154">
        <v>45900.0</v>
      </c>
      <c r="AB256">
        <v>129665.0</v>
      </c>
      <c r="AC256" s="156">
        <v>36526.0</v>
      </c>
      <c r="AD256">
        <v>0.0</v>
      </c>
      <c r="AE256" s="156">
        <v>36526.0</v>
      </c>
      <c r="AF256">
        <v>0.0</v>
      </c>
      <c r="AG256">
        <v>0.0</v>
      </c>
      <c r="AJ256">
        <v>55571.0</v>
      </c>
      <c r="AK256">
        <v>0.0</v>
      </c>
      <c r="AL256">
        <v>55571.0</v>
      </c>
      <c r="AM256">
        <v>0.5667</v>
      </c>
      <c r="AN256">
        <v>0.5667</v>
      </c>
      <c r="AS256" t="s">
        <v>26</v>
      </c>
      <c r="AT256" t="s">
        <v>22</v>
      </c>
      <c r="AU256">
        <v>0.0</v>
      </c>
      <c r="AV256" t="s">
        <v>380</v>
      </c>
      <c r="AZ256" t="s">
        <v>1650</v>
      </c>
      <c r="BA256" t="s">
        <v>1173</v>
      </c>
      <c r="BB256" t="s">
        <v>1174</v>
      </c>
      <c r="BC256" t="s">
        <v>23</v>
      </c>
      <c r="BD256" t="s">
        <v>1174</v>
      </c>
      <c r="BE256" t="s">
        <v>1007</v>
      </c>
      <c r="BF256" s="156">
        <v>45870.0</v>
      </c>
      <c r="BG256" s="154">
        <v>46112.0</v>
      </c>
      <c r="BH256" t="s">
        <v>1008</v>
      </c>
      <c r="BI256" t="s">
        <v>4488</v>
      </c>
      <c r="BJ256" t="s">
        <v>4489</v>
      </c>
      <c r="BK256" t="s">
        <v>4490</v>
      </c>
      <c r="BL256" s="156">
        <v>45748.0</v>
      </c>
      <c r="BM256" t="s">
        <v>1178</v>
      </c>
      <c r="BN256" t="s">
        <v>1482</v>
      </c>
      <c r="BO256" t="s">
        <v>1179</v>
      </c>
      <c r="BP256" t="s">
        <v>71</v>
      </c>
      <c r="BR256" s="154">
        <v>45787.575462963</v>
      </c>
      <c r="BS256" t="s">
        <v>1484</v>
      </c>
      <c r="BT256" t="s">
        <v>1197</v>
      </c>
      <c r="BU256" t="s">
        <v>1040</v>
      </c>
      <c r="BV256">
        <v>9.19016039311E11</v>
      </c>
      <c r="BW256" t="s">
        <v>4491</v>
      </c>
      <c r="BX256" t="s">
        <v>4492</v>
      </c>
      <c r="BY256" t="s">
        <v>4493</v>
      </c>
      <c r="BZ256">
        <v>9.14445039476E11</v>
      </c>
      <c r="CA256" t="s">
        <v>4494</v>
      </c>
      <c r="CB256" t="s">
        <v>4495</v>
      </c>
      <c r="CC256">
        <v>9.19840674397E11</v>
      </c>
      <c r="CD256">
        <v>0.0</v>
      </c>
      <c r="CE256" t="s">
        <v>4496</v>
      </c>
      <c r="CG256">
        <v>600126.0</v>
      </c>
      <c r="CI256" t="s">
        <v>1173</v>
      </c>
      <c r="CJ256" t="s">
        <v>1174</v>
      </c>
      <c r="CK256">
        <v>600126.0</v>
      </c>
      <c r="CL256" t="s">
        <v>2915</v>
      </c>
      <c r="CM256" t="s">
        <v>4496</v>
      </c>
      <c r="CN256" t="s">
        <v>4496</v>
      </c>
    </row>
    <row r="257">
      <c r="A257" t="s">
        <v>68</v>
      </c>
      <c r="B257">
        <v>3472699.0</v>
      </c>
      <c r="C257" t="s">
        <v>203</v>
      </c>
      <c r="D257">
        <v>2025.0</v>
      </c>
      <c r="E257" s="154">
        <v>45806.0</v>
      </c>
      <c r="F257" t="s">
        <v>1108</v>
      </c>
      <c r="G257" t="s">
        <v>1000</v>
      </c>
      <c r="H257" t="s">
        <v>4497</v>
      </c>
      <c r="I257" t="s">
        <v>1002</v>
      </c>
      <c r="J257">
        <v>418800.0</v>
      </c>
      <c r="K257">
        <v>418800.0</v>
      </c>
      <c r="L257">
        <v>418800.0</v>
      </c>
      <c r="M257">
        <v>698.0</v>
      </c>
      <c r="N257">
        <v>600.0</v>
      </c>
      <c r="O257">
        <v>0.0</v>
      </c>
      <c r="P257">
        <v>0.0</v>
      </c>
      <c r="R257">
        <v>0.0</v>
      </c>
      <c r="S257">
        <v>0.0</v>
      </c>
      <c r="U257">
        <v>0.0</v>
      </c>
      <c r="V257" t="s">
        <v>1003</v>
      </c>
      <c r="W257">
        <v>2.0</v>
      </c>
      <c r="Y257" s="154">
        <v>45915.0</v>
      </c>
      <c r="Z257">
        <v>209400.0</v>
      </c>
      <c r="AA257" s="154">
        <v>45915.0</v>
      </c>
      <c r="AB257">
        <v>209400.0</v>
      </c>
      <c r="AC257" s="156">
        <v>36526.0</v>
      </c>
      <c r="AD257">
        <v>0.0</v>
      </c>
      <c r="AE257" s="156">
        <v>36526.0</v>
      </c>
      <c r="AF257">
        <v>0.0</v>
      </c>
      <c r="AG257">
        <v>11000.0</v>
      </c>
      <c r="AH257" s="154">
        <v>45818.0</v>
      </c>
      <c r="AI257" s="154">
        <v>45818.0</v>
      </c>
      <c r="AJ257">
        <v>0.0</v>
      </c>
      <c r="AK257">
        <v>99000.0</v>
      </c>
      <c r="AL257">
        <v>-110000.0</v>
      </c>
      <c r="AM257">
        <v>0.6</v>
      </c>
      <c r="AN257">
        <v>0.6</v>
      </c>
      <c r="AS257" t="s">
        <v>26</v>
      </c>
      <c r="AT257" t="s">
        <v>22</v>
      </c>
      <c r="AU257">
        <v>0.0</v>
      </c>
      <c r="AV257" t="s">
        <v>380</v>
      </c>
      <c r="AZ257" t="s">
        <v>1110</v>
      </c>
      <c r="BA257" t="s">
        <v>4498</v>
      </c>
      <c r="BB257" t="s">
        <v>2498</v>
      </c>
      <c r="BC257" t="s">
        <v>27</v>
      </c>
      <c r="BD257" t="s">
        <v>1131</v>
      </c>
      <c r="BE257" t="s">
        <v>1007</v>
      </c>
      <c r="BF257" s="156">
        <v>45748.0</v>
      </c>
      <c r="BG257" s="154">
        <v>46112.0</v>
      </c>
      <c r="BH257" t="s">
        <v>1008</v>
      </c>
      <c r="BI257" t="s">
        <v>4499</v>
      </c>
      <c r="BJ257" t="s">
        <v>4500</v>
      </c>
      <c r="BK257" t="s">
        <v>4501</v>
      </c>
      <c r="BL257" s="154">
        <v>45806.0</v>
      </c>
      <c r="BM257" t="s">
        <v>3637</v>
      </c>
      <c r="BN257" t="s">
        <v>1118</v>
      </c>
      <c r="BO257" t="s">
        <v>3638</v>
      </c>
      <c r="BP257" t="s">
        <v>1137</v>
      </c>
      <c r="BQ257" t="s">
        <v>1455</v>
      </c>
      <c r="BR257" s="154">
        <v>45818.7156134259</v>
      </c>
      <c r="BS257" t="s">
        <v>4502</v>
      </c>
      <c r="BT257" t="s">
        <v>1551</v>
      </c>
      <c r="BU257" t="s">
        <v>4503</v>
      </c>
      <c r="BV257">
        <v>9.19779218E11</v>
      </c>
      <c r="BW257" t="s">
        <v>4504</v>
      </c>
      <c r="BX257" t="s">
        <v>4505</v>
      </c>
      <c r="BY257" t="s">
        <v>4506</v>
      </c>
      <c r="BZ257">
        <v>9.19779218E11</v>
      </c>
      <c r="CA257" t="s">
        <v>4505</v>
      </c>
      <c r="CB257" t="s">
        <v>4506</v>
      </c>
      <c r="CC257">
        <v>9.19779218E11</v>
      </c>
      <c r="CD257">
        <v>80000.0</v>
      </c>
      <c r="CE257" t="s">
        <v>4507</v>
      </c>
      <c r="CG257">
        <v>140603.0</v>
      </c>
      <c r="CH257" t="s">
        <v>4507</v>
      </c>
      <c r="CI257" t="s">
        <v>4498</v>
      </c>
      <c r="CJ257" t="s">
        <v>2498</v>
      </c>
      <c r="CK257">
        <v>140603.0</v>
      </c>
      <c r="CM257" t="s">
        <v>4508</v>
      </c>
      <c r="CN257" t="s">
        <v>4508</v>
      </c>
    </row>
    <row r="258">
      <c r="A258" t="s">
        <v>18</v>
      </c>
      <c r="B258">
        <v>3472778.0</v>
      </c>
      <c r="C258" t="s">
        <v>204</v>
      </c>
      <c r="D258">
        <v>2025.0</v>
      </c>
      <c r="E258" s="154">
        <v>45800.0</v>
      </c>
      <c r="F258" t="s">
        <v>1108</v>
      </c>
      <c r="G258" t="s">
        <v>1000</v>
      </c>
      <c r="H258" t="s">
        <v>4509</v>
      </c>
      <c r="I258" t="s">
        <v>1002</v>
      </c>
      <c r="J258">
        <v>561000.0</v>
      </c>
      <c r="K258">
        <v>561000.0</v>
      </c>
      <c r="L258">
        <v>561000.0</v>
      </c>
      <c r="M258">
        <v>935.0</v>
      </c>
      <c r="N258">
        <v>600.0</v>
      </c>
      <c r="O258">
        <v>0.0</v>
      </c>
      <c r="P258">
        <v>0.0</v>
      </c>
      <c r="R258">
        <v>0.0</v>
      </c>
      <c r="S258">
        <v>0.0</v>
      </c>
      <c r="U258">
        <v>0.0</v>
      </c>
      <c r="V258" t="s">
        <v>1079</v>
      </c>
      <c r="X258" s="156">
        <v>45874.0</v>
      </c>
      <c r="Y258" s="156">
        <v>36526.0</v>
      </c>
      <c r="Z258">
        <v>0.0</v>
      </c>
      <c r="AA258" s="156">
        <v>36526.0</v>
      </c>
      <c r="AB258">
        <v>0.0</v>
      </c>
      <c r="AC258" s="156">
        <v>36526.0</v>
      </c>
      <c r="AD258">
        <v>0.0</v>
      </c>
      <c r="AE258" s="156">
        <v>36526.0</v>
      </c>
      <c r="AF258">
        <v>0.0</v>
      </c>
      <c r="AG258">
        <v>0.0</v>
      </c>
      <c r="AJ258">
        <v>561000.0</v>
      </c>
      <c r="AK258">
        <v>0.0</v>
      </c>
      <c r="AL258">
        <v>561000.0</v>
      </c>
      <c r="AM258">
        <v>0.6</v>
      </c>
      <c r="AN258">
        <v>0.6</v>
      </c>
      <c r="AS258" t="s">
        <v>26</v>
      </c>
      <c r="AT258" t="s">
        <v>22</v>
      </c>
      <c r="AU258">
        <v>0.0</v>
      </c>
      <c r="AV258" t="s">
        <v>380</v>
      </c>
      <c r="AZ258" t="s">
        <v>1110</v>
      </c>
      <c r="BA258" t="s">
        <v>1111</v>
      </c>
      <c r="BB258" t="s">
        <v>1112</v>
      </c>
      <c r="BC258" t="s">
        <v>27</v>
      </c>
      <c r="BD258" t="s">
        <v>1113</v>
      </c>
      <c r="BE258" t="s">
        <v>1007</v>
      </c>
      <c r="BF258" s="156">
        <v>45748.0</v>
      </c>
      <c r="BG258" s="154">
        <v>46112.0</v>
      </c>
      <c r="BH258" t="s">
        <v>1008</v>
      </c>
      <c r="BI258" t="s">
        <v>4510</v>
      </c>
      <c r="BJ258" t="s">
        <v>4511</v>
      </c>
      <c r="BK258" t="s">
        <v>4512</v>
      </c>
      <c r="BL258" s="154">
        <v>45800.0</v>
      </c>
      <c r="BM258" t="s">
        <v>1117</v>
      </c>
      <c r="BN258" t="s">
        <v>1118</v>
      </c>
      <c r="BO258" t="s">
        <v>1119</v>
      </c>
      <c r="BP258" t="s">
        <v>1120</v>
      </c>
      <c r="BR258" s="154">
        <v>45800.7537152778</v>
      </c>
      <c r="BS258" t="s">
        <v>1121</v>
      </c>
      <c r="BT258" t="s">
        <v>1122</v>
      </c>
      <c r="BU258" t="s">
        <v>1123</v>
      </c>
      <c r="BV258">
        <v>9.19888005254E11</v>
      </c>
      <c r="BW258" t="s">
        <v>1123</v>
      </c>
      <c r="BX258" t="s">
        <v>1121</v>
      </c>
      <c r="BY258" t="s">
        <v>1123</v>
      </c>
      <c r="BZ258">
        <v>9.19888005254E11</v>
      </c>
      <c r="CA258" t="s">
        <v>1125</v>
      </c>
      <c r="CB258" t="s">
        <v>1123</v>
      </c>
      <c r="CC258">
        <v>9.19466640523E11</v>
      </c>
      <c r="CD258">
        <v>40000.0</v>
      </c>
      <c r="CE258" t="s">
        <v>4513</v>
      </c>
      <c r="CG258">
        <v>134003.0</v>
      </c>
      <c r="CH258" t="s">
        <v>4514</v>
      </c>
      <c r="CI258" t="s">
        <v>1111</v>
      </c>
      <c r="CJ258" t="s">
        <v>1112</v>
      </c>
      <c r="CK258">
        <v>134003.0</v>
      </c>
      <c r="CM258" t="s">
        <v>4513</v>
      </c>
      <c r="CN258" t="s">
        <v>4513</v>
      </c>
    </row>
    <row r="259">
      <c r="A259" t="s">
        <v>18</v>
      </c>
      <c r="B259">
        <v>34736.0</v>
      </c>
      <c r="C259" t="s">
        <v>779</v>
      </c>
      <c r="D259">
        <v>2025.0</v>
      </c>
      <c r="E259" s="154">
        <v>45823.0</v>
      </c>
      <c r="F259" t="s">
        <v>1289</v>
      </c>
      <c r="G259" t="s">
        <v>1000</v>
      </c>
      <c r="H259" t="s">
        <v>4515</v>
      </c>
      <c r="I259" t="s">
        <v>1002</v>
      </c>
      <c r="J259">
        <v>334402.0</v>
      </c>
      <c r="K259">
        <v>394594.0</v>
      </c>
      <c r="L259">
        <v>0.0</v>
      </c>
      <c r="M259">
        <v>0.0</v>
      </c>
      <c r="O259">
        <v>0.0</v>
      </c>
      <c r="P259">
        <v>0.0</v>
      </c>
      <c r="R259">
        <v>334402.0</v>
      </c>
      <c r="S259">
        <v>188.0</v>
      </c>
      <c r="T259">
        <v>1779.0</v>
      </c>
      <c r="U259">
        <v>0.0</v>
      </c>
      <c r="V259" t="s">
        <v>1003</v>
      </c>
      <c r="W259">
        <v>2.0</v>
      </c>
      <c r="Y259" s="154">
        <v>45869.0</v>
      </c>
      <c r="Z259">
        <v>197297.0</v>
      </c>
      <c r="AA259" s="154">
        <v>45930.0</v>
      </c>
      <c r="AB259">
        <v>197297.0</v>
      </c>
      <c r="AC259" s="156">
        <v>36526.0</v>
      </c>
      <c r="AD259">
        <v>0.0</v>
      </c>
      <c r="AE259" s="156">
        <v>36526.0</v>
      </c>
      <c r="AF259">
        <v>0.0</v>
      </c>
      <c r="AG259">
        <v>3946.0</v>
      </c>
      <c r="AH259" s="154">
        <v>45824.0</v>
      </c>
      <c r="AI259" s="154">
        <v>45824.0</v>
      </c>
      <c r="AJ259">
        <v>197297.0</v>
      </c>
      <c r="AK259">
        <v>193351.0</v>
      </c>
      <c r="AL259">
        <v>0.0</v>
      </c>
      <c r="AM259">
        <v>0.417</v>
      </c>
      <c r="AN259">
        <v>0.417</v>
      </c>
      <c r="AS259">
        <v>0.0</v>
      </c>
      <c r="AU259">
        <v>0.0</v>
      </c>
      <c r="AV259" t="s">
        <v>380</v>
      </c>
      <c r="AY259" t="s">
        <v>88</v>
      </c>
      <c r="AZ259" t="s">
        <v>1029</v>
      </c>
      <c r="BA259" t="s">
        <v>1917</v>
      </c>
      <c r="BB259" t="s">
        <v>1174</v>
      </c>
      <c r="BC259" t="s">
        <v>23</v>
      </c>
      <c r="BD259" t="s">
        <v>1174</v>
      </c>
      <c r="BE259" t="s">
        <v>1007</v>
      </c>
      <c r="BF259" s="154">
        <v>45822.0</v>
      </c>
      <c r="BG259" s="154">
        <v>46142.0</v>
      </c>
      <c r="BH259" t="s">
        <v>1008</v>
      </c>
      <c r="BI259" t="s">
        <v>4516</v>
      </c>
      <c r="BJ259" t="s">
        <v>4517</v>
      </c>
      <c r="BK259" t="s">
        <v>4518</v>
      </c>
      <c r="BL259" s="154">
        <v>45823.0</v>
      </c>
      <c r="BM259" t="s">
        <v>1178</v>
      </c>
      <c r="BN259" t="s">
        <v>1095</v>
      </c>
      <c r="BO259" t="s">
        <v>1179</v>
      </c>
      <c r="BP259" t="s">
        <v>71</v>
      </c>
      <c r="BR259" s="154">
        <v>45827.491087963</v>
      </c>
      <c r="BS259" t="s">
        <v>4519</v>
      </c>
      <c r="BT259" t="s">
        <v>1016</v>
      </c>
      <c r="BU259" t="s">
        <v>4520</v>
      </c>
      <c r="BV259">
        <v>9.19751336129E11</v>
      </c>
      <c r="BW259" t="s">
        <v>4521</v>
      </c>
      <c r="BX259" t="s">
        <v>4519</v>
      </c>
      <c r="BY259" t="s">
        <v>4520</v>
      </c>
      <c r="BZ259">
        <v>9.19751336129E11</v>
      </c>
      <c r="CA259" t="s">
        <v>4519</v>
      </c>
      <c r="CB259" t="s">
        <v>4520</v>
      </c>
      <c r="CC259">
        <v>9.19751336129E11</v>
      </c>
      <c r="CD259">
        <v>0.0</v>
      </c>
      <c r="CE259" t="s">
        <v>4522</v>
      </c>
      <c r="CG259">
        <v>625019.0</v>
      </c>
      <c r="CI259" t="s">
        <v>1917</v>
      </c>
      <c r="CJ259" t="s">
        <v>1174</v>
      </c>
      <c r="CK259">
        <v>625019.0</v>
      </c>
      <c r="CM259" t="s">
        <v>4522</v>
      </c>
      <c r="CN259" t="s">
        <v>4522</v>
      </c>
    </row>
    <row r="260">
      <c r="A260" t="s">
        <v>47</v>
      </c>
      <c r="B260">
        <v>3475635.0</v>
      </c>
      <c r="C260" t="s">
        <v>205</v>
      </c>
      <c r="D260">
        <v>2025.0</v>
      </c>
      <c r="E260" t="s">
        <v>4523</v>
      </c>
      <c r="F260" t="s">
        <v>1024</v>
      </c>
      <c r="G260" t="s">
        <v>1000</v>
      </c>
      <c r="H260" t="s">
        <v>4524</v>
      </c>
      <c r="I260" t="s">
        <v>1002</v>
      </c>
      <c r="J260">
        <v>1167673.0</v>
      </c>
      <c r="K260">
        <v>1229600.0</v>
      </c>
      <c r="L260">
        <v>823632.0</v>
      </c>
      <c r="M260">
        <v>1098.0</v>
      </c>
      <c r="N260">
        <v>750.0</v>
      </c>
      <c r="O260">
        <v>0.0</v>
      </c>
      <c r="P260">
        <v>0.0</v>
      </c>
      <c r="R260">
        <v>344041.0</v>
      </c>
      <c r="S260">
        <v>172.0</v>
      </c>
      <c r="T260">
        <v>2000.0</v>
      </c>
      <c r="U260">
        <v>0.0</v>
      </c>
      <c r="V260" t="s">
        <v>1003</v>
      </c>
      <c r="W260">
        <v>2.0</v>
      </c>
      <c r="Y260" t="s">
        <v>4525</v>
      </c>
      <c r="Z260" t="s">
        <v>4526</v>
      </c>
      <c r="AA260" t="s">
        <v>4527</v>
      </c>
      <c r="AB260" t="s">
        <v>4526</v>
      </c>
      <c r="AC260" s="156">
        <v>36526.0</v>
      </c>
      <c r="AD260">
        <v>0.0</v>
      </c>
      <c r="AE260" s="156">
        <v>36526.0</v>
      </c>
      <c r="AF260">
        <v>0.0</v>
      </c>
      <c r="AG260" t="s">
        <v>4528</v>
      </c>
      <c r="AH260" s="154">
        <v>45829.0</v>
      </c>
      <c r="AI260" s="154">
        <v>45829.0</v>
      </c>
      <c r="AJ260" t="s">
        <v>4529</v>
      </c>
      <c r="AK260" t="s">
        <v>4530</v>
      </c>
      <c r="AL260" t="s">
        <v>4531</v>
      </c>
      <c r="AM260" t="s">
        <v>4532</v>
      </c>
      <c r="AN260" t="s">
        <v>4532</v>
      </c>
      <c r="AS260" t="s">
        <v>1053</v>
      </c>
      <c r="AT260" t="s">
        <v>22</v>
      </c>
      <c r="AU260">
        <v>0.0</v>
      </c>
      <c r="AV260" t="s">
        <v>380</v>
      </c>
      <c r="AY260" t="s">
        <v>88</v>
      </c>
      <c r="AZ260" t="s">
        <v>1004</v>
      </c>
      <c r="BA260" t="s">
        <v>4533</v>
      </c>
      <c r="BB260" t="s">
        <v>1144</v>
      </c>
      <c r="BC260" t="s">
        <v>45</v>
      </c>
      <c r="BD260" t="s">
        <v>1971</v>
      </c>
      <c r="BE260" t="s">
        <v>1007</v>
      </c>
      <c r="BF260" t="s">
        <v>4534</v>
      </c>
      <c r="BG260" t="s">
        <v>4535</v>
      </c>
      <c r="BH260" t="s">
        <v>1008</v>
      </c>
      <c r="BI260" t="s">
        <v>4536</v>
      </c>
      <c r="BJ260" t="s">
        <v>4537</v>
      </c>
      <c r="BK260" t="s">
        <v>4538</v>
      </c>
      <c r="BL260" t="s">
        <v>4523</v>
      </c>
      <c r="BM260" t="s">
        <v>2515</v>
      </c>
      <c r="BN260" t="s">
        <v>4539</v>
      </c>
      <c r="BO260" t="s">
        <v>2516</v>
      </c>
      <c r="BP260" t="s">
        <v>2517</v>
      </c>
      <c r="BQ260" t="s">
        <v>85</v>
      </c>
      <c r="BR260" t="s">
        <v>4540</v>
      </c>
      <c r="BS260" t="s">
        <v>4541</v>
      </c>
      <c r="BT260" t="s">
        <v>1197</v>
      </c>
      <c r="BU260" t="s">
        <v>4542</v>
      </c>
      <c r="BV260">
        <f>9189835555586+919822000257</f>
        <v>1.0109657555843E13</v>
      </c>
      <c r="BW260" t="s">
        <v>4542</v>
      </c>
      <c r="BX260" t="s">
        <v>4543</v>
      </c>
      <c r="BY260" t="s">
        <v>4542</v>
      </c>
      <c r="BZ260">
        <f>9189835555586+9198222000257</f>
        <v>1.8388057555843E13</v>
      </c>
      <c r="CA260" t="s">
        <v>4544</v>
      </c>
      <c r="CB260" t="s">
        <v>4545</v>
      </c>
      <c r="CC260">
        <f>918983555586+919822000257</f>
        <v>1.838805555843E12</v>
      </c>
      <c r="CD260">
        <v>112000.0</v>
      </c>
      <c r="CE260" t="s">
        <v>4546</v>
      </c>
      <c r="CG260">
        <v>422007.0</v>
      </c>
      <c r="CH260" t="s">
        <v>4546</v>
      </c>
      <c r="CI260" t="s">
        <v>4533</v>
      </c>
      <c r="CJ260" t="s">
        <v>1144</v>
      </c>
      <c r="CK260">
        <v>422007.0</v>
      </c>
      <c r="CM260" t="s">
        <v>4547</v>
      </c>
      <c r="CN260" t="s">
        <v>4548</v>
      </c>
    </row>
    <row r="261">
      <c r="A261" t="s">
        <v>47</v>
      </c>
      <c r="B261">
        <v>347614.0</v>
      </c>
      <c r="C261" t="s">
        <v>552</v>
      </c>
      <c r="D261">
        <v>2025.0</v>
      </c>
      <c r="E261" t="s">
        <v>4549</v>
      </c>
      <c r="F261" t="s">
        <v>1328</v>
      </c>
      <c r="G261" t="s">
        <v>1000</v>
      </c>
      <c r="H261" t="s">
        <v>4550</v>
      </c>
      <c r="I261" t="s">
        <v>1002</v>
      </c>
      <c r="J261">
        <v>1457489.0</v>
      </c>
      <c r="K261">
        <v>1630084.0</v>
      </c>
      <c r="L261">
        <v>0.0</v>
      </c>
      <c r="M261">
        <v>0.0</v>
      </c>
      <c r="O261">
        <v>498628.0</v>
      </c>
      <c r="P261">
        <v>454.0</v>
      </c>
      <c r="Q261">
        <v>1098.0</v>
      </c>
      <c r="R261">
        <v>958861.0</v>
      </c>
      <c r="S261">
        <v>728.0</v>
      </c>
      <c r="T261">
        <v>1317.0</v>
      </c>
      <c r="U261">
        <v>0.0</v>
      </c>
      <c r="V261" t="s">
        <v>1003</v>
      </c>
      <c r="W261" t="s">
        <v>509</v>
      </c>
      <c r="Y261" t="s">
        <v>4551</v>
      </c>
      <c r="Z261" t="s">
        <v>4552</v>
      </c>
      <c r="AA261" t="s">
        <v>3653</v>
      </c>
      <c r="AB261" t="s">
        <v>4552</v>
      </c>
      <c r="AC261" t="s">
        <v>1570</v>
      </c>
      <c r="AD261" t="s">
        <v>4553</v>
      </c>
      <c r="AE261" t="s">
        <v>3656</v>
      </c>
      <c r="AF261" t="s">
        <v>4553</v>
      </c>
      <c r="AG261" t="s">
        <v>4554</v>
      </c>
      <c r="AH261" t="s">
        <v>4555</v>
      </c>
      <c r="AI261" t="s">
        <v>4556</v>
      </c>
      <c r="AJ261" t="s">
        <v>4557</v>
      </c>
      <c r="AK261" t="s">
        <v>4558</v>
      </c>
      <c r="AL261" t="s">
        <v>4559</v>
      </c>
      <c r="AM261" t="s">
        <v>4560</v>
      </c>
      <c r="AN261" t="s">
        <v>4560</v>
      </c>
      <c r="AS261">
        <v>0.0</v>
      </c>
      <c r="AU261" t="s">
        <v>424</v>
      </c>
      <c r="AV261" t="s">
        <v>380</v>
      </c>
      <c r="AW261" t="s">
        <v>381</v>
      </c>
      <c r="AX261" t="s">
        <v>22</v>
      </c>
      <c r="AY261" t="s">
        <v>88</v>
      </c>
      <c r="AZ261" t="s">
        <v>1110</v>
      </c>
      <c r="BA261" t="s">
        <v>4561</v>
      </c>
      <c r="BB261" t="s">
        <v>1366</v>
      </c>
      <c r="BC261" t="s">
        <v>45</v>
      </c>
      <c r="BD261" t="s">
        <v>1366</v>
      </c>
      <c r="BE261" t="s">
        <v>1007</v>
      </c>
      <c r="BF261" s="156">
        <v>45748.0</v>
      </c>
      <c r="BG261" s="154">
        <v>46112.0</v>
      </c>
      <c r="BH261" t="s">
        <v>1008</v>
      </c>
      <c r="BI261" t="s">
        <v>4562</v>
      </c>
      <c r="BJ261" t="s">
        <v>4563</v>
      </c>
      <c r="BK261" t="s">
        <v>4564</v>
      </c>
      <c r="BL261" t="s">
        <v>4549</v>
      </c>
      <c r="BM261" t="s">
        <v>2169</v>
      </c>
      <c r="BN261" t="s">
        <v>1118</v>
      </c>
      <c r="BO261" t="s">
        <v>2170</v>
      </c>
      <c r="BP261" t="s">
        <v>4219</v>
      </c>
      <c r="BR261" t="s">
        <v>4565</v>
      </c>
      <c r="BS261" t="s">
        <v>4566</v>
      </c>
      <c r="BT261" t="s">
        <v>1016</v>
      </c>
      <c r="BU261" t="s">
        <v>4567</v>
      </c>
      <c r="BV261">
        <f>917862806558+919227047920</f>
        <v>1.837089854478E12</v>
      </c>
      <c r="BW261" t="s">
        <v>4568</v>
      </c>
      <c r="BX261" t="s">
        <v>4569</v>
      </c>
      <c r="BY261" t="s">
        <v>4570</v>
      </c>
      <c r="BZ261">
        <f>917862806558+919227047920</f>
        <v>1.837089854478E12</v>
      </c>
      <c r="CA261" t="s">
        <v>4569</v>
      </c>
      <c r="CB261" t="s">
        <v>4570</v>
      </c>
      <c r="CC261">
        <f>917862806558+919227047920</f>
        <v>1.837089854478E12</v>
      </c>
      <c r="CD261">
        <v>100000.0</v>
      </c>
      <c r="CE261" t="s">
        <v>4571</v>
      </c>
      <c r="CG261">
        <v>393001.0</v>
      </c>
      <c r="CH261" t="s">
        <v>4572</v>
      </c>
      <c r="CI261" t="s">
        <v>4561</v>
      </c>
      <c r="CJ261" t="s">
        <v>1366</v>
      </c>
      <c r="CK261">
        <v>393001.0</v>
      </c>
      <c r="CL261" t="s">
        <v>4573</v>
      </c>
      <c r="CM261" t="s">
        <v>4574</v>
      </c>
      <c r="CN261" t="s">
        <v>4574</v>
      </c>
    </row>
    <row r="262">
      <c r="A262" t="s">
        <v>18</v>
      </c>
      <c r="B262">
        <v>3478771.0</v>
      </c>
      <c r="C262" t="s">
        <v>553</v>
      </c>
      <c r="D262">
        <v>2025.0</v>
      </c>
      <c r="E262" s="156">
        <v>45782.0</v>
      </c>
      <c r="F262" t="s">
        <v>999</v>
      </c>
      <c r="G262" t="s">
        <v>1000</v>
      </c>
      <c r="H262" t="s">
        <v>4575</v>
      </c>
      <c r="I262" t="s">
        <v>1002</v>
      </c>
      <c r="J262">
        <v>542330.0</v>
      </c>
      <c r="K262">
        <v>542330.0</v>
      </c>
      <c r="L262">
        <v>0.0</v>
      </c>
      <c r="M262">
        <v>0.0</v>
      </c>
      <c r="O262">
        <v>542330.0</v>
      </c>
      <c r="P262">
        <v>493.0</v>
      </c>
      <c r="Q262">
        <v>1100.0</v>
      </c>
      <c r="R262">
        <v>0.0</v>
      </c>
      <c r="S262">
        <v>0.0</v>
      </c>
      <c r="U262">
        <v>0.0</v>
      </c>
      <c r="V262" t="s">
        <v>1003</v>
      </c>
      <c r="W262">
        <v>4.0</v>
      </c>
      <c r="Y262" s="154">
        <v>45807.0</v>
      </c>
      <c r="Z262">
        <v>135583.0</v>
      </c>
      <c r="AA262" s="154">
        <v>45868.0</v>
      </c>
      <c r="AB262">
        <v>135583.0</v>
      </c>
      <c r="AC262" s="155">
        <v>45960.0</v>
      </c>
      <c r="AD262">
        <v>135583.0</v>
      </c>
      <c r="AE262" s="155">
        <v>46017.0</v>
      </c>
      <c r="AF262">
        <v>135583.0</v>
      </c>
      <c r="AG262">
        <v>0.0</v>
      </c>
      <c r="AJ262">
        <v>271166.0</v>
      </c>
      <c r="AK262">
        <v>0.0</v>
      </c>
      <c r="AL262">
        <v>271166.0</v>
      </c>
      <c r="AM262">
        <v>0.5769</v>
      </c>
      <c r="AN262">
        <v>0.5769</v>
      </c>
      <c r="AS262">
        <v>0.0</v>
      </c>
      <c r="AU262">
        <v>4.0</v>
      </c>
      <c r="AV262" t="s">
        <v>399</v>
      </c>
      <c r="AW262" t="s">
        <v>381</v>
      </c>
      <c r="AX262" t="s">
        <v>22</v>
      </c>
      <c r="AZ262" t="s">
        <v>1110</v>
      </c>
      <c r="BA262" t="s">
        <v>4576</v>
      </c>
      <c r="BB262" t="s">
        <v>2498</v>
      </c>
      <c r="BC262" t="s">
        <v>27</v>
      </c>
      <c r="BD262" t="s">
        <v>1131</v>
      </c>
      <c r="BE262" t="s">
        <v>1007</v>
      </c>
      <c r="BF262" s="156">
        <v>45748.0</v>
      </c>
      <c r="BG262" s="154">
        <v>46112.0</v>
      </c>
      <c r="BH262" t="s">
        <v>1008</v>
      </c>
      <c r="BI262" t="s">
        <v>4577</v>
      </c>
      <c r="BJ262" t="s">
        <v>4578</v>
      </c>
      <c r="BK262" t="s">
        <v>4579</v>
      </c>
      <c r="BL262" s="156">
        <v>45782.0</v>
      </c>
      <c r="BM262" t="s">
        <v>1117</v>
      </c>
      <c r="BN262" t="s">
        <v>1118</v>
      </c>
      <c r="BO262" t="s">
        <v>1119</v>
      </c>
      <c r="BP262" t="s">
        <v>1137</v>
      </c>
      <c r="BR262" s="154">
        <v>45789.6122916667</v>
      </c>
      <c r="BS262" t="s">
        <v>4580</v>
      </c>
      <c r="BT262" t="s">
        <v>1016</v>
      </c>
      <c r="BU262" t="s">
        <v>4581</v>
      </c>
      <c r="BV262">
        <v>9.19988083999E11</v>
      </c>
      <c r="BW262" t="s">
        <v>4582</v>
      </c>
      <c r="BX262" t="s">
        <v>4580</v>
      </c>
      <c r="BY262" t="s">
        <v>4581</v>
      </c>
      <c r="BZ262">
        <v>9.19988083999E11</v>
      </c>
      <c r="CA262" t="s">
        <v>4583</v>
      </c>
      <c r="CB262" t="s">
        <v>4584</v>
      </c>
      <c r="CC262">
        <v>9.18196096777E11</v>
      </c>
      <c r="CD262">
        <v>0.0</v>
      </c>
      <c r="CE262" t="s">
        <v>4585</v>
      </c>
      <c r="CG262">
        <v>147002.0</v>
      </c>
      <c r="CI262" t="s">
        <v>4576</v>
      </c>
      <c r="CJ262" t="s">
        <v>2498</v>
      </c>
      <c r="CK262">
        <v>147002.0</v>
      </c>
      <c r="CM262" t="s">
        <v>4585</v>
      </c>
      <c r="CN262" t="s">
        <v>4585</v>
      </c>
    </row>
    <row r="263">
      <c r="A263" t="s">
        <v>47</v>
      </c>
      <c r="B263">
        <v>3492029.0</v>
      </c>
      <c r="C263" t="s">
        <v>781</v>
      </c>
      <c r="D263">
        <v>2025.0</v>
      </c>
      <c r="E263" s="154">
        <v>45836.0</v>
      </c>
      <c r="F263" t="s">
        <v>1289</v>
      </c>
      <c r="G263" t="s">
        <v>1000</v>
      </c>
      <c r="H263" t="s">
        <v>4586</v>
      </c>
      <c r="I263" t="s">
        <v>1002</v>
      </c>
      <c r="J263">
        <v>424631.0</v>
      </c>
      <c r="K263">
        <v>501065.0</v>
      </c>
      <c r="L263">
        <v>0.0</v>
      </c>
      <c r="M263">
        <v>0.0</v>
      </c>
      <c r="O263">
        <v>0.0</v>
      </c>
      <c r="P263">
        <v>0.0</v>
      </c>
      <c r="R263">
        <v>424631.0</v>
      </c>
      <c r="S263">
        <v>334.0</v>
      </c>
      <c r="T263">
        <v>1271.0</v>
      </c>
      <c r="U263">
        <v>0.0</v>
      </c>
      <c r="V263" t="s">
        <v>1003</v>
      </c>
      <c r="W263">
        <v>2.0</v>
      </c>
      <c r="Y263" s="154">
        <v>45848.0</v>
      </c>
      <c r="Z263">
        <v>250533.0</v>
      </c>
      <c r="AA263" s="155">
        <v>45971.0</v>
      </c>
      <c r="AB263">
        <v>250533.0</v>
      </c>
      <c r="AC263" s="156">
        <v>36526.0</v>
      </c>
      <c r="AD263">
        <v>0.0</v>
      </c>
      <c r="AE263" s="156">
        <v>36526.0</v>
      </c>
      <c r="AF263">
        <v>0.0</v>
      </c>
      <c r="AG263">
        <v>0.0</v>
      </c>
      <c r="AH263" s="154">
        <v>45857.0</v>
      </c>
      <c r="AI263" s="154">
        <v>45857.0</v>
      </c>
      <c r="AJ263">
        <v>250533.0</v>
      </c>
      <c r="AK263">
        <v>250532.57</v>
      </c>
      <c r="AL263">
        <v>0.0</v>
      </c>
      <c r="AM263">
        <v>0.5833</v>
      </c>
      <c r="AN263">
        <v>0.5333</v>
      </c>
      <c r="AR263">
        <v>0.05</v>
      </c>
      <c r="AS263">
        <v>0.0</v>
      </c>
      <c r="AU263">
        <v>0.0</v>
      </c>
      <c r="AV263" t="s">
        <v>380</v>
      </c>
      <c r="AY263" t="s">
        <v>88</v>
      </c>
      <c r="AZ263" t="s">
        <v>1029</v>
      </c>
      <c r="BA263" t="s">
        <v>1906</v>
      </c>
      <c r="BB263" t="s">
        <v>1366</v>
      </c>
      <c r="BC263" t="s">
        <v>45</v>
      </c>
      <c r="BD263" t="s">
        <v>1366</v>
      </c>
      <c r="BE263" t="s">
        <v>1007</v>
      </c>
      <c r="BF263" s="156">
        <v>45839.0</v>
      </c>
      <c r="BG263" s="154">
        <v>46112.0</v>
      </c>
      <c r="BH263" t="s">
        <v>1008</v>
      </c>
      <c r="BI263" t="s">
        <v>4587</v>
      </c>
      <c r="BJ263" t="s">
        <v>4588</v>
      </c>
      <c r="BK263" t="s">
        <v>4589</v>
      </c>
      <c r="BL263" s="154">
        <v>45836.0</v>
      </c>
      <c r="BM263" t="s">
        <v>3372</v>
      </c>
      <c r="BN263" t="s">
        <v>1118</v>
      </c>
      <c r="BO263" t="s">
        <v>3373</v>
      </c>
      <c r="BP263" t="s">
        <v>3374</v>
      </c>
      <c r="BR263" s="154">
        <v>45838.552037037</v>
      </c>
      <c r="BS263" t="s">
        <v>4590</v>
      </c>
      <c r="BT263" t="s">
        <v>1122</v>
      </c>
      <c r="BU263" t="s">
        <v>4591</v>
      </c>
      <c r="BV263">
        <v>9.19825696169E11</v>
      </c>
      <c r="BW263" t="s">
        <v>4592</v>
      </c>
      <c r="BX263" t="s">
        <v>4593</v>
      </c>
      <c r="BY263" t="s">
        <v>4594</v>
      </c>
      <c r="BZ263">
        <v>9.18469977854E11</v>
      </c>
      <c r="CA263" t="s">
        <v>4595</v>
      </c>
      <c r="CB263" t="s">
        <v>4594</v>
      </c>
      <c r="CC263">
        <v>9.1997845076E11</v>
      </c>
      <c r="CD263">
        <v>24000.0</v>
      </c>
      <c r="CE263" t="s">
        <v>4596</v>
      </c>
      <c r="CG263">
        <v>382010.0</v>
      </c>
      <c r="CH263" t="s">
        <v>4597</v>
      </c>
      <c r="CI263" t="s">
        <v>1906</v>
      </c>
      <c r="CJ263" t="s">
        <v>1366</v>
      </c>
      <c r="CK263">
        <v>382010.0</v>
      </c>
      <c r="CM263" t="s">
        <v>4598</v>
      </c>
      <c r="CN263" t="s">
        <v>4599</v>
      </c>
    </row>
    <row r="264">
      <c r="A264" t="s">
        <v>18</v>
      </c>
      <c r="B264">
        <v>3495131.0</v>
      </c>
      <c r="C264" t="s">
        <v>206</v>
      </c>
      <c r="D264">
        <v>2025.0</v>
      </c>
      <c r="E264" t="s">
        <v>4600</v>
      </c>
      <c r="F264" t="s">
        <v>1024</v>
      </c>
      <c r="G264" t="s">
        <v>1000</v>
      </c>
      <c r="H264" t="s">
        <v>4601</v>
      </c>
      <c r="I264" t="s">
        <v>1002</v>
      </c>
      <c r="J264">
        <v>2405136.0</v>
      </c>
      <c r="K264">
        <v>2725470.0</v>
      </c>
      <c r="L264">
        <v>625500.0</v>
      </c>
      <c r="M264">
        <v>834.0</v>
      </c>
      <c r="N264">
        <v>750.0</v>
      </c>
      <c r="O264">
        <v>0.0</v>
      </c>
      <c r="P264">
        <v>0.0</v>
      </c>
      <c r="R264">
        <v>1779636.0</v>
      </c>
      <c r="S264">
        <v>840.0</v>
      </c>
      <c r="T264">
        <v>2119.0</v>
      </c>
      <c r="U264">
        <v>0.0</v>
      </c>
      <c r="V264" t="s">
        <v>1003</v>
      </c>
      <c r="W264" t="s">
        <v>4602</v>
      </c>
      <c r="Y264" s="154">
        <v>45823.0</v>
      </c>
      <c r="Z264" t="s">
        <v>4603</v>
      </c>
      <c r="AA264" t="s">
        <v>4604</v>
      </c>
      <c r="AB264" t="s">
        <v>4605</v>
      </c>
      <c r="AC264" t="s">
        <v>3656</v>
      </c>
      <c r="AD264" t="s">
        <v>4606</v>
      </c>
      <c r="AE264" s="156">
        <v>36526.0</v>
      </c>
      <c r="AF264">
        <v>0.0</v>
      </c>
      <c r="AG264" t="s">
        <v>4607</v>
      </c>
      <c r="AH264" t="s">
        <v>4608</v>
      </c>
      <c r="AI264" t="s">
        <v>4608</v>
      </c>
      <c r="AJ264" t="s">
        <v>4609</v>
      </c>
      <c r="AK264" t="s">
        <v>4610</v>
      </c>
      <c r="AL264" t="s">
        <v>4611</v>
      </c>
      <c r="AM264" t="s">
        <v>4612</v>
      </c>
      <c r="AN264" t="s">
        <v>4612</v>
      </c>
      <c r="AS264" t="s">
        <v>1053</v>
      </c>
      <c r="AT264" t="s">
        <v>22</v>
      </c>
      <c r="AU264">
        <v>0.0</v>
      </c>
      <c r="AV264" t="s">
        <v>380</v>
      </c>
      <c r="AY264" t="s">
        <v>88</v>
      </c>
      <c r="AZ264" t="s">
        <v>1110</v>
      </c>
      <c r="BA264" t="s">
        <v>4613</v>
      </c>
      <c r="BB264" t="s">
        <v>4614</v>
      </c>
      <c r="BC264" t="s">
        <v>23</v>
      </c>
      <c r="BD264" t="s">
        <v>1089</v>
      </c>
      <c r="BE264" t="s">
        <v>1007</v>
      </c>
      <c r="BF264" s="156">
        <v>45748.0</v>
      </c>
      <c r="BG264" s="154">
        <v>46112.0</v>
      </c>
      <c r="BH264" t="s">
        <v>1008</v>
      </c>
      <c r="BI264" t="s">
        <v>4615</v>
      </c>
      <c r="BJ264" t="s">
        <v>4616</v>
      </c>
      <c r="BK264" t="s">
        <v>4617</v>
      </c>
      <c r="BL264" t="s">
        <v>4600</v>
      </c>
      <c r="BM264" t="s">
        <v>3574</v>
      </c>
      <c r="BN264" t="s">
        <v>1095</v>
      </c>
      <c r="BO264" t="s">
        <v>3575</v>
      </c>
      <c r="BP264" t="s">
        <v>2132</v>
      </c>
      <c r="BR264" t="s">
        <v>4618</v>
      </c>
      <c r="BS264" t="s">
        <v>4619</v>
      </c>
      <c r="BT264" t="s">
        <v>1122</v>
      </c>
      <c r="BU264" t="s">
        <v>4620</v>
      </c>
      <c r="BV264">
        <f>917661978999+917997998012</f>
        <v>1.835659977011E12</v>
      </c>
      <c r="BW264" t="s">
        <v>4621</v>
      </c>
      <c r="BX264" t="s">
        <v>4622</v>
      </c>
      <c r="BY264" t="s">
        <v>4623</v>
      </c>
      <c r="BZ264">
        <v>9.1837414891E11</v>
      </c>
      <c r="CA264" t="s">
        <v>4624</v>
      </c>
      <c r="CB264" t="s">
        <v>4625</v>
      </c>
      <c r="CC264">
        <v>9.1837414891E11</v>
      </c>
      <c r="CD264">
        <v>125000.0</v>
      </c>
      <c r="CE264" t="s">
        <v>4626</v>
      </c>
      <c r="CG264">
        <v>530045.0</v>
      </c>
      <c r="CH264" t="s">
        <v>4627</v>
      </c>
      <c r="CI264" t="s">
        <v>4613</v>
      </c>
      <c r="CJ264" t="s">
        <v>4614</v>
      </c>
      <c r="CK264">
        <v>530045.0</v>
      </c>
      <c r="CL264" t="s">
        <v>4628</v>
      </c>
      <c r="CM264" t="s">
        <v>4629</v>
      </c>
      <c r="CN264" t="s">
        <v>4627</v>
      </c>
    </row>
    <row r="265">
      <c r="A265" t="s">
        <v>18</v>
      </c>
      <c r="B265">
        <v>3495816.0</v>
      </c>
      <c r="C265" t="s">
        <v>554</v>
      </c>
      <c r="D265">
        <v>2025.0</v>
      </c>
      <c r="E265" s="154">
        <v>45803.0</v>
      </c>
      <c r="F265" t="s">
        <v>999</v>
      </c>
      <c r="G265" t="s">
        <v>1000</v>
      </c>
      <c r="H265" t="s">
        <v>4630</v>
      </c>
      <c r="I265" t="s">
        <v>1002</v>
      </c>
      <c r="J265">
        <v>230674.0</v>
      </c>
      <c r="K265">
        <v>230674.0</v>
      </c>
      <c r="L265">
        <v>0.0</v>
      </c>
      <c r="M265">
        <v>0.0</v>
      </c>
      <c r="O265">
        <v>230674.0</v>
      </c>
      <c r="P265">
        <v>157.0</v>
      </c>
      <c r="Q265" t="s">
        <v>1803</v>
      </c>
      <c r="R265">
        <v>0.0</v>
      </c>
      <c r="S265">
        <v>0.0</v>
      </c>
      <c r="U265">
        <v>0.0</v>
      </c>
      <c r="V265" t="s">
        <v>1003</v>
      </c>
      <c r="W265">
        <v>4.0</v>
      </c>
      <c r="Y265" s="156">
        <v>45809.0</v>
      </c>
      <c r="Z265" t="s">
        <v>4631</v>
      </c>
      <c r="AA265" s="154">
        <v>45896.0</v>
      </c>
      <c r="AB265" t="s">
        <v>4631</v>
      </c>
      <c r="AC265" s="155">
        <v>45958.0</v>
      </c>
      <c r="AD265" t="s">
        <v>4631</v>
      </c>
      <c r="AE265" s="155">
        <v>46022.0</v>
      </c>
      <c r="AF265" t="s">
        <v>4631</v>
      </c>
      <c r="AG265">
        <v>0.0</v>
      </c>
      <c r="AJ265" t="s">
        <v>4632</v>
      </c>
      <c r="AK265">
        <v>0.0</v>
      </c>
      <c r="AL265" t="s">
        <v>4632</v>
      </c>
      <c r="AM265" t="s">
        <v>1807</v>
      </c>
      <c r="AN265" t="s">
        <v>1807</v>
      </c>
      <c r="AS265">
        <v>0.0</v>
      </c>
      <c r="AU265" t="s">
        <v>424</v>
      </c>
      <c r="AV265" t="s">
        <v>380</v>
      </c>
      <c r="AW265" t="s">
        <v>381</v>
      </c>
      <c r="AX265" t="s">
        <v>22</v>
      </c>
      <c r="AZ265" t="s">
        <v>1004</v>
      </c>
      <c r="BA265" t="s">
        <v>4633</v>
      </c>
      <c r="BB265" t="s">
        <v>1158</v>
      </c>
      <c r="BC265" t="s">
        <v>37</v>
      </c>
      <c r="BD265" t="s">
        <v>1158</v>
      </c>
      <c r="BE265" t="s">
        <v>1007</v>
      </c>
      <c r="BF265" s="154">
        <v>45803.0</v>
      </c>
      <c r="BG265" s="154">
        <v>46167.0</v>
      </c>
      <c r="BH265" t="s">
        <v>1008</v>
      </c>
      <c r="BI265" t="s">
        <v>4634</v>
      </c>
      <c r="BJ265" t="s">
        <v>4635</v>
      </c>
      <c r="BK265" t="s">
        <v>4636</v>
      </c>
      <c r="BL265" s="154">
        <v>45803.0</v>
      </c>
      <c r="BM265" t="s">
        <v>1162</v>
      </c>
      <c r="BN265" t="s">
        <v>1013</v>
      </c>
      <c r="BO265" t="s">
        <v>1163</v>
      </c>
      <c r="BP265" t="s">
        <v>379</v>
      </c>
      <c r="BR265" t="s">
        <v>4637</v>
      </c>
      <c r="BS265" t="s">
        <v>1812</v>
      </c>
      <c r="BT265" t="s">
        <v>1016</v>
      </c>
      <c r="BU265" t="s">
        <v>1813</v>
      </c>
      <c r="BV265">
        <v>9.19830494565E11</v>
      </c>
      <c r="BW265" t="s">
        <v>4638</v>
      </c>
      <c r="BX265" t="s">
        <v>1812</v>
      </c>
      <c r="BY265" t="s">
        <v>1815</v>
      </c>
      <c r="BZ265">
        <v>9.19830494565E11</v>
      </c>
      <c r="CA265" t="s">
        <v>1816</v>
      </c>
      <c r="CB265" t="s">
        <v>1813</v>
      </c>
      <c r="CC265">
        <v>9.19681753336E11</v>
      </c>
      <c r="CD265">
        <v>24000.0</v>
      </c>
      <c r="CE265" t="s">
        <v>4639</v>
      </c>
      <c r="CG265">
        <v>700019.0</v>
      </c>
      <c r="CH265" t="s">
        <v>4640</v>
      </c>
      <c r="CI265" t="s">
        <v>4633</v>
      </c>
      <c r="CJ265" t="s">
        <v>1158</v>
      </c>
      <c r="CK265">
        <v>700019.0</v>
      </c>
      <c r="CL265" t="s">
        <v>4641</v>
      </c>
      <c r="CM265" t="s">
        <v>4640</v>
      </c>
      <c r="CN265" t="s">
        <v>4640</v>
      </c>
    </row>
    <row r="266">
      <c r="A266" t="s">
        <v>18</v>
      </c>
      <c r="B266">
        <v>3505875.0</v>
      </c>
      <c r="C266" t="s">
        <v>207</v>
      </c>
      <c r="D266">
        <v>2025.0</v>
      </c>
      <c r="E266" t="s">
        <v>4642</v>
      </c>
      <c r="F266" t="s">
        <v>1024</v>
      </c>
      <c r="G266" t="s">
        <v>1000</v>
      </c>
      <c r="H266" t="s">
        <v>4643</v>
      </c>
      <c r="I266" t="s">
        <v>1002</v>
      </c>
      <c r="J266">
        <v>825003.0</v>
      </c>
      <c r="K266">
        <v>910704.0</v>
      </c>
      <c r="L266">
        <v>348888.0</v>
      </c>
      <c r="M266">
        <v>359.0</v>
      </c>
      <c r="N266">
        <v>972.0</v>
      </c>
      <c r="O266">
        <v>0.0</v>
      </c>
      <c r="P266">
        <v>0.0</v>
      </c>
      <c r="R266">
        <v>476115.0</v>
      </c>
      <c r="S266">
        <v>179.0</v>
      </c>
      <c r="T266">
        <v>2660.0</v>
      </c>
      <c r="U266">
        <v>0.0</v>
      </c>
      <c r="V266" t="s">
        <v>1003</v>
      </c>
      <c r="W266" t="s">
        <v>509</v>
      </c>
      <c r="Y266" t="s">
        <v>2531</v>
      </c>
      <c r="Z266" t="s">
        <v>4644</v>
      </c>
      <c r="AA266" s="156">
        <v>45839.0</v>
      </c>
      <c r="AB266" t="s">
        <v>4644</v>
      </c>
      <c r="AC266" t="s">
        <v>1570</v>
      </c>
      <c r="AD266" t="s">
        <v>4645</v>
      </c>
      <c r="AE266" t="s">
        <v>1602</v>
      </c>
      <c r="AF266" t="s">
        <v>4645</v>
      </c>
      <c r="AG266" t="s">
        <v>4646</v>
      </c>
      <c r="AH266" s="156">
        <v>45785.0</v>
      </c>
      <c r="AI266" s="156">
        <v>45842.0</v>
      </c>
      <c r="AJ266" t="s">
        <v>4647</v>
      </c>
      <c r="AK266" t="s">
        <v>4648</v>
      </c>
      <c r="AL266" t="s">
        <v>4649</v>
      </c>
      <c r="AM266" t="s">
        <v>4650</v>
      </c>
      <c r="AN266" t="s">
        <v>4650</v>
      </c>
      <c r="AS266" t="s">
        <v>1028</v>
      </c>
      <c r="AT266" t="s">
        <v>22</v>
      </c>
      <c r="AU266">
        <v>0.0</v>
      </c>
      <c r="AV266" t="s">
        <v>380</v>
      </c>
      <c r="AY266" t="s">
        <v>88</v>
      </c>
      <c r="AZ266" t="s">
        <v>1110</v>
      </c>
      <c r="BA266" t="s">
        <v>3231</v>
      </c>
      <c r="BB266" t="s">
        <v>1112</v>
      </c>
      <c r="BC266" t="s">
        <v>27</v>
      </c>
      <c r="BD266" t="s">
        <v>1113</v>
      </c>
      <c r="BE266" t="s">
        <v>1007</v>
      </c>
      <c r="BF266" t="s">
        <v>4651</v>
      </c>
      <c r="BG266" s="154">
        <v>46132.0</v>
      </c>
      <c r="BH266" t="s">
        <v>1008</v>
      </c>
      <c r="BI266" t="s">
        <v>4652</v>
      </c>
      <c r="BJ266" t="s">
        <v>4653</v>
      </c>
      <c r="BK266" t="s">
        <v>4654</v>
      </c>
      <c r="BL266" t="s">
        <v>4642</v>
      </c>
      <c r="BM266" t="s">
        <v>2545</v>
      </c>
      <c r="BN266" t="s">
        <v>1063</v>
      </c>
      <c r="BO266" t="s">
        <v>2546</v>
      </c>
      <c r="BP266" t="s">
        <v>1996</v>
      </c>
      <c r="BR266" t="s">
        <v>4655</v>
      </c>
      <c r="BS266" t="s">
        <v>2548</v>
      </c>
      <c r="BT266" t="s">
        <v>1099</v>
      </c>
      <c r="BU266" t="s">
        <v>2549</v>
      </c>
      <c r="BV266">
        <v>9.19891369408E11</v>
      </c>
      <c r="BW266" t="s">
        <v>4656</v>
      </c>
      <c r="BX266" t="s">
        <v>4657</v>
      </c>
      <c r="BY266" t="s">
        <v>4656</v>
      </c>
      <c r="BZ266">
        <v>9.19891369408E11</v>
      </c>
      <c r="CA266" t="s">
        <v>4657</v>
      </c>
      <c r="CB266" t="s">
        <v>4656</v>
      </c>
      <c r="CC266">
        <v>9.19891369408E11</v>
      </c>
      <c r="CD266">
        <v>0.0</v>
      </c>
      <c r="CE266" t="s">
        <v>4658</v>
      </c>
      <c r="CG266">
        <v>122002.0</v>
      </c>
      <c r="CI266" t="s">
        <v>3231</v>
      </c>
      <c r="CJ266" t="s">
        <v>1112</v>
      </c>
      <c r="CK266">
        <v>122002.0</v>
      </c>
      <c r="CM266" t="s">
        <v>4659</v>
      </c>
      <c r="CN266" t="s">
        <v>4660</v>
      </c>
    </row>
    <row r="267">
      <c r="A267" t="s">
        <v>47</v>
      </c>
      <c r="B267">
        <v>3507484.0</v>
      </c>
      <c r="C267" t="s">
        <v>555</v>
      </c>
      <c r="D267">
        <v>2025.0</v>
      </c>
      <c r="E267" s="154">
        <v>45835.0</v>
      </c>
      <c r="F267" t="s">
        <v>999</v>
      </c>
      <c r="G267" t="s">
        <v>1000</v>
      </c>
      <c r="H267" t="s">
        <v>4661</v>
      </c>
      <c r="I267" t="s">
        <v>1002</v>
      </c>
      <c r="J267">
        <v>340545.0</v>
      </c>
      <c r="K267">
        <v>340545.0</v>
      </c>
      <c r="L267">
        <v>0.0</v>
      </c>
      <c r="M267">
        <v>0.0</v>
      </c>
      <c r="O267">
        <v>340545.0</v>
      </c>
      <c r="P267">
        <v>227.0</v>
      </c>
      <c r="Q267">
        <v>1500.0</v>
      </c>
      <c r="R267">
        <v>0.0</v>
      </c>
      <c r="S267">
        <v>0.0</v>
      </c>
      <c r="U267">
        <v>0.0</v>
      </c>
      <c r="V267" t="s">
        <v>1003</v>
      </c>
      <c r="W267">
        <v>3.0</v>
      </c>
      <c r="Y267" s="156">
        <v>45839.0</v>
      </c>
      <c r="Z267">
        <v>112380.0</v>
      </c>
      <c r="AA267" s="154">
        <v>45915.0</v>
      </c>
      <c r="AB267">
        <v>115785.0</v>
      </c>
      <c r="AC267" s="155">
        <v>46006.0</v>
      </c>
      <c r="AD267">
        <v>112380.0</v>
      </c>
      <c r="AE267" s="156">
        <v>36526.0</v>
      </c>
      <c r="AF267">
        <v>0.0</v>
      </c>
      <c r="AG267">
        <v>0.0</v>
      </c>
      <c r="AH267" s="154">
        <v>45849.0</v>
      </c>
      <c r="AI267" s="154">
        <v>45849.0</v>
      </c>
      <c r="AJ267">
        <v>112380.0</v>
      </c>
      <c r="AK267">
        <v>112380.0</v>
      </c>
      <c r="AL267">
        <v>0.0</v>
      </c>
      <c r="AM267">
        <v>0.423</v>
      </c>
      <c r="AN267">
        <v>0.423</v>
      </c>
      <c r="AS267">
        <v>0.0</v>
      </c>
      <c r="AU267">
        <v>4.0</v>
      </c>
      <c r="AV267" t="s">
        <v>380</v>
      </c>
      <c r="AW267" t="s">
        <v>381</v>
      </c>
      <c r="AX267" t="s">
        <v>22</v>
      </c>
      <c r="AZ267" t="s">
        <v>1029</v>
      </c>
      <c r="BA267" t="s">
        <v>4662</v>
      </c>
      <c r="BB267" t="s">
        <v>1206</v>
      </c>
      <c r="BC267" t="s">
        <v>27</v>
      </c>
      <c r="BD267" t="s">
        <v>1207</v>
      </c>
      <c r="BE267" t="s">
        <v>1007</v>
      </c>
      <c r="BF267" s="156">
        <v>45839.0</v>
      </c>
      <c r="BG267" s="154">
        <v>46112.0</v>
      </c>
      <c r="BH267" t="s">
        <v>1008</v>
      </c>
      <c r="BI267" t="s">
        <v>4663</v>
      </c>
      <c r="BJ267" t="s">
        <v>4664</v>
      </c>
      <c r="BK267" t="s">
        <v>4665</v>
      </c>
      <c r="BL267" s="154">
        <v>45835.0</v>
      </c>
      <c r="BM267" t="s">
        <v>1211</v>
      </c>
      <c r="BN267" t="s">
        <v>1118</v>
      </c>
      <c r="BO267" t="s">
        <v>1212</v>
      </c>
      <c r="BP267" t="s">
        <v>1211</v>
      </c>
      <c r="BR267" s="154">
        <v>45849.725914351</v>
      </c>
      <c r="BS267" t="s">
        <v>4666</v>
      </c>
      <c r="BT267" t="s">
        <v>1016</v>
      </c>
      <c r="BU267" t="s">
        <v>4667</v>
      </c>
      <c r="BV267">
        <v>9.19755935648E11</v>
      </c>
      <c r="BW267" t="s">
        <v>4667</v>
      </c>
      <c r="BX267" t="s">
        <v>4666</v>
      </c>
      <c r="BY267" t="s">
        <v>4667</v>
      </c>
      <c r="BZ267">
        <v>9.19755935648E11</v>
      </c>
      <c r="CA267" t="s">
        <v>4668</v>
      </c>
      <c r="CB267" t="s">
        <v>4667</v>
      </c>
      <c r="CC267">
        <v>9.18123456789E11</v>
      </c>
      <c r="CD267">
        <v>35000.0</v>
      </c>
      <c r="CE267" t="s">
        <v>4669</v>
      </c>
      <c r="CG267">
        <v>451220.0</v>
      </c>
      <c r="CH267" t="s">
        <v>4670</v>
      </c>
      <c r="CI267" t="s">
        <v>4662</v>
      </c>
      <c r="CJ267" t="s">
        <v>1206</v>
      </c>
      <c r="CK267">
        <v>451220.0</v>
      </c>
      <c r="CM267" t="s">
        <v>4671</v>
      </c>
      <c r="CN267" t="s">
        <v>4671</v>
      </c>
    </row>
    <row r="268">
      <c r="A268" t="s">
        <v>18</v>
      </c>
      <c r="B268">
        <v>3513471.0</v>
      </c>
      <c r="C268" t="s">
        <v>208</v>
      </c>
      <c r="D268">
        <v>2025.0</v>
      </c>
      <c r="E268" s="154">
        <v>45803.0</v>
      </c>
      <c r="F268" t="s">
        <v>1595</v>
      </c>
      <c r="G268" t="s">
        <v>1000</v>
      </c>
      <c r="H268" t="s">
        <v>4672</v>
      </c>
      <c r="I268" t="s">
        <v>1002</v>
      </c>
      <c r="J268">
        <v>1847432.0</v>
      </c>
      <c r="K268">
        <v>1847432.0</v>
      </c>
      <c r="L268">
        <v>200450.0</v>
      </c>
      <c r="M268">
        <v>211.0</v>
      </c>
      <c r="N268">
        <v>950.0</v>
      </c>
      <c r="O268">
        <v>1646982.0</v>
      </c>
      <c r="P268">
        <v>915.0</v>
      </c>
      <c r="Q268">
        <v>1800.0</v>
      </c>
      <c r="R268">
        <v>0.0</v>
      </c>
      <c r="S268">
        <v>0.0</v>
      </c>
      <c r="U268">
        <v>0.0</v>
      </c>
      <c r="V268" t="s">
        <v>1079</v>
      </c>
      <c r="X268" s="154">
        <v>45818.0</v>
      </c>
      <c r="Y268" s="156">
        <v>36526.0</v>
      </c>
      <c r="Z268">
        <v>0.0</v>
      </c>
      <c r="AA268" s="156">
        <v>36526.0</v>
      </c>
      <c r="AB268">
        <v>0.0</v>
      </c>
      <c r="AC268" s="156">
        <v>36526.0</v>
      </c>
      <c r="AD268">
        <v>0.0</v>
      </c>
      <c r="AE268" s="156">
        <v>36526.0</v>
      </c>
      <c r="AF268">
        <v>0.0</v>
      </c>
      <c r="AG268" t="s">
        <v>4673</v>
      </c>
      <c r="AH268" s="154">
        <v>45860.0</v>
      </c>
      <c r="AI268" s="154">
        <v>45860.0</v>
      </c>
      <c r="AJ268" t="s">
        <v>4674</v>
      </c>
      <c r="AK268" t="s">
        <v>4675</v>
      </c>
      <c r="AL268" t="s">
        <v>2684</v>
      </c>
      <c r="AM268" t="s">
        <v>4676</v>
      </c>
      <c r="AN268" t="s">
        <v>4676</v>
      </c>
      <c r="AS268" t="s">
        <v>1053</v>
      </c>
      <c r="AT268" t="s">
        <v>22</v>
      </c>
      <c r="AU268" t="s">
        <v>424</v>
      </c>
      <c r="AV268" t="s">
        <v>380</v>
      </c>
      <c r="AW268" t="s">
        <v>381</v>
      </c>
      <c r="AX268" t="s">
        <v>22</v>
      </c>
      <c r="AZ268" t="s">
        <v>1110</v>
      </c>
      <c r="BA268" t="s">
        <v>1087</v>
      </c>
      <c r="BB268" t="s">
        <v>1088</v>
      </c>
      <c r="BC268" t="s">
        <v>23</v>
      </c>
      <c r="BD268" t="s">
        <v>1089</v>
      </c>
      <c r="BE268" t="s">
        <v>1007</v>
      </c>
      <c r="BF268" t="s">
        <v>1653</v>
      </c>
      <c r="BG268" s="154">
        <v>46112.0</v>
      </c>
      <c r="BH268" t="s">
        <v>1008</v>
      </c>
      <c r="BI268" t="s">
        <v>4677</v>
      </c>
      <c r="BJ268" t="s">
        <v>4678</v>
      </c>
      <c r="BK268" t="s">
        <v>4679</v>
      </c>
      <c r="BL268" s="154">
        <v>45803.0</v>
      </c>
      <c r="BM268" t="s">
        <v>3574</v>
      </c>
      <c r="BN268" t="s">
        <v>1095</v>
      </c>
      <c r="BO268" t="s">
        <v>3575</v>
      </c>
      <c r="BP268" t="s">
        <v>2132</v>
      </c>
      <c r="BR268" t="s">
        <v>4680</v>
      </c>
      <c r="BS268" t="s">
        <v>4681</v>
      </c>
      <c r="BT268" t="s">
        <v>1016</v>
      </c>
      <c r="BU268" t="s">
        <v>4682</v>
      </c>
      <c r="BV268">
        <v>9.19542949898E11</v>
      </c>
      <c r="BX268" t="s">
        <v>4681</v>
      </c>
      <c r="BY268" t="s">
        <v>4682</v>
      </c>
      <c r="BZ268">
        <v>9.19542949898E11</v>
      </c>
      <c r="CA268" t="s">
        <v>4683</v>
      </c>
      <c r="CB268" t="s">
        <v>4684</v>
      </c>
      <c r="CC268">
        <v>9.19999088807E11</v>
      </c>
      <c r="CD268">
        <v>0.0</v>
      </c>
      <c r="CE268" t="s">
        <v>4685</v>
      </c>
      <c r="CG268">
        <v>500032.0</v>
      </c>
      <c r="CI268" t="s">
        <v>1087</v>
      </c>
      <c r="CJ268" t="s">
        <v>1088</v>
      </c>
      <c r="CK268">
        <v>500032.0</v>
      </c>
      <c r="CL268" t="s">
        <v>4686</v>
      </c>
      <c r="CM268" t="s">
        <v>4685</v>
      </c>
      <c r="CN268" t="s">
        <v>4685</v>
      </c>
    </row>
    <row r="269">
      <c r="A269" t="s">
        <v>18</v>
      </c>
      <c r="B269">
        <v>3513547.0</v>
      </c>
      <c r="C269" t="s">
        <v>209</v>
      </c>
      <c r="D269">
        <v>2025.0</v>
      </c>
      <c r="E269" s="156">
        <v>45810.0</v>
      </c>
      <c r="F269" t="s">
        <v>1108</v>
      </c>
      <c r="G269" t="s">
        <v>1000</v>
      </c>
      <c r="H269" t="s">
        <v>4687</v>
      </c>
      <c r="I269" t="s">
        <v>1002</v>
      </c>
      <c r="J269">
        <v>569280.0</v>
      </c>
      <c r="K269">
        <v>569280.0</v>
      </c>
      <c r="L269">
        <v>569280.0</v>
      </c>
      <c r="M269">
        <v>999.0</v>
      </c>
      <c r="N269">
        <v>570.0</v>
      </c>
      <c r="O269">
        <v>0.0</v>
      </c>
      <c r="P269">
        <v>0.0</v>
      </c>
      <c r="R269">
        <v>0.0</v>
      </c>
      <c r="S269">
        <v>0.0</v>
      </c>
      <c r="U269">
        <v>0.0</v>
      </c>
      <c r="V269" t="s">
        <v>1079</v>
      </c>
      <c r="X269" s="154">
        <v>45869.0</v>
      </c>
      <c r="Y269" s="156">
        <v>36526.0</v>
      </c>
      <c r="Z269">
        <v>0.0</v>
      </c>
      <c r="AA269" s="156">
        <v>36526.0</v>
      </c>
      <c r="AB269">
        <v>0.0</v>
      </c>
      <c r="AC269" s="156">
        <v>36526.0</v>
      </c>
      <c r="AD269">
        <v>0.0</v>
      </c>
      <c r="AE269" s="156">
        <v>36526.0</v>
      </c>
      <c r="AF269">
        <v>0.0</v>
      </c>
      <c r="AG269">
        <v>0.0</v>
      </c>
      <c r="AJ269">
        <v>569280.0</v>
      </c>
      <c r="AK269">
        <v>0.0</v>
      </c>
      <c r="AL269">
        <v>569280.0</v>
      </c>
      <c r="AM269">
        <v>0.6201</v>
      </c>
      <c r="AN269">
        <v>0.6201</v>
      </c>
      <c r="AS269" t="s">
        <v>26</v>
      </c>
      <c r="AT269" t="s">
        <v>22</v>
      </c>
      <c r="AU269">
        <v>0.0</v>
      </c>
      <c r="AV269" t="s">
        <v>380</v>
      </c>
      <c r="AZ269" t="s">
        <v>1110</v>
      </c>
      <c r="BA269" t="s">
        <v>1087</v>
      </c>
      <c r="BB269" t="s">
        <v>1088</v>
      </c>
      <c r="BC269" t="s">
        <v>23</v>
      </c>
      <c r="BD269" t="s">
        <v>1089</v>
      </c>
      <c r="BE269" t="s">
        <v>1007</v>
      </c>
      <c r="BF269" s="156">
        <v>45809.0</v>
      </c>
      <c r="BG269" s="154">
        <v>46112.0</v>
      </c>
      <c r="BH269" t="s">
        <v>1008</v>
      </c>
      <c r="BI269" t="s">
        <v>4688</v>
      </c>
      <c r="BJ269" t="s">
        <v>4689</v>
      </c>
      <c r="BK269" t="s">
        <v>4690</v>
      </c>
      <c r="BL269" s="156">
        <v>45810.0</v>
      </c>
      <c r="BM269" t="s">
        <v>1226</v>
      </c>
      <c r="BN269" t="s">
        <v>1095</v>
      </c>
      <c r="BO269" t="s">
        <v>1227</v>
      </c>
      <c r="BP269" t="s">
        <v>63</v>
      </c>
      <c r="BR269" s="154">
        <v>45850.5786226851</v>
      </c>
      <c r="BS269" t="s">
        <v>4691</v>
      </c>
      <c r="BT269" t="s">
        <v>1551</v>
      </c>
      <c r="BU269" t="s">
        <v>4692</v>
      </c>
      <c r="BV269">
        <v>9.19908546359E11</v>
      </c>
      <c r="BX269" t="s">
        <v>4691</v>
      </c>
      <c r="BY269" t="s">
        <v>4692</v>
      </c>
      <c r="BZ269">
        <v>9.19908546359E11</v>
      </c>
      <c r="CA269" t="s">
        <v>4691</v>
      </c>
      <c r="CB269" t="s">
        <v>4692</v>
      </c>
      <c r="CC269">
        <v>9.19908546359E11</v>
      </c>
      <c r="CD269">
        <v>0.0</v>
      </c>
      <c r="CE269" t="s">
        <v>4693</v>
      </c>
      <c r="CG269">
        <v>500075.0</v>
      </c>
      <c r="CI269" t="s">
        <v>1087</v>
      </c>
      <c r="CJ269" t="s">
        <v>1088</v>
      </c>
      <c r="CK269">
        <v>500075.0</v>
      </c>
      <c r="CM269" t="s">
        <v>4693</v>
      </c>
      <c r="CN269" t="s">
        <v>4693</v>
      </c>
    </row>
    <row r="270">
      <c r="A270" t="s">
        <v>68</v>
      </c>
      <c r="B270">
        <v>3514450.0</v>
      </c>
      <c r="C270" t="s">
        <v>561</v>
      </c>
      <c r="D270">
        <v>2025.0</v>
      </c>
      <c r="E270" s="155">
        <v>45626.0</v>
      </c>
      <c r="F270" t="s">
        <v>999</v>
      </c>
      <c r="G270" t="s">
        <v>1000</v>
      </c>
      <c r="H270" t="s">
        <v>4694</v>
      </c>
      <c r="I270" t="s">
        <v>1002</v>
      </c>
      <c r="J270">
        <v>108974.0</v>
      </c>
      <c r="K270">
        <v>108974.0</v>
      </c>
      <c r="L270">
        <v>0.0</v>
      </c>
      <c r="M270">
        <v>0.0</v>
      </c>
      <c r="O270">
        <v>108974.0</v>
      </c>
      <c r="P270">
        <v>336.0</v>
      </c>
      <c r="Q270" t="s">
        <v>4695</v>
      </c>
      <c r="R270">
        <v>0.0</v>
      </c>
      <c r="S270">
        <v>0.0</v>
      </c>
      <c r="U270">
        <v>0.0</v>
      </c>
      <c r="V270" t="s">
        <v>1003</v>
      </c>
      <c r="W270" t="s">
        <v>509</v>
      </c>
      <c r="Y270" s="155">
        <v>45636.0</v>
      </c>
      <c r="Z270" t="s">
        <v>4696</v>
      </c>
      <c r="AA270" t="s">
        <v>4697</v>
      </c>
      <c r="AB270" t="s">
        <v>4696</v>
      </c>
      <c r="AC270" t="s">
        <v>4698</v>
      </c>
      <c r="AD270" t="s">
        <v>4696</v>
      </c>
      <c r="AE270" t="s">
        <v>4699</v>
      </c>
      <c r="AF270" t="s">
        <v>4696</v>
      </c>
      <c r="AG270">
        <v>0.0</v>
      </c>
      <c r="AH270" s="154">
        <v>45716.0</v>
      </c>
      <c r="AI270" s="154">
        <v>45716.0</v>
      </c>
      <c r="AJ270" t="s">
        <v>4700</v>
      </c>
      <c r="AK270" t="s">
        <v>4696</v>
      </c>
      <c r="AL270" t="s">
        <v>4701</v>
      </c>
      <c r="AM270" t="s">
        <v>4702</v>
      </c>
      <c r="AN270" t="s">
        <v>4702</v>
      </c>
      <c r="AS270">
        <v>0.0</v>
      </c>
      <c r="AU270">
        <v>2.0</v>
      </c>
      <c r="AV270" t="s">
        <v>380</v>
      </c>
      <c r="AW270" t="s">
        <v>381</v>
      </c>
      <c r="AX270" t="s">
        <v>22</v>
      </c>
      <c r="AZ270" t="s">
        <v>1110</v>
      </c>
      <c r="BA270" t="s">
        <v>4703</v>
      </c>
      <c r="BB270" t="s">
        <v>1006</v>
      </c>
      <c r="BC270" t="s">
        <v>37</v>
      </c>
      <c r="BD270" t="s">
        <v>1006</v>
      </c>
      <c r="BE270" t="s">
        <v>1007</v>
      </c>
      <c r="BF270" s="156">
        <v>45748.0</v>
      </c>
      <c r="BG270" s="154">
        <v>46112.0</v>
      </c>
      <c r="BH270" t="s">
        <v>1008</v>
      </c>
      <c r="BI270" t="s">
        <v>4704</v>
      </c>
      <c r="BJ270" t="s">
        <v>4705</v>
      </c>
      <c r="BK270" t="s">
        <v>4706</v>
      </c>
      <c r="BL270" s="155">
        <v>45626.0</v>
      </c>
      <c r="BM270" t="s">
        <v>3781</v>
      </c>
      <c r="BN270" t="s">
        <v>1388</v>
      </c>
      <c r="BO270" t="s">
        <v>3782</v>
      </c>
      <c r="BP270" t="s">
        <v>3783</v>
      </c>
      <c r="BR270" t="s">
        <v>4707</v>
      </c>
      <c r="BS270" t="s">
        <v>4708</v>
      </c>
      <c r="BT270" t="s">
        <v>1016</v>
      </c>
      <c r="BU270" t="s">
        <v>4709</v>
      </c>
      <c r="BV270">
        <v>9.18637291952E11</v>
      </c>
      <c r="BW270" t="s">
        <v>4709</v>
      </c>
      <c r="BX270" t="s">
        <v>4708</v>
      </c>
      <c r="BY270" t="s">
        <v>4709</v>
      </c>
      <c r="BZ270">
        <v>9.18637291952E11</v>
      </c>
      <c r="CA270" t="s">
        <v>4710</v>
      </c>
      <c r="CB270" t="s">
        <v>4711</v>
      </c>
      <c r="CC270">
        <v>9.1845608473E11</v>
      </c>
      <c r="CD270">
        <v>6750.0</v>
      </c>
      <c r="CE270" t="s">
        <v>4712</v>
      </c>
      <c r="CG270">
        <v>767002.0</v>
      </c>
      <c r="CH270" t="s">
        <v>4713</v>
      </c>
      <c r="CI270" t="s">
        <v>4703</v>
      </c>
      <c r="CJ270" t="s">
        <v>1006</v>
      </c>
      <c r="CK270">
        <v>767002.0</v>
      </c>
      <c r="CM270" t="s">
        <v>4714</v>
      </c>
      <c r="CN270" t="s">
        <v>4714</v>
      </c>
    </row>
    <row r="271">
      <c r="A271" t="s">
        <v>68</v>
      </c>
      <c r="B271">
        <v>3515636.0</v>
      </c>
      <c r="C271" t="s">
        <v>563</v>
      </c>
      <c r="D271">
        <v>2025.0</v>
      </c>
      <c r="E271" s="154">
        <v>45525.0</v>
      </c>
      <c r="F271" t="s">
        <v>999</v>
      </c>
      <c r="G271" t="s">
        <v>1000</v>
      </c>
      <c r="H271" t="s">
        <v>4715</v>
      </c>
      <c r="I271" t="s">
        <v>1002</v>
      </c>
      <c r="J271">
        <v>582192.0</v>
      </c>
      <c r="K271">
        <v>582192.0</v>
      </c>
      <c r="L271">
        <v>0.0</v>
      </c>
      <c r="M271">
        <v>0.0</v>
      </c>
      <c r="O271">
        <v>582192.0</v>
      </c>
      <c r="P271">
        <v>311.0</v>
      </c>
      <c r="Q271">
        <v>1872.0</v>
      </c>
      <c r="R271">
        <v>0.0</v>
      </c>
      <c r="S271">
        <v>0.0</v>
      </c>
      <c r="U271">
        <v>0.0</v>
      </c>
      <c r="V271" t="s">
        <v>1003</v>
      </c>
      <c r="W271">
        <v>3.0</v>
      </c>
      <c r="Y271" s="154">
        <v>45761.0</v>
      </c>
      <c r="Z271">
        <v>197945.0</v>
      </c>
      <c r="AA271" s="154">
        <v>45859.0</v>
      </c>
      <c r="AB271">
        <v>192123.0</v>
      </c>
      <c r="AC271" s="155">
        <v>45950.0</v>
      </c>
      <c r="AD271">
        <v>192123.0</v>
      </c>
      <c r="AE271" s="156">
        <v>36526.0</v>
      </c>
      <c r="AF271">
        <v>0.0</v>
      </c>
      <c r="AG271">
        <v>0.0</v>
      </c>
      <c r="AJ271">
        <v>390068.0</v>
      </c>
      <c r="AK271">
        <v>0.0</v>
      </c>
      <c r="AL271">
        <v>390068.0</v>
      </c>
      <c r="AM271">
        <v>0.28</v>
      </c>
      <c r="AN271">
        <v>0.28</v>
      </c>
      <c r="AS271">
        <v>0.0</v>
      </c>
      <c r="AU271">
        <v>4.0</v>
      </c>
      <c r="AV271" t="s">
        <v>380</v>
      </c>
      <c r="AW271" t="s">
        <v>381</v>
      </c>
      <c r="AX271" t="s">
        <v>22</v>
      </c>
      <c r="AZ271" t="s">
        <v>1110</v>
      </c>
      <c r="BA271" t="s">
        <v>4716</v>
      </c>
      <c r="BB271" t="s">
        <v>2345</v>
      </c>
      <c r="BC271" t="s">
        <v>27</v>
      </c>
      <c r="BD271" t="s">
        <v>1207</v>
      </c>
      <c r="BE271" t="s">
        <v>1007</v>
      </c>
      <c r="BF271" s="156">
        <v>45748.0</v>
      </c>
      <c r="BG271" s="154">
        <v>46112.0</v>
      </c>
      <c r="BH271" t="s">
        <v>1008</v>
      </c>
      <c r="BI271" t="s">
        <v>4717</v>
      </c>
      <c r="BJ271" t="s">
        <v>4718</v>
      </c>
      <c r="BK271" t="s">
        <v>4719</v>
      </c>
      <c r="BL271" s="154">
        <v>45525.0</v>
      </c>
      <c r="BM271" t="s">
        <v>1519</v>
      </c>
      <c r="BN271" t="s">
        <v>1118</v>
      </c>
      <c r="BO271" t="s">
        <v>1521</v>
      </c>
      <c r="BP271" t="s">
        <v>1522</v>
      </c>
      <c r="BQ271" t="s">
        <v>1764</v>
      </c>
      <c r="BR271" s="154">
        <v>45525.7460069444</v>
      </c>
      <c r="BS271" t="s">
        <v>4720</v>
      </c>
      <c r="BT271" t="s">
        <v>1197</v>
      </c>
      <c r="BU271" t="s">
        <v>4721</v>
      </c>
      <c r="BV271">
        <v>9.19229155515E11</v>
      </c>
      <c r="BW271" t="s">
        <v>4722</v>
      </c>
      <c r="CD271">
        <v>53500.0</v>
      </c>
      <c r="CE271" t="s">
        <v>4723</v>
      </c>
      <c r="CG271">
        <v>490023.0</v>
      </c>
      <c r="CH271" t="s">
        <v>4723</v>
      </c>
      <c r="CI271" t="s">
        <v>4716</v>
      </c>
      <c r="CJ271" t="s">
        <v>2345</v>
      </c>
      <c r="CK271">
        <v>490023.0</v>
      </c>
      <c r="CM271" t="s">
        <v>4723</v>
      </c>
      <c r="CN271" t="s">
        <v>4723</v>
      </c>
    </row>
    <row r="272">
      <c r="A272" t="s">
        <v>47</v>
      </c>
      <c r="B272">
        <v>351831.0</v>
      </c>
      <c r="C272" t="s">
        <v>210</v>
      </c>
      <c r="D272">
        <v>2025.0</v>
      </c>
      <c r="E272" s="154">
        <v>45832.0</v>
      </c>
      <c r="F272" t="s">
        <v>1108</v>
      </c>
      <c r="G272" t="s">
        <v>1000</v>
      </c>
      <c r="H272" t="s">
        <v>4724</v>
      </c>
      <c r="I272" t="s">
        <v>1002</v>
      </c>
      <c r="J272">
        <v>626625.0</v>
      </c>
      <c r="K272">
        <v>626625.0</v>
      </c>
      <c r="L272">
        <v>626625.0</v>
      </c>
      <c r="M272">
        <v>1253.0</v>
      </c>
      <c r="N272">
        <v>500.0</v>
      </c>
      <c r="O272">
        <v>0.0</v>
      </c>
      <c r="P272">
        <v>0.0</v>
      </c>
      <c r="R272">
        <v>0.0</v>
      </c>
      <c r="S272">
        <v>0.0</v>
      </c>
      <c r="U272">
        <v>0.0</v>
      </c>
      <c r="V272" t="s">
        <v>1003</v>
      </c>
      <c r="W272">
        <v>2.0</v>
      </c>
      <c r="Y272" s="155">
        <v>45945.0</v>
      </c>
      <c r="Z272">
        <v>313313.0</v>
      </c>
      <c r="AA272" s="155">
        <v>46016.0</v>
      </c>
      <c r="AB272">
        <v>313313.0</v>
      </c>
      <c r="AC272" s="156">
        <v>36526.0</v>
      </c>
      <c r="AD272">
        <v>0.0</v>
      </c>
      <c r="AE272" s="156">
        <v>36526.0</v>
      </c>
      <c r="AF272">
        <v>0.0</v>
      </c>
      <c r="AG272">
        <v>0.0</v>
      </c>
      <c r="AJ272">
        <v>0.0</v>
      </c>
      <c r="AK272">
        <v>0.0</v>
      </c>
      <c r="AL272">
        <v>0.0</v>
      </c>
      <c r="AM272">
        <v>0.6666</v>
      </c>
      <c r="AN272">
        <v>0.6666</v>
      </c>
      <c r="AS272" t="s">
        <v>21</v>
      </c>
      <c r="AT272" t="s">
        <v>88</v>
      </c>
      <c r="AU272">
        <v>0.0</v>
      </c>
      <c r="AV272" t="s">
        <v>380</v>
      </c>
      <c r="AZ272" t="s">
        <v>1110</v>
      </c>
      <c r="BA272" t="s">
        <v>2972</v>
      </c>
      <c r="BB272" t="s">
        <v>1174</v>
      </c>
      <c r="BC272" t="s">
        <v>23</v>
      </c>
      <c r="BD272" t="s">
        <v>1174</v>
      </c>
      <c r="BE272" t="s">
        <v>1007</v>
      </c>
      <c r="BF272" s="156">
        <v>45839.0</v>
      </c>
      <c r="BG272" s="154">
        <v>46112.0</v>
      </c>
      <c r="BH272" t="s">
        <v>1008</v>
      </c>
      <c r="BI272" t="s">
        <v>4725</v>
      </c>
      <c r="BJ272" t="s">
        <v>4726</v>
      </c>
      <c r="BK272" t="s">
        <v>4727</v>
      </c>
      <c r="BL272" s="154">
        <v>45832.0</v>
      </c>
      <c r="BM272" t="s">
        <v>2414</v>
      </c>
      <c r="BN272" t="s">
        <v>1482</v>
      </c>
      <c r="BO272" t="s">
        <v>2415</v>
      </c>
      <c r="BP272" t="s">
        <v>2416</v>
      </c>
      <c r="BR272" s="154">
        <v>45835.6510648148</v>
      </c>
      <c r="BS272" t="s">
        <v>4728</v>
      </c>
      <c r="BT272" t="s">
        <v>1016</v>
      </c>
      <c r="BU272" t="s">
        <v>4729</v>
      </c>
      <c r="BV272">
        <v>9.18220059603E11</v>
      </c>
      <c r="BW272" t="s">
        <v>4730</v>
      </c>
      <c r="BX272" t="s">
        <v>4731</v>
      </c>
      <c r="BY272" t="s">
        <v>4732</v>
      </c>
      <c r="BZ272">
        <v>9.18220059603E11</v>
      </c>
      <c r="CA272" t="s">
        <v>4731</v>
      </c>
      <c r="CB272" t="s">
        <v>4732</v>
      </c>
      <c r="CC272">
        <v>9.18220059603E11</v>
      </c>
      <c r="CD272">
        <v>100000.0</v>
      </c>
      <c r="CE272" t="s">
        <v>4733</v>
      </c>
      <c r="CG272">
        <v>641108.0</v>
      </c>
      <c r="CH272" t="s">
        <v>4734</v>
      </c>
      <c r="CI272" t="s">
        <v>2972</v>
      </c>
      <c r="CJ272" t="s">
        <v>1174</v>
      </c>
      <c r="CK272">
        <v>641108.0</v>
      </c>
      <c r="CM272" t="s">
        <v>4733</v>
      </c>
      <c r="CN272" t="s">
        <v>4733</v>
      </c>
    </row>
    <row r="273">
      <c r="A273" t="s">
        <v>18</v>
      </c>
      <c r="B273">
        <v>3520543.0</v>
      </c>
      <c r="C273" t="s">
        <v>211</v>
      </c>
      <c r="D273">
        <v>2025.0</v>
      </c>
      <c r="E273" s="154">
        <v>45775.0</v>
      </c>
      <c r="F273" t="s">
        <v>1108</v>
      </c>
      <c r="G273" t="s">
        <v>1000</v>
      </c>
      <c r="H273" t="s">
        <v>4735</v>
      </c>
      <c r="I273" t="s">
        <v>1002</v>
      </c>
      <c r="J273">
        <v>813894.0</v>
      </c>
      <c r="K273">
        <v>813894.0</v>
      </c>
      <c r="L273">
        <v>813894.0</v>
      </c>
      <c r="M273">
        <v>1011.0</v>
      </c>
      <c r="N273">
        <v>805.0</v>
      </c>
      <c r="O273">
        <v>0.0</v>
      </c>
      <c r="P273">
        <v>0.0</v>
      </c>
      <c r="R273">
        <v>0.0</v>
      </c>
      <c r="S273">
        <v>0.0</v>
      </c>
      <c r="U273">
        <v>0.0</v>
      </c>
      <c r="V273" t="s">
        <v>1003</v>
      </c>
      <c r="W273">
        <v>2.0</v>
      </c>
      <c r="Y273" s="156">
        <v>45839.0</v>
      </c>
      <c r="Z273">
        <v>406947.0</v>
      </c>
      <c r="AA273" s="156">
        <v>45901.0</v>
      </c>
      <c r="AB273">
        <v>406947.0</v>
      </c>
      <c r="AC273" s="156">
        <v>36526.0</v>
      </c>
      <c r="AD273">
        <v>0.0</v>
      </c>
      <c r="AE273" s="156">
        <v>36526.0</v>
      </c>
      <c r="AF273">
        <v>0.0</v>
      </c>
      <c r="AG273">
        <v>0.0</v>
      </c>
      <c r="AJ273">
        <v>406947.0</v>
      </c>
      <c r="AK273">
        <v>0.0</v>
      </c>
      <c r="AL273">
        <v>406947.0</v>
      </c>
      <c r="AM273">
        <v>0.5659</v>
      </c>
      <c r="AN273">
        <v>0.5659</v>
      </c>
      <c r="AS273" t="s">
        <v>26</v>
      </c>
      <c r="AT273" t="s">
        <v>22</v>
      </c>
      <c r="AU273">
        <v>0.0</v>
      </c>
      <c r="AV273" t="s">
        <v>380</v>
      </c>
      <c r="AZ273" t="s">
        <v>1110</v>
      </c>
      <c r="BA273" t="s">
        <v>2066</v>
      </c>
      <c r="BB273" t="s">
        <v>1144</v>
      </c>
      <c r="BC273" t="s">
        <v>45</v>
      </c>
      <c r="BD273" t="s">
        <v>1971</v>
      </c>
      <c r="BE273" t="s">
        <v>1007</v>
      </c>
      <c r="BF273" s="156">
        <v>45778.0</v>
      </c>
      <c r="BG273" s="154">
        <v>46112.0</v>
      </c>
      <c r="BH273" t="s">
        <v>1008</v>
      </c>
      <c r="BI273" t="s">
        <v>4736</v>
      </c>
      <c r="BJ273" t="s">
        <v>4737</v>
      </c>
      <c r="BK273" t="s">
        <v>4738</v>
      </c>
      <c r="BL273" s="154">
        <v>45775.0</v>
      </c>
      <c r="BM273" t="s">
        <v>2070</v>
      </c>
      <c r="BN273" t="s">
        <v>1482</v>
      </c>
      <c r="BO273" t="s">
        <v>2071</v>
      </c>
      <c r="BP273" t="s">
        <v>85</v>
      </c>
      <c r="BR273" s="154">
        <v>45861.490324074</v>
      </c>
      <c r="BS273" t="s">
        <v>4739</v>
      </c>
      <c r="BT273" t="s">
        <v>1016</v>
      </c>
      <c r="BU273" t="s">
        <v>4740</v>
      </c>
      <c r="BV273">
        <v>9.19423505045E11</v>
      </c>
      <c r="BW273" t="s">
        <v>4741</v>
      </c>
      <c r="BX273" t="s">
        <v>4742</v>
      </c>
      <c r="BY273" t="s">
        <v>4740</v>
      </c>
      <c r="BZ273">
        <v>9.19423505045E11</v>
      </c>
      <c r="CA273" t="s">
        <v>4743</v>
      </c>
      <c r="CB273" t="s">
        <v>4744</v>
      </c>
      <c r="CC273">
        <v>9.18980047674E11</v>
      </c>
      <c r="CD273">
        <v>0.0</v>
      </c>
      <c r="CE273" t="s">
        <v>4745</v>
      </c>
      <c r="CG273">
        <v>411028.0</v>
      </c>
      <c r="CI273" t="s">
        <v>2066</v>
      </c>
      <c r="CJ273" t="s">
        <v>1144</v>
      </c>
      <c r="CK273">
        <v>411028.0</v>
      </c>
      <c r="CM273" t="s">
        <v>4746</v>
      </c>
      <c r="CN273" t="s">
        <v>4746</v>
      </c>
    </row>
    <row r="274">
      <c r="A274" t="s">
        <v>18</v>
      </c>
      <c r="B274">
        <v>3534332.0</v>
      </c>
      <c r="C274" t="s">
        <v>212</v>
      </c>
      <c r="D274">
        <v>2025.0</v>
      </c>
      <c r="E274" t="s">
        <v>4747</v>
      </c>
      <c r="F274" t="s">
        <v>1024</v>
      </c>
      <c r="G274" t="s">
        <v>1000</v>
      </c>
      <c r="H274" t="s">
        <v>4748</v>
      </c>
      <c r="I274" t="s">
        <v>1002</v>
      </c>
      <c r="J274">
        <v>171895.0</v>
      </c>
      <c r="K274">
        <v>188979.0</v>
      </c>
      <c r="L274">
        <v>76984.0</v>
      </c>
      <c r="M274">
        <v>114.0</v>
      </c>
      <c r="N274">
        <v>675.0</v>
      </c>
      <c r="O274">
        <v>0.0</v>
      </c>
      <c r="P274">
        <v>0.0</v>
      </c>
      <c r="R274">
        <v>94911.0</v>
      </c>
      <c r="S274">
        <v>35.0</v>
      </c>
      <c r="T274">
        <v>2712.0</v>
      </c>
      <c r="U274">
        <v>0.0</v>
      </c>
      <c r="V274" t="s">
        <v>1003</v>
      </c>
      <c r="W274">
        <v>2.0</v>
      </c>
      <c r="Y274" s="154">
        <v>45838.0</v>
      </c>
      <c r="Z274" t="s">
        <v>4749</v>
      </c>
      <c r="AA274" s="154">
        <v>45930.0</v>
      </c>
      <c r="AB274" t="s">
        <v>4749</v>
      </c>
      <c r="AC274" s="156">
        <v>36526.0</v>
      </c>
      <c r="AD274">
        <v>0.0</v>
      </c>
      <c r="AE274" s="156">
        <v>36526.0</v>
      </c>
      <c r="AF274">
        <v>0.0</v>
      </c>
      <c r="AG274" t="s">
        <v>4750</v>
      </c>
      <c r="AH274" s="154">
        <v>45869.0</v>
      </c>
      <c r="AI274" s="154">
        <v>45869.0</v>
      </c>
      <c r="AJ274" t="s">
        <v>4749</v>
      </c>
      <c r="AK274" t="s">
        <v>4751</v>
      </c>
      <c r="AL274" t="s">
        <v>4752</v>
      </c>
      <c r="AM274" t="s">
        <v>4753</v>
      </c>
      <c r="AN274" t="s">
        <v>4753</v>
      </c>
      <c r="AS274" t="s">
        <v>1028</v>
      </c>
      <c r="AT274" t="s">
        <v>22</v>
      </c>
      <c r="AU274">
        <v>0.0</v>
      </c>
      <c r="AV274" t="s">
        <v>380</v>
      </c>
      <c r="AY274" t="s">
        <v>88</v>
      </c>
      <c r="AZ274" t="s">
        <v>1650</v>
      </c>
      <c r="BA274" t="s">
        <v>1173</v>
      </c>
      <c r="BB274" t="s">
        <v>1174</v>
      </c>
      <c r="BC274" t="s">
        <v>23</v>
      </c>
      <c r="BD274" t="s">
        <v>1174</v>
      </c>
      <c r="BE274" t="s">
        <v>1007</v>
      </c>
      <c r="BF274" s="156">
        <v>45809.0</v>
      </c>
      <c r="BG274" t="s">
        <v>1313</v>
      </c>
      <c r="BH274" t="s">
        <v>1008</v>
      </c>
      <c r="BI274" t="s">
        <v>4754</v>
      </c>
      <c r="BJ274" t="s">
        <v>4755</v>
      </c>
      <c r="BK274" t="s">
        <v>4756</v>
      </c>
      <c r="BL274" t="s">
        <v>4747</v>
      </c>
      <c r="BM274" t="s">
        <v>1178</v>
      </c>
      <c r="BN274" t="s">
        <v>1095</v>
      </c>
      <c r="BO274" t="s">
        <v>1179</v>
      </c>
      <c r="BP274" t="s">
        <v>71</v>
      </c>
      <c r="BR274" t="s">
        <v>4757</v>
      </c>
      <c r="BS274" t="s">
        <v>4758</v>
      </c>
      <c r="BT274" t="s">
        <v>1016</v>
      </c>
      <c r="BU274" t="s">
        <v>4759</v>
      </c>
      <c r="BV274">
        <v>9.19444973275E11</v>
      </c>
      <c r="BW274" t="s">
        <v>4760</v>
      </c>
      <c r="BX274" t="s">
        <v>4761</v>
      </c>
      <c r="BY274" t="s">
        <v>4759</v>
      </c>
      <c r="BZ274">
        <v>9.19444973275E11</v>
      </c>
      <c r="CA274" t="s">
        <v>4762</v>
      </c>
      <c r="CB274" t="s">
        <v>4763</v>
      </c>
      <c r="CC274">
        <v>9.19900158825E11</v>
      </c>
      <c r="CD274">
        <v>0.0</v>
      </c>
      <c r="CE274" t="s">
        <v>4764</v>
      </c>
      <c r="CG274">
        <v>600115.0</v>
      </c>
      <c r="CI274" t="s">
        <v>1173</v>
      </c>
      <c r="CJ274" t="s">
        <v>1174</v>
      </c>
      <c r="CK274">
        <v>600115.0</v>
      </c>
      <c r="CM274" t="s">
        <v>4764</v>
      </c>
      <c r="CN274" t="s">
        <v>4764</v>
      </c>
    </row>
    <row r="275">
      <c r="A275" t="s">
        <v>47</v>
      </c>
      <c r="B275">
        <v>353776.0</v>
      </c>
      <c r="C275" t="s">
        <v>4765</v>
      </c>
      <c r="D275">
        <v>2025.0</v>
      </c>
      <c r="E275" s="156">
        <v>45845.0</v>
      </c>
      <c r="F275" t="s">
        <v>1108</v>
      </c>
      <c r="G275" t="s">
        <v>1000</v>
      </c>
      <c r="H275" t="s">
        <v>4766</v>
      </c>
      <c r="I275" t="s">
        <v>1002</v>
      </c>
      <c r="J275">
        <v>0.0</v>
      </c>
      <c r="K275">
        <v>0.0</v>
      </c>
      <c r="L275">
        <v>0.0</v>
      </c>
      <c r="M275">
        <v>1174.0</v>
      </c>
      <c r="N275">
        <v>0.0</v>
      </c>
      <c r="O275">
        <v>0.0</v>
      </c>
      <c r="P275">
        <v>0.0</v>
      </c>
      <c r="R275">
        <v>0.0</v>
      </c>
      <c r="S275">
        <v>0.0</v>
      </c>
      <c r="U275">
        <v>0.0</v>
      </c>
      <c r="V275" t="s">
        <v>1003</v>
      </c>
      <c r="W275">
        <v>3.0</v>
      </c>
      <c r="Y275" s="156">
        <v>45845.0</v>
      </c>
      <c r="Z275">
        <v>0.0</v>
      </c>
      <c r="AA275" s="154">
        <v>45920.0</v>
      </c>
      <c r="AB275">
        <v>0.0</v>
      </c>
      <c r="AC275" s="155">
        <v>46022.0</v>
      </c>
      <c r="AD275">
        <v>0.0</v>
      </c>
      <c r="AE275" s="156">
        <v>36526.0</v>
      </c>
      <c r="AF275">
        <v>0.0</v>
      </c>
      <c r="AG275">
        <v>0.0</v>
      </c>
      <c r="AJ275">
        <v>0.0</v>
      </c>
      <c r="AK275">
        <v>0.0</v>
      </c>
      <c r="AL275">
        <v>0.0</v>
      </c>
      <c r="AM275">
        <v>1.0</v>
      </c>
      <c r="AN275">
        <v>1.0</v>
      </c>
      <c r="AS275" t="s">
        <v>26</v>
      </c>
      <c r="AT275" t="s">
        <v>22</v>
      </c>
      <c r="AU275">
        <v>0.0</v>
      </c>
      <c r="AV275" t="s">
        <v>380</v>
      </c>
      <c r="AZ275" t="s">
        <v>1110</v>
      </c>
      <c r="BA275" t="s">
        <v>2125</v>
      </c>
      <c r="BB275" t="s">
        <v>2125</v>
      </c>
      <c r="BC275" t="s">
        <v>27</v>
      </c>
      <c r="BD275" t="s">
        <v>1113</v>
      </c>
      <c r="BE275" t="s">
        <v>1007</v>
      </c>
      <c r="BF275" s="156">
        <v>45748.0</v>
      </c>
      <c r="BG275" s="154">
        <v>46112.0</v>
      </c>
      <c r="BH275" t="s">
        <v>1008</v>
      </c>
      <c r="BI275" t="s">
        <v>4767</v>
      </c>
      <c r="BJ275" t="s">
        <v>4768</v>
      </c>
      <c r="BK275" t="s">
        <v>4769</v>
      </c>
      <c r="BL275" s="156">
        <v>45845.0</v>
      </c>
      <c r="BM275" t="s">
        <v>2129</v>
      </c>
      <c r="BN275" t="s">
        <v>1482</v>
      </c>
      <c r="BO275" t="s">
        <v>2130</v>
      </c>
      <c r="BP275" t="s">
        <v>2131</v>
      </c>
      <c r="BQ275" t="s">
        <v>2132</v>
      </c>
      <c r="BR275" s="156">
        <v>45845.6253125</v>
      </c>
      <c r="BS275" t="s">
        <v>4770</v>
      </c>
      <c r="BT275" t="s">
        <v>1016</v>
      </c>
      <c r="BU275" t="s">
        <v>1040</v>
      </c>
      <c r="BV275">
        <v>9.19016039311E11</v>
      </c>
      <c r="BW275" t="s">
        <v>4771</v>
      </c>
      <c r="BX275" t="s">
        <v>4770</v>
      </c>
      <c r="BY275" t="s">
        <v>4771</v>
      </c>
      <c r="BZ275">
        <v>9.19016039311E11</v>
      </c>
      <c r="CA275" t="s">
        <v>4772</v>
      </c>
      <c r="CB275" t="s">
        <v>4771</v>
      </c>
      <c r="CC275">
        <v>9.19313975616E11</v>
      </c>
      <c r="CD275">
        <v>95000.0</v>
      </c>
      <c r="CE275" t="s">
        <v>4773</v>
      </c>
      <c r="CG275">
        <v>110070.0</v>
      </c>
      <c r="CH275" t="s">
        <v>4773</v>
      </c>
      <c r="CI275" t="s">
        <v>2125</v>
      </c>
      <c r="CJ275" t="s">
        <v>2125</v>
      </c>
      <c r="CK275">
        <v>110070.0</v>
      </c>
      <c r="CM275" t="s">
        <v>4774</v>
      </c>
      <c r="CN275" t="s">
        <v>4774</v>
      </c>
    </row>
    <row r="276">
      <c r="A276" t="s">
        <v>47</v>
      </c>
      <c r="B276">
        <v>354838.0</v>
      </c>
      <c r="C276" t="s">
        <v>564</v>
      </c>
      <c r="D276">
        <v>2025.0</v>
      </c>
      <c r="E276" s="155">
        <v>45646.0</v>
      </c>
      <c r="F276" t="s">
        <v>999</v>
      </c>
      <c r="G276" t="s">
        <v>1000</v>
      </c>
      <c r="H276" t="s">
        <v>4775</v>
      </c>
      <c r="I276" t="s">
        <v>1002</v>
      </c>
      <c r="J276">
        <v>1325870.0</v>
      </c>
      <c r="K276">
        <v>1325870.0</v>
      </c>
      <c r="L276">
        <v>0.0</v>
      </c>
      <c r="M276">
        <v>0.0</v>
      </c>
      <c r="O276">
        <v>1325870.0</v>
      </c>
      <c r="P276">
        <v>806.0</v>
      </c>
      <c r="Q276">
        <v>1645.0</v>
      </c>
      <c r="R276">
        <v>0.0</v>
      </c>
      <c r="S276">
        <v>0.0</v>
      </c>
      <c r="U276">
        <v>0.0</v>
      </c>
      <c r="V276" t="s">
        <v>1003</v>
      </c>
      <c r="W276">
        <v>4.0</v>
      </c>
      <c r="Y276" s="156">
        <v>45719.0</v>
      </c>
      <c r="Z276">
        <v>331468.0</v>
      </c>
      <c r="AA276" s="156">
        <v>45811.0</v>
      </c>
      <c r="AB276">
        <v>331468.0</v>
      </c>
      <c r="AC276" s="156">
        <v>45903.0</v>
      </c>
      <c r="AD276">
        <v>331468.0</v>
      </c>
      <c r="AE276" s="157">
        <v>45994.0</v>
      </c>
      <c r="AF276">
        <v>331468.0</v>
      </c>
      <c r="AG276">
        <v>0.0</v>
      </c>
      <c r="AH276" s="154">
        <v>45766.0</v>
      </c>
      <c r="AI276" s="154">
        <v>45862.0</v>
      </c>
      <c r="AJ276">
        <v>662936.0</v>
      </c>
      <c r="AK276">
        <v>649631.27</v>
      </c>
      <c r="AL276">
        <v>13305.0</v>
      </c>
      <c r="AM276">
        <v>0.53</v>
      </c>
      <c r="AN276">
        <v>0.53</v>
      </c>
      <c r="AS276">
        <v>0.0</v>
      </c>
      <c r="AU276">
        <v>4.0</v>
      </c>
      <c r="AV276" t="s">
        <v>380</v>
      </c>
      <c r="AW276" t="s">
        <v>381</v>
      </c>
      <c r="AX276" t="s">
        <v>22</v>
      </c>
      <c r="AZ276" t="s">
        <v>1029</v>
      </c>
      <c r="BA276" t="s">
        <v>4776</v>
      </c>
      <c r="BB276" t="s">
        <v>2477</v>
      </c>
      <c r="BC276" t="s">
        <v>37</v>
      </c>
      <c r="BD276" t="s">
        <v>2478</v>
      </c>
      <c r="BE276" t="s">
        <v>1007</v>
      </c>
      <c r="BF276" s="156">
        <v>45689.0</v>
      </c>
      <c r="BG276" s="155">
        <v>46022.0</v>
      </c>
      <c r="BH276" t="s">
        <v>1008</v>
      </c>
      <c r="BI276" t="s">
        <v>4777</v>
      </c>
      <c r="BJ276" t="s">
        <v>4778</v>
      </c>
      <c r="BK276" t="s">
        <v>4779</v>
      </c>
      <c r="BL276" s="155">
        <v>45646.0</v>
      </c>
      <c r="BM276" t="s">
        <v>2482</v>
      </c>
      <c r="BN276" t="s">
        <v>1013</v>
      </c>
      <c r="BO276" t="s">
        <v>2483</v>
      </c>
      <c r="BP276" t="s">
        <v>2484</v>
      </c>
      <c r="BQ276" t="s">
        <v>118</v>
      </c>
      <c r="BR276" s="154">
        <v>45741.5636921296</v>
      </c>
      <c r="BS276" t="s">
        <v>4780</v>
      </c>
      <c r="BT276" t="s">
        <v>1016</v>
      </c>
      <c r="BU276" t="s">
        <v>4781</v>
      </c>
      <c r="BV276">
        <v>9.18257936144E11</v>
      </c>
      <c r="BW276" t="s">
        <v>4781</v>
      </c>
      <c r="BX276" t="s">
        <v>4780</v>
      </c>
      <c r="BY276" t="s">
        <v>4781</v>
      </c>
      <c r="BZ276">
        <v>9.18257936144E11</v>
      </c>
      <c r="CA276" t="s">
        <v>4780</v>
      </c>
      <c r="CB276" t="s">
        <v>4781</v>
      </c>
      <c r="CC276">
        <v>9.18257936144E11</v>
      </c>
      <c r="CD276">
        <v>33500.0</v>
      </c>
      <c r="CE276" t="s">
        <v>4782</v>
      </c>
      <c r="CG276">
        <v>794002.0</v>
      </c>
      <c r="CH276" t="s">
        <v>4783</v>
      </c>
      <c r="CI276" t="s">
        <v>4776</v>
      </c>
      <c r="CJ276" t="s">
        <v>2477</v>
      </c>
      <c r="CK276">
        <v>794002.0</v>
      </c>
      <c r="CM276" t="s">
        <v>4784</v>
      </c>
      <c r="CN276" t="s">
        <v>4784</v>
      </c>
    </row>
    <row r="277">
      <c r="A277" t="s">
        <v>18</v>
      </c>
      <c r="B277">
        <v>3552349.0</v>
      </c>
      <c r="C277" t="s">
        <v>565</v>
      </c>
      <c r="D277">
        <v>2025.0</v>
      </c>
      <c r="E277" s="156">
        <v>45813.0</v>
      </c>
      <c r="F277" t="s">
        <v>999</v>
      </c>
      <c r="G277" t="s">
        <v>1000</v>
      </c>
      <c r="H277" t="s">
        <v>4785</v>
      </c>
      <c r="I277" t="s">
        <v>1002</v>
      </c>
      <c r="J277">
        <v>1772038.0</v>
      </c>
      <c r="K277">
        <v>1772038.0</v>
      </c>
      <c r="L277">
        <v>0.0</v>
      </c>
      <c r="M277">
        <v>0.0</v>
      </c>
      <c r="O277">
        <v>1772038.0</v>
      </c>
      <c r="P277">
        <v>533.0</v>
      </c>
      <c r="Q277">
        <v>3325.0</v>
      </c>
      <c r="R277">
        <v>0.0</v>
      </c>
      <c r="S277">
        <v>0.0</v>
      </c>
      <c r="U277">
        <v>0.0</v>
      </c>
      <c r="V277" t="s">
        <v>1003</v>
      </c>
      <c r="W277">
        <v>4.0</v>
      </c>
      <c r="Y277" s="156">
        <v>45815.0</v>
      </c>
      <c r="Z277">
        <v>443010.0</v>
      </c>
      <c r="AA277" s="156">
        <v>45876.0</v>
      </c>
      <c r="AB277">
        <v>443010.0</v>
      </c>
      <c r="AC277" s="157">
        <v>45937.0</v>
      </c>
      <c r="AD277">
        <v>443010.0</v>
      </c>
      <c r="AE277" s="157">
        <v>45998.0</v>
      </c>
      <c r="AF277">
        <v>443010.0</v>
      </c>
      <c r="AG277">
        <v>0.0</v>
      </c>
      <c r="AJ277">
        <v>886020.0</v>
      </c>
      <c r="AK277">
        <v>0.0</v>
      </c>
      <c r="AL277">
        <v>886020.0</v>
      </c>
      <c r="AM277">
        <v>0.0501</v>
      </c>
      <c r="AN277">
        <v>0.0501</v>
      </c>
      <c r="AS277">
        <v>0.0</v>
      </c>
      <c r="AU277">
        <v>4.0</v>
      </c>
      <c r="AV277" t="s">
        <v>380</v>
      </c>
      <c r="AW277" t="s">
        <v>381</v>
      </c>
      <c r="AX277" t="s">
        <v>22</v>
      </c>
      <c r="AZ277" t="s">
        <v>1110</v>
      </c>
      <c r="BA277" t="s">
        <v>1173</v>
      </c>
      <c r="BB277" t="s">
        <v>1174</v>
      </c>
      <c r="BC277" t="s">
        <v>23</v>
      </c>
      <c r="BD277" t="s">
        <v>1174</v>
      </c>
      <c r="BE277" t="s">
        <v>1007</v>
      </c>
      <c r="BF277" s="156">
        <v>45813.0</v>
      </c>
      <c r="BG277" s="154">
        <v>46112.0</v>
      </c>
      <c r="BH277" t="s">
        <v>1008</v>
      </c>
      <c r="BI277" t="s">
        <v>4786</v>
      </c>
      <c r="BJ277" t="s">
        <v>4787</v>
      </c>
      <c r="BK277" t="s">
        <v>4788</v>
      </c>
      <c r="BL277" s="156">
        <v>45813.0</v>
      </c>
      <c r="BM277" t="s">
        <v>1466</v>
      </c>
      <c r="BN277" t="s">
        <v>1013</v>
      </c>
      <c r="BO277" t="s">
        <v>1467</v>
      </c>
      <c r="BP277" t="s">
        <v>75</v>
      </c>
      <c r="BR277" s="154">
        <v>45826.5871643519</v>
      </c>
      <c r="BS277" t="s">
        <v>4789</v>
      </c>
      <c r="BT277" t="s">
        <v>1122</v>
      </c>
      <c r="BU277" t="s">
        <v>4790</v>
      </c>
      <c r="BV277">
        <v>9.19940381123E11</v>
      </c>
      <c r="BW277" t="s">
        <v>4790</v>
      </c>
      <c r="BX277" t="s">
        <v>4791</v>
      </c>
      <c r="BY277" t="s">
        <v>4792</v>
      </c>
      <c r="BZ277">
        <v>9.19940381123E11</v>
      </c>
      <c r="CA277" t="s">
        <v>4791</v>
      </c>
      <c r="CB277" t="s">
        <v>4792</v>
      </c>
      <c r="CC277">
        <v>9.19940381123E11</v>
      </c>
      <c r="CD277">
        <v>100000.0</v>
      </c>
      <c r="CE277" t="s">
        <v>4793</v>
      </c>
      <c r="CG277">
        <v>600077.0</v>
      </c>
      <c r="CH277" t="s">
        <v>4793</v>
      </c>
      <c r="CI277" t="s">
        <v>1173</v>
      </c>
      <c r="CJ277" t="s">
        <v>1174</v>
      </c>
      <c r="CK277">
        <v>600077.0</v>
      </c>
      <c r="CM277" t="s">
        <v>4793</v>
      </c>
      <c r="CN277" t="s">
        <v>4793</v>
      </c>
    </row>
    <row r="278">
      <c r="A278" t="s">
        <v>18</v>
      </c>
      <c r="B278">
        <v>3557796.0</v>
      </c>
      <c r="C278" t="s">
        <v>212</v>
      </c>
      <c r="D278">
        <v>2025.0</v>
      </c>
      <c r="E278" s="154">
        <v>45734.0</v>
      </c>
      <c r="F278" t="s">
        <v>1024</v>
      </c>
      <c r="G278" t="s">
        <v>1000</v>
      </c>
      <c r="H278" t="s">
        <v>4794</v>
      </c>
      <c r="I278" t="s">
        <v>1002</v>
      </c>
      <c r="J278">
        <v>279238.0</v>
      </c>
      <c r="K278">
        <v>308037.0</v>
      </c>
      <c r="L278">
        <v>119246.0</v>
      </c>
      <c r="M278">
        <v>169.0</v>
      </c>
      <c r="N278">
        <v>706.0</v>
      </c>
      <c r="O278">
        <v>0.0</v>
      </c>
      <c r="P278">
        <v>0.0</v>
      </c>
      <c r="R278">
        <v>159992.0</v>
      </c>
      <c r="S278">
        <v>59.0</v>
      </c>
      <c r="T278">
        <v>2712.0</v>
      </c>
      <c r="U278">
        <v>0.0</v>
      </c>
      <c r="V278" t="s">
        <v>1003</v>
      </c>
      <c r="W278">
        <v>2.0</v>
      </c>
      <c r="Y278" s="154">
        <v>45838.0</v>
      </c>
      <c r="Z278" t="s">
        <v>4795</v>
      </c>
      <c r="AA278" s="154">
        <v>45930.0</v>
      </c>
      <c r="AB278" t="s">
        <v>4795</v>
      </c>
      <c r="AC278" s="156">
        <v>36526.0</v>
      </c>
      <c r="AD278">
        <v>0.0</v>
      </c>
      <c r="AE278" s="156">
        <v>36526.0</v>
      </c>
      <c r="AF278">
        <v>0.0</v>
      </c>
      <c r="AG278" t="s">
        <v>4796</v>
      </c>
      <c r="AH278" s="154">
        <v>45869.0</v>
      </c>
      <c r="AI278" s="154">
        <v>45869.0</v>
      </c>
      <c r="AJ278" t="s">
        <v>4795</v>
      </c>
      <c r="AK278" t="s">
        <v>4797</v>
      </c>
      <c r="AL278" t="s">
        <v>4798</v>
      </c>
      <c r="AM278" t="s">
        <v>4799</v>
      </c>
      <c r="AN278" t="s">
        <v>4799</v>
      </c>
      <c r="AS278" t="s">
        <v>1028</v>
      </c>
      <c r="AT278" t="s">
        <v>22</v>
      </c>
      <c r="AU278">
        <v>0.0</v>
      </c>
      <c r="AV278" t="s">
        <v>380</v>
      </c>
      <c r="AY278" t="s">
        <v>88</v>
      </c>
      <c r="AZ278" t="s">
        <v>2363</v>
      </c>
      <c r="BA278" t="s">
        <v>1173</v>
      </c>
      <c r="BB278" t="s">
        <v>1174</v>
      </c>
      <c r="BC278" t="s">
        <v>23</v>
      </c>
      <c r="BD278" t="s">
        <v>1174</v>
      </c>
      <c r="BE278" t="s">
        <v>1007</v>
      </c>
      <c r="BF278" s="156">
        <v>45809.0</v>
      </c>
      <c r="BG278" t="s">
        <v>1313</v>
      </c>
      <c r="BH278" t="s">
        <v>1008</v>
      </c>
      <c r="BI278" t="s">
        <v>4800</v>
      </c>
      <c r="BJ278" t="s">
        <v>4801</v>
      </c>
      <c r="BK278" t="s">
        <v>4802</v>
      </c>
      <c r="BL278" s="154">
        <v>45734.0</v>
      </c>
      <c r="BM278" t="s">
        <v>1178</v>
      </c>
      <c r="BN278" t="s">
        <v>1095</v>
      </c>
      <c r="BO278" t="s">
        <v>1179</v>
      </c>
      <c r="BP278" t="s">
        <v>71</v>
      </c>
      <c r="BR278" t="s">
        <v>4803</v>
      </c>
      <c r="BS278" t="s">
        <v>4758</v>
      </c>
      <c r="BT278" t="s">
        <v>1016</v>
      </c>
      <c r="BU278" t="s">
        <v>4759</v>
      </c>
      <c r="BV278">
        <v>9.19444973275E11</v>
      </c>
      <c r="BW278" t="s">
        <v>4759</v>
      </c>
      <c r="BX278" t="s">
        <v>4804</v>
      </c>
      <c r="BY278" t="s">
        <v>4759</v>
      </c>
      <c r="BZ278">
        <v>9.19444973275E11</v>
      </c>
      <c r="CA278" t="s">
        <v>4805</v>
      </c>
      <c r="CB278" t="s">
        <v>4806</v>
      </c>
      <c r="CC278">
        <v>9.19087304687E11</v>
      </c>
      <c r="CD278">
        <v>0.0</v>
      </c>
      <c r="CE278" t="s">
        <v>4807</v>
      </c>
      <c r="CG278">
        <v>600017.0</v>
      </c>
      <c r="CI278" t="s">
        <v>1173</v>
      </c>
      <c r="CJ278" t="s">
        <v>1174</v>
      </c>
      <c r="CK278">
        <v>600017.0</v>
      </c>
      <c r="CL278" t="s">
        <v>4808</v>
      </c>
      <c r="CM278" t="s">
        <v>4807</v>
      </c>
      <c r="CN278" t="s">
        <v>4807</v>
      </c>
    </row>
    <row r="279">
      <c r="A279" t="s">
        <v>68</v>
      </c>
      <c r="B279">
        <v>3565966.0</v>
      </c>
      <c r="C279" t="s">
        <v>213</v>
      </c>
      <c r="D279">
        <v>2025.0</v>
      </c>
      <c r="E279" t="s">
        <v>4809</v>
      </c>
      <c r="F279" t="s">
        <v>4810</v>
      </c>
      <c r="G279" t="s">
        <v>1000</v>
      </c>
      <c r="H279" t="s">
        <v>4811</v>
      </c>
      <c r="I279" t="s">
        <v>1002</v>
      </c>
      <c r="J279">
        <v>938950.0</v>
      </c>
      <c r="K279">
        <v>938950.0</v>
      </c>
      <c r="L279">
        <v>775593.0</v>
      </c>
      <c r="M279">
        <v>1092.0</v>
      </c>
      <c r="N279">
        <v>710.0</v>
      </c>
      <c r="O279">
        <v>163357.0</v>
      </c>
      <c r="P279">
        <v>150.0</v>
      </c>
      <c r="Q279">
        <v>1089.0</v>
      </c>
      <c r="R279">
        <v>0.0</v>
      </c>
      <c r="S279">
        <v>70.0</v>
      </c>
      <c r="T279">
        <v>0.0</v>
      </c>
      <c r="U279">
        <v>0.0</v>
      </c>
      <c r="V279" t="s">
        <v>1533</v>
      </c>
      <c r="W279">
        <v>4.0</v>
      </c>
      <c r="X279" s="154">
        <v>45776.0</v>
      </c>
      <c r="Y279" t="s">
        <v>4812</v>
      </c>
      <c r="Z279" t="s">
        <v>4813</v>
      </c>
      <c r="AA279" t="s">
        <v>4814</v>
      </c>
      <c r="AB279" t="s">
        <v>4813</v>
      </c>
      <c r="AC279" t="s">
        <v>4815</v>
      </c>
      <c r="AD279" t="s">
        <v>4813</v>
      </c>
      <c r="AE279" t="s">
        <v>4816</v>
      </c>
      <c r="AF279" t="s">
        <v>4813</v>
      </c>
      <c r="AG279">
        <v>0.0</v>
      </c>
      <c r="AH279" s="154">
        <v>45739.0</v>
      </c>
      <c r="AI279" s="156">
        <v>45839.0</v>
      </c>
      <c r="AJ279" t="s">
        <v>4817</v>
      </c>
      <c r="AK279" t="s">
        <v>4818</v>
      </c>
      <c r="AL279" t="s">
        <v>4819</v>
      </c>
      <c r="AM279" t="s">
        <v>4820</v>
      </c>
      <c r="AN279" t="s">
        <v>4820</v>
      </c>
      <c r="AS279" t="s">
        <v>1053</v>
      </c>
      <c r="AT279" t="s">
        <v>22</v>
      </c>
      <c r="AU279" t="s">
        <v>1513</v>
      </c>
      <c r="AV279" t="s">
        <v>549</v>
      </c>
      <c r="AW279" t="s">
        <v>381</v>
      </c>
      <c r="AX279" t="s">
        <v>22</v>
      </c>
      <c r="AY279" t="s">
        <v>88</v>
      </c>
      <c r="AZ279" t="s">
        <v>1110</v>
      </c>
      <c r="BA279" t="s">
        <v>4821</v>
      </c>
      <c r="BB279" t="s">
        <v>1158</v>
      </c>
      <c r="BC279" t="s">
        <v>37</v>
      </c>
      <c r="BD279" t="s">
        <v>1158</v>
      </c>
      <c r="BE279" t="s">
        <v>1007</v>
      </c>
      <c r="BF279" s="156">
        <v>45750.0</v>
      </c>
      <c r="BG279" t="s">
        <v>4822</v>
      </c>
      <c r="BH279" t="s">
        <v>2348</v>
      </c>
      <c r="BI279" t="s">
        <v>4823</v>
      </c>
      <c r="BJ279" t="s">
        <v>4824</v>
      </c>
      <c r="BK279" t="s">
        <v>4825</v>
      </c>
      <c r="BL279" t="s">
        <v>4809</v>
      </c>
      <c r="BM279" t="s">
        <v>1294</v>
      </c>
      <c r="BN279" t="s">
        <v>1388</v>
      </c>
      <c r="BO279" t="s">
        <v>1295</v>
      </c>
      <c r="BP279" t="s">
        <v>1296</v>
      </c>
      <c r="BR279" t="s">
        <v>4826</v>
      </c>
      <c r="BS279" t="s">
        <v>4827</v>
      </c>
      <c r="BT279" t="s">
        <v>1122</v>
      </c>
      <c r="BU279" t="s">
        <v>4828</v>
      </c>
      <c r="BV279">
        <v>9.19933344736E11</v>
      </c>
      <c r="BW279" t="s">
        <v>4829</v>
      </c>
      <c r="BX279" t="s">
        <v>4827</v>
      </c>
      <c r="BY279" t="s">
        <v>4828</v>
      </c>
      <c r="BZ279">
        <v>9.19933344736E11</v>
      </c>
      <c r="CA279" t="s">
        <v>4827</v>
      </c>
      <c r="CB279" t="s">
        <v>4828</v>
      </c>
      <c r="CC279">
        <v>9.19933344736E11</v>
      </c>
      <c r="CD279">
        <v>2400.0</v>
      </c>
      <c r="CE279" t="s">
        <v>4830</v>
      </c>
      <c r="CG279">
        <v>721301.0</v>
      </c>
      <c r="CH279" t="s">
        <v>4830</v>
      </c>
      <c r="CI279" t="s">
        <v>4821</v>
      </c>
      <c r="CJ279" t="s">
        <v>1158</v>
      </c>
      <c r="CK279">
        <v>721301.0</v>
      </c>
      <c r="CL279" t="s">
        <v>4831</v>
      </c>
      <c r="CM279" t="s">
        <v>4830</v>
      </c>
      <c r="CN279" t="s">
        <v>4830</v>
      </c>
    </row>
    <row r="280">
      <c r="A280" t="s">
        <v>47</v>
      </c>
      <c r="B280">
        <v>3567542.0</v>
      </c>
      <c r="C280" t="s">
        <v>214</v>
      </c>
      <c r="D280">
        <v>2025.0</v>
      </c>
      <c r="E280" s="154">
        <v>45825.0</v>
      </c>
      <c r="F280" t="s">
        <v>1108</v>
      </c>
      <c r="G280" t="s">
        <v>1000</v>
      </c>
      <c r="H280" t="s">
        <v>4832</v>
      </c>
      <c r="I280" t="s">
        <v>1002</v>
      </c>
      <c r="J280">
        <v>199260.0</v>
      </c>
      <c r="K280">
        <v>199260.0</v>
      </c>
      <c r="L280">
        <v>199260.0</v>
      </c>
      <c r="M280">
        <v>123.0</v>
      </c>
      <c r="N280">
        <v>1620.0</v>
      </c>
      <c r="O280">
        <v>0.0</v>
      </c>
      <c r="P280">
        <v>0.0</v>
      </c>
      <c r="R280">
        <v>0.0</v>
      </c>
      <c r="S280">
        <v>0.0</v>
      </c>
      <c r="U280">
        <v>0.0</v>
      </c>
      <c r="V280" t="s">
        <v>1003</v>
      </c>
      <c r="W280">
        <v>2.0</v>
      </c>
      <c r="Y280" s="154">
        <v>45825.0</v>
      </c>
      <c r="Z280">
        <v>99630.0</v>
      </c>
      <c r="AA280" s="155">
        <v>45978.0</v>
      </c>
      <c r="AB280">
        <v>99630.0</v>
      </c>
      <c r="AC280" s="156">
        <v>36526.0</v>
      </c>
      <c r="AD280">
        <v>0.0</v>
      </c>
      <c r="AE280" s="156">
        <v>36526.0</v>
      </c>
      <c r="AF280">
        <v>0.0</v>
      </c>
      <c r="AG280">
        <v>0.0</v>
      </c>
      <c r="AH280" s="154">
        <v>45828.0</v>
      </c>
      <c r="AI280" s="154">
        <v>45828.0</v>
      </c>
      <c r="AJ280">
        <v>99630.0</v>
      </c>
      <c r="AK280">
        <v>99630.0</v>
      </c>
      <c r="AL280">
        <v>0.0</v>
      </c>
      <c r="AM280">
        <v>0.46</v>
      </c>
      <c r="AN280">
        <v>0.46</v>
      </c>
      <c r="AS280" t="s">
        <v>215</v>
      </c>
      <c r="AT280" t="s">
        <v>22</v>
      </c>
      <c r="AU280">
        <v>0.0</v>
      </c>
      <c r="AV280" t="s">
        <v>380</v>
      </c>
      <c r="AZ280" t="s">
        <v>1110</v>
      </c>
      <c r="BA280" t="s">
        <v>1087</v>
      </c>
      <c r="BB280" t="s">
        <v>1088</v>
      </c>
      <c r="BC280" t="s">
        <v>23</v>
      </c>
      <c r="BD280" t="s">
        <v>1089</v>
      </c>
      <c r="BE280" t="s">
        <v>1007</v>
      </c>
      <c r="BF280" s="154">
        <v>45824.0</v>
      </c>
      <c r="BG280" s="154">
        <v>46173.0</v>
      </c>
      <c r="BH280" t="s">
        <v>1008</v>
      </c>
      <c r="BI280" t="s">
        <v>4833</v>
      </c>
      <c r="BJ280" t="s">
        <v>4834</v>
      </c>
      <c r="BK280" t="s">
        <v>4835</v>
      </c>
      <c r="BL280" s="154">
        <v>45825.0</v>
      </c>
      <c r="BM280" t="s">
        <v>1854</v>
      </c>
      <c r="BN280" t="s">
        <v>2316</v>
      </c>
      <c r="BO280" t="s">
        <v>1855</v>
      </c>
      <c r="BP280" t="s">
        <v>1856</v>
      </c>
      <c r="BR280" s="154">
        <v>45827.487962963</v>
      </c>
      <c r="BS280" t="s">
        <v>4836</v>
      </c>
      <c r="BT280" t="s">
        <v>1016</v>
      </c>
      <c r="BU280" t="s">
        <v>4837</v>
      </c>
      <c r="BV280">
        <v>9.17306304444E11</v>
      </c>
      <c r="BW280" t="s">
        <v>4837</v>
      </c>
      <c r="BX280" t="s">
        <v>4838</v>
      </c>
      <c r="BY280" t="s">
        <v>4839</v>
      </c>
      <c r="BZ280">
        <v>9.19396881089E11</v>
      </c>
      <c r="CA280" t="s">
        <v>4840</v>
      </c>
      <c r="CB280" t="s">
        <v>4841</v>
      </c>
      <c r="CC280">
        <v>9.19866665541E11</v>
      </c>
      <c r="CD280">
        <v>203000.0</v>
      </c>
      <c r="CE280" t="s">
        <v>4842</v>
      </c>
      <c r="CG280">
        <v>502032.0</v>
      </c>
      <c r="CH280" t="s">
        <v>4843</v>
      </c>
      <c r="CI280" t="s">
        <v>1087</v>
      </c>
      <c r="CJ280" t="s">
        <v>1088</v>
      </c>
      <c r="CK280">
        <v>502032.0</v>
      </c>
      <c r="CM280" t="s">
        <v>4844</v>
      </c>
      <c r="CN280" t="s">
        <v>4844</v>
      </c>
    </row>
    <row r="281">
      <c r="A281" t="s">
        <v>18</v>
      </c>
      <c r="B281">
        <v>356995.0</v>
      </c>
      <c r="C281" t="s">
        <v>834</v>
      </c>
      <c r="D281">
        <v>2025.0</v>
      </c>
      <c r="E281" s="154">
        <v>45883.0</v>
      </c>
      <c r="F281" t="s">
        <v>1289</v>
      </c>
      <c r="G281" t="s">
        <v>1000</v>
      </c>
      <c r="H281" t="s">
        <v>4845</v>
      </c>
      <c r="I281" t="s">
        <v>1002</v>
      </c>
      <c r="J281">
        <v>132146.0</v>
      </c>
      <c r="K281">
        <v>155932.0</v>
      </c>
      <c r="L281">
        <v>0.0</v>
      </c>
      <c r="M281">
        <v>0.0</v>
      </c>
      <c r="O281">
        <v>0.0</v>
      </c>
      <c r="P281">
        <v>0.0</v>
      </c>
      <c r="R281">
        <v>132146.0</v>
      </c>
      <c r="S281">
        <v>75.0</v>
      </c>
      <c r="T281">
        <v>1762.0</v>
      </c>
      <c r="U281">
        <v>0.0</v>
      </c>
      <c r="V281" t="s">
        <v>1079</v>
      </c>
      <c r="X281" s="154">
        <v>45887.0</v>
      </c>
      <c r="Y281" s="156">
        <v>36526.0</v>
      </c>
      <c r="Z281">
        <v>0.0</v>
      </c>
      <c r="AA281" s="156">
        <v>36526.0</v>
      </c>
      <c r="AB281">
        <v>0.0</v>
      </c>
      <c r="AC281" s="156">
        <v>36526.0</v>
      </c>
      <c r="AD281">
        <v>0.0</v>
      </c>
      <c r="AE281" s="156">
        <v>36526.0</v>
      </c>
      <c r="AF281">
        <v>0.0</v>
      </c>
      <c r="AG281">
        <v>0.0</v>
      </c>
      <c r="AJ281">
        <v>155932.0</v>
      </c>
      <c r="AK281">
        <v>0.0</v>
      </c>
      <c r="AL281">
        <v>155932.0</v>
      </c>
      <c r="AM281">
        <v>0.4225</v>
      </c>
      <c r="AN281">
        <v>0.3725</v>
      </c>
      <c r="AR281">
        <v>0.05</v>
      </c>
      <c r="AS281">
        <v>0.0</v>
      </c>
      <c r="AU281">
        <v>0.0</v>
      </c>
      <c r="AV281" t="s">
        <v>380</v>
      </c>
      <c r="AY281" t="s">
        <v>88</v>
      </c>
      <c r="AZ281" t="s">
        <v>1110</v>
      </c>
      <c r="BA281" t="s">
        <v>1906</v>
      </c>
      <c r="BB281" t="s">
        <v>1366</v>
      </c>
      <c r="BC281" t="s">
        <v>45</v>
      </c>
      <c r="BD281" t="s">
        <v>1366</v>
      </c>
      <c r="BE281" t="s">
        <v>1007</v>
      </c>
      <c r="BF281" s="156">
        <v>45870.0</v>
      </c>
      <c r="BG281" s="154">
        <v>46112.0</v>
      </c>
      <c r="BH281" t="s">
        <v>1008</v>
      </c>
      <c r="BI281" t="s">
        <v>4846</v>
      </c>
      <c r="BJ281" t="s">
        <v>4847</v>
      </c>
      <c r="BK281" t="s">
        <v>4848</v>
      </c>
      <c r="BL281" s="154">
        <v>45883.0</v>
      </c>
      <c r="BM281" t="s">
        <v>2899</v>
      </c>
      <c r="BN281" t="s">
        <v>1118</v>
      </c>
      <c r="BO281" t="s">
        <v>2900</v>
      </c>
      <c r="BP281" t="s">
        <v>100</v>
      </c>
      <c r="BR281" s="154">
        <v>45892.5113078703</v>
      </c>
      <c r="BS281" t="s">
        <v>4849</v>
      </c>
      <c r="BT281" t="s">
        <v>1016</v>
      </c>
      <c r="BU281" t="s">
        <v>4850</v>
      </c>
      <c r="BV281">
        <v>9.19687656419E11</v>
      </c>
      <c r="BW281" t="s">
        <v>4851</v>
      </c>
      <c r="BX281" t="s">
        <v>4849</v>
      </c>
      <c r="BY281" t="s">
        <v>4850</v>
      </c>
      <c r="BZ281">
        <v>9.19687656419E11</v>
      </c>
      <c r="CA281" t="s">
        <v>4852</v>
      </c>
      <c r="CB281" t="s">
        <v>4853</v>
      </c>
      <c r="CC281">
        <v>9.19825998198E11</v>
      </c>
      <c r="CD281">
        <v>0.0</v>
      </c>
      <c r="CE281" t="s">
        <v>4854</v>
      </c>
      <c r="CG281">
        <v>360001.0</v>
      </c>
      <c r="CI281" t="s">
        <v>1906</v>
      </c>
      <c r="CJ281" t="s">
        <v>2162</v>
      </c>
      <c r="CK281">
        <v>360001.0</v>
      </c>
      <c r="CM281" t="s">
        <v>4854</v>
      </c>
      <c r="CN281" t="s">
        <v>4854</v>
      </c>
    </row>
    <row r="282">
      <c r="A282" t="s">
        <v>47</v>
      </c>
      <c r="B282">
        <v>3582467.0</v>
      </c>
      <c r="C282" t="s">
        <v>216</v>
      </c>
      <c r="D282">
        <v>2025.0</v>
      </c>
      <c r="E282" s="154">
        <v>45838.0</v>
      </c>
      <c r="F282" t="s">
        <v>1108</v>
      </c>
      <c r="G282" t="s">
        <v>1000</v>
      </c>
      <c r="H282" t="s">
        <v>4855</v>
      </c>
      <c r="I282" t="s">
        <v>1002</v>
      </c>
      <c r="J282">
        <v>168000.0</v>
      </c>
      <c r="K282">
        <v>168000.0</v>
      </c>
      <c r="L282">
        <v>168000.0</v>
      </c>
      <c r="M282">
        <v>112.0</v>
      </c>
      <c r="N282">
        <v>1500.0</v>
      </c>
      <c r="O282">
        <v>0.0</v>
      </c>
      <c r="P282">
        <v>0.0</v>
      </c>
      <c r="R282">
        <v>0.0</v>
      </c>
      <c r="S282">
        <v>0.0</v>
      </c>
      <c r="U282">
        <v>0.0</v>
      </c>
      <c r="V282" t="s">
        <v>1079</v>
      </c>
      <c r="X282" s="154">
        <v>45838.0</v>
      </c>
      <c r="Y282" s="156">
        <v>36526.0</v>
      </c>
      <c r="Z282">
        <v>0.0</v>
      </c>
      <c r="AA282" s="156">
        <v>36526.0</v>
      </c>
      <c r="AB282">
        <v>0.0</v>
      </c>
      <c r="AC282" s="156">
        <v>36526.0</v>
      </c>
      <c r="AD282">
        <v>0.0</v>
      </c>
      <c r="AE282" s="156">
        <v>36526.0</v>
      </c>
      <c r="AF282">
        <v>0.0</v>
      </c>
      <c r="AG282">
        <v>16800.0</v>
      </c>
      <c r="AH282" s="156">
        <v>45875.0</v>
      </c>
      <c r="AI282" s="156">
        <v>45875.0</v>
      </c>
      <c r="AJ282">
        <v>168000.0</v>
      </c>
      <c r="AK282">
        <v>151200.0</v>
      </c>
      <c r="AL282">
        <v>0.0</v>
      </c>
      <c r="AM282">
        <v>0.0</v>
      </c>
      <c r="AS282" t="s">
        <v>26</v>
      </c>
      <c r="AT282" t="s">
        <v>22</v>
      </c>
      <c r="AU282">
        <v>0.0</v>
      </c>
      <c r="AV282" t="s">
        <v>380</v>
      </c>
      <c r="AZ282" t="s">
        <v>3386</v>
      </c>
      <c r="BA282" t="s">
        <v>1143</v>
      </c>
      <c r="BB282" t="s">
        <v>1144</v>
      </c>
      <c r="BC282" t="s">
        <v>45</v>
      </c>
      <c r="BD282" t="s">
        <v>1143</v>
      </c>
      <c r="BE282" t="s">
        <v>1007</v>
      </c>
      <c r="BF282" s="156">
        <v>45748.0</v>
      </c>
      <c r="BG282" s="154">
        <v>46112.0</v>
      </c>
      <c r="BH282" t="s">
        <v>1008</v>
      </c>
      <c r="BI282" t="s">
        <v>4856</v>
      </c>
      <c r="BJ282" t="s">
        <v>4857</v>
      </c>
      <c r="BK282" t="s">
        <v>4858</v>
      </c>
      <c r="BL282" s="154">
        <v>45838.0</v>
      </c>
      <c r="BM282" t="s">
        <v>1148</v>
      </c>
      <c r="BN282" t="s">
        <v>1482</v>
      </c>
      <c r="BO282" t="s">
        <v>1149</v>
      </c>
      <c r="BP282" t="s">
        <v>1150</v>
      </c>
      <c r="BQ282" t="s">
        <v>120</v>
      </c>
      <c r="BR282" s="156">
        <v>45839.4649189814</v>
      </c>
      <c r="BS282" t="s">
        <v>4859</v>
      </c>
      <c r="BT282" t="s">
        <v>1551</v>
      </c>
      <c r="BU282" t="s">
        <v>4860</v>
      </c>
      <c r="BV282">
        <v>9.19769022489E11</v>
      </c>
      <c r="BW282" t="s">
        <v>4861</v>
      </c>
      <c r="BX282" t="s">
        <v>4859</v>
      </c>
      <c r="BY282" t="s">
        <v>4860</v>
      </c>
      <c r="BZ282">
        <v>9.19769022489E11</v>
      </c>
      <c r="CA282" t="s">
        <v>4859</v>
      </c>
      <c r="CB282" t="s">
        <v>4860</v>
      </c>
      <c r="CC282">
        <v>9.19769022489E11</v>
      </c>
      <c r="CD282">
        <v>264000.0</v>
      </c>
      <c r="CE282" t="s">
        <v>4862</v>
      </c>
      <c r="CG282">
        <v>400026.0</v>
      </c>
      <c r="CH282" t="s">
        <v>4863</v>
      </c>
      <c r="CI282" t="s">
        <v>1143</v>
      </c>
      <c r="CJ282" t="s">
        <v>1144</v>
      </c>
      <c r="CK282">
        <v>400026.0</v>
      </c>
      <c r="CM282" t="s">
        <v>4863</v>
      </c>
      <c r="CN282" t="s">
        <v>4863</v>
      </c>
    </row>
    <row r="283">
      <c r="A283" t="s">
        <v>68</v>
      </c>
      <c r="B283">
        <v>3583679.0</v>
      </c>
      <c r="C283" t="s">
        <v>782</v>
      </c>
      <c r="D283">
        <v>2025.0</v>
      </c>
      <c r="E283" s="154">
        <v>45742.0</v>
      </c>
      <c r="F283" t="s">
        <v>1289</v>
      </c>
      <c r="G283" t="s">
        <v>1000</v>
      </c>
      <c r="H283" t="s">
        <v>4864</v>
      </c>
      <c r="I283" t="s">
        <v>1002</v>
      </c>
      <c r="J283">
        <v>237286.0</v>
      </c>
      <c r="K283">
        <v>279997.0</v>
      </c>
      <c r="L283">
        <v>0.0</v>
      </c>
      <c r="M283">
        <v>0.0</v>
      </c>
      <c r="O283">
        <v>0.0</v>
      </c>
      <c r="P283">
        <v>0.0</v>
      </c>
      <c r="R283">
        <v>237286.0</v>
      </c>
      <c r="S283">
        <v>80.0</v>
      </c>
      <c r="T283">
        <v>2966.0</v>
      </c>
      <c r="U283">
        <v>0.0</v>
      </c>
      <c r="V283" t="s">
        <v>1003</v>
      </c>
      <c r="W283">
        <v>2.0</v>
      </c>
      <c r="Y283" s="154">
        <v>45742.0</v>
      </c>
      <c r="Z283">
        <v>139999.0</v>
      </c>
      <c r="AA283" s="157">
        <v>45993.0</v>
      </c>
      <c r="AB283">
        <v>139999.0</v>
      </c>
      <c r="AC283" s="156">
        <v>36526.0</v>
      </c>
      <c r="AD283">
        <v>0.0</v>
      </c>
      <c r="AE283" s="156">
        <v>36526.0</v>
      </c>
      <c r="AF283">
        <v>0.0</v>
      </c>
      <c r="AG283">
        <v>0.0</v>
      </c>
      <c r="AH283" s="154">
        <v>45761.0</v>
      </c>
      <c r="AI283" s="154">
        <v>45761.0</v>
      </c>
      <c r="AJ283">
        <v>139999.0</v>
      </c>
      <c r="AK283">
        <v>139999.0</v>
      </c>
      <c r="AL283">
        <v>0.0</v>
      </c>
      <c r="AM283">
        <v>0.4167</v>
      </c>
      <c r="AN283">
        <v>0.4167</v>
      </c>
      <c r="AS283">
        <v>0.0</v>
      </c>
      <c r="AU283">
        <v>0.0</v>
      </c>
      <c r="AV283" t="s">
        <v>380</v>
      </c>
      <c r="AY283" t="s">
        <v>88</v>
      </c>
      <c r="AZ283" t="s">
        <v>1110</v>
      </c>
      <c r="BA283" t="s">
        <v>1609</v>
      </c>
      <c r="BB283" t="s">
        <v>1206</v>
      </c>
      <c r="BC283" t="s">
        <v>27</v>
      </c>
      <c r="BD283" t="s">
        <v>1207</v>
      </c>
      <c r="BE283" t="s">
        <v>1007</v>
      </c>
      <c r="BF283" s="156">
        <v>45748.0</v>
      </c>
      <c r="BG283" s="154">
        <v>46112.0</v>
      </c>
      <c r="BH283" t="s">
        <v>1008</v>
      </c>
      <c r="BI283" t="s">
        <v>4865</v>
      </c>
      <c r="BJ283" t="s">
        <v>4866</v>
      </c>
      <c r="BK283" t="s">
        <v>4867</v>
      </c>
      <c r="BL283" s="154">
        <v>45742.0</v>
      </c>
      <c r="BM283" t="s">
        <v>4868</v>
      </c>
      <c r="BN283" t="s">
        <v>1118</v>
      </c>
      <c r="BO283" t="s">
        <v>4869</v>
      </c>
      <c r="BP283" t="s">
        <v>4870</v>
      </c>
      <c r="BR283" s="156">
        <v>45756.4524537037</v>
      </c>
      <c r="BS283" t="s">
        <v>4871</v>
      </c>
      <c r="BT283" t="s">
        <v>1016</v>
      </c>
      <c r="BU283" t="s">
        <v>4872</v>
      </c>
      <c r="BV283">
        <v>9.19977400167E11</v>
      </c>
      <c r="BW283" t="s">
        <v>4873</v>
      </c>
      <c r="BX283" t="s">
        <v>4871</v>
      </c>
      <c r="BY283" t="s">
        <v>4872</v>
      </c>
      <c r="BZ283">
        <v>9.19977400167E11</v>
      </c>
      <c r="CA283" t="s">
        <v>4874</v>
      </c>
      <c r="CB283" t="s">
        <v>4875</v>
      </c>
      <c r="CC283">
        <v>9.19300950051E11</v>
      </c>
      <c r="CD283">
        <v>100000.0</v>
      </c>
      <c r="CE283" t="s">
        <v>4876</v>
      </c>
      <c r="CG283">
        <v>453111.0</v>
      </c>
      <c r="CH283" t="s">
        <v>4877</v>
      </c>
      <c r="CI283" t="s">
        <v>1609</v>
      </c>
      <c r="CJ283" t="s">
        <v>1206</v>
      </c>
      <c r="CK283">
        <v>453111.0</v>
      </c>
      <c r="CM283" t="s">
        <v>4878</v>
      </c>
      <c r="CN283" t="s">
        <v>4878</v>
      </c>
    </row>
    <row r="284">
      <c r="A284" t="s">
        <v>68</v>
      </c>
      <c r="B284">
        <v>3589593.0</v>
      </c>
      <c r="C284" t="s">
        <v>217</v>
      </c>
      <c r="D284">
        <v>2025.0</v>
      </c>
      <c r="E284" s="156">
        <v>45717.0</v>
      </c>
      <c r="F284" t="s">
        <v>1108</v>
      </c>
      <c r="G284" t="s">
        <v>1000</v>
      </c>
      <c r="H284" t="s">
        <v>4879</v>
      </c>
      <c r="I284" t="s">
        <v>1002</v>
      </c>
      <c r="J284">
        <v>518373.0</v>
      </c>
      <c r="K284">
        <v>518373.0</v>
      </c>
      <c r="L284">
        <v>518373.0</v>
      </c>
      <c r="M284">
        <v>734.0</v>
      </c>
      <c r="N284">
        <v>706.0</v>
      </c>
      <c r="O284">
        <v>0.0</v>
      </c>
      <c r="P284">
        <v>0.0</v>
      </c>
      <c r="R284">
        <v>0.0</v>
      </c>
      <c r="S284">
        <v>0.0</v>
      </c>
      <c r="U284">
        <v>0.0</v>
      </c>
      <c r="V284" t="s">
        <v>1003</v>
      </c>
      <c r="W284">
        <v>2.0</v>
      </c>
      <c r="Y284" s="156">
        <v>45717.0</v>
      </c>
      <c r="Z284">
        <v>259187.0</v>
      </c>
      <c r="AA284" s="154">
        <v>45848.0</v>
      </c>
      <c r="AB284">
        <v>259187.0</v>
      </c>
      <c r="AC284" s="156">
        <v>36526.0</v>
      </c>
      <c r="AD284">
        <v>0.0</v>
      </c>
      <c r="AE284" s="156">
        <v>36526.0</v>
      </c>
      <c r="AF284">
        <v>0.0</v>
      </c>
      <c r="AG284">
        <v>0.0</v>
      </c>
      <c r="AH284" s="156">
        <v>45719.0</v>
      </c>
      <c r="AI284" s="156">
        <v>45719.0</v>
      </c>
      <c r="AJ284">
        <v>518374.0</v>
      </c>
      <c r="AK284">
        <v>254016.0</v>
      </c>
      <c r="AL284">
        <v>264358.0</v>
      </c>
      <c r="AM284">
        <v>0.6283</v>
      </c>
      <c r="AN284">
        <v>0.6283</v>
      </c>
      <c r="AS284" t="s">
        <v>21</v>
      </c>
      <c r="AT284" t="s">
        <v>22</v>
      </c>
      <c r="AU284">
        <v>0.0</v>
      </c>
      <c r="AV284" t="s">
        <v>380</v>
      </c>
      <c r="AZ284" t="s">
        <v>1110</v>
      </c>
      <c r="BA284" t="s">
        <v>4421</v>
      </c>
      <c r="BB284" t="s">
        <v>1144</v>
      </c>
      <c r="BC284" t="s">
        <v>45</v>
      </c>
      <c r="BD284" t="s">
        <v>1143</v>
      </c>
      <c r="BE284" t="s">
        <v>1007</v>
      </c>
      <c r="BF284" s="154">
        <v>45733.0</v>
      </c>
      <c r="BG284" s="154">
        <v>46097.0</v>
      </c>
      <c r="BH284" t="s">
        <v>1008</v>
      </c>
      <c r="BI284" t="s">
        <v>4880</v>
      </c>
      <c r="BJ284" t="s">
        <v>4881</v>
      </c>
      <c r="BK284" t="s">
        <v>4882</v>
      </c>
      <c r="BL284" s="156">
        <v>45717.0</v>
      </c>
      <c r="BM284" t="s">
        <v>1148</v>
      </c>
      <c r="BN284" t="s">
        <v>1095</v>
      </c>
      <c r="BO284" t="s">
        <v>1149</v>
      </c>
      <c r="BP284" t="s">
        <v>1150</v>
      </c>
      <c r="BQ284" t="s">
        <v>120</v>
      </c>
      <c r="BR284" s="156">
        <v>45717.6076157407</v>
      </c>
      <c r="BS284" t="s">
        <v>4883</v>
      </c>
      <c r="BT284" t="s">
        <v>1016</v>
      </c>
      <c r="BU284" t="s">
        <v>4884</v>
      </c>
      <c r="BV284">
        <v>9.19920743795E11</v>
      </c>
      <c r="BW284" t="s">
        <v>4884</v>
      </c>
      <c r="BX284" t="s">
        <v>4885</v>
      </c>
      <c r="BY284" t="s">
        <v>4884</v>
      </c>
      <c r="BZ284">
        <v>9.19920743795E11</v>
      </c>
      <c r="CA284" t="s">
        <v>4886</v>
      </c>
      <c r="CB284" t="s">
        <v>4887</v>
      </c>
      <c r="CC284">
        <v>9.1981986618E11</v>
      </c>
      <c r="CD284">
        <v>75000.0</v>
      </c>
      <c r="CE284" t="s">
        <v>4888</v>
      </c>
      <c r="CG284">
        <v>400709.0</v>
      </c>
      <c r="CH284" t="s">
        <v>4889</v>
      </c>
      <c r="CI284" t="s">
        <v>4421</v>
      </c>
      <c r="CJ284" t="s">
        <v>1144</v>
      </c>
      <c r="CK284">
        <v>400709.0</v>
      </c>
      <c r="CM284" t="s">
        <v>4890</v>
      </c>
      <c r="CN284" t="s">
        <v>4890</v>
      </c>
    </row>
    <row r="285">
      <c r="A285" t="s">
        <v>18</v>
      </c>
      <c r="B285">
        <v>3591328.0</v>
      </c>
      <c r="C285" t="s">
        <v>218</v>
      </c>
      <c r="D285">
        <v>2025.0</v>
      </c>
      <c r="E285" s="154">
        <v>45766.0</v>
      </c>
      <c r="F285" t="s">
        <v>1779</v>
      </c>
      <c r="G285" t="s">
        <v>1000</v>
      </c>
      <c r="H285" t="s">
        <v>4891</v>
      </c>
      <c r="I285" t="s">
        <v>1002</v>
      </c>
      <c r="J285">
        <v>1109546.0</v>
      </c>
      <c r="K285">
        <v>1268227.0</v>
      </c>
      <c r="L285">
        <v>112793.0</v>
      </c>
      <c r="M285">
        <v>141.0</v>
      </c>
      <c r="N285">
        <v>800.0</v>
      </c>
      <c r="O285">
        <v>115190.0</v>
      </c>
      <c r="P285">
        <v>96.0</v>
      </c>
      <c r="Q285">
        <v>1200.0</v>
      </c>
      <c r="R285">
        <v>881563.0</v>
      </c>
      <c r="S285">
        <v>289.0</v>
      </c>
      <c r="T285">
        <v>3050.0</v>
      </c>
      <c r="U285">
        <v>0.0</v>
      </c>
      <c r="V285" t="s">
        <v>1003</v>
      </c>
      <c r="W285">
        <v>4.0</v>
      </c>
      <c r="Y285" s="154">
        <v>45768.0</v>
      </c>
      <c r="Z285" t="s">
        <v>4892</v>
      </c>
      <c r="AA285" s="154">
        <v>45838.0</v>
      </c>
      <c r="AB285" t="s">
        <v>4892</v>
      </c>
      <c r="AC285" s="154">
        <v>45930.0</v>
      </c>
      <c r="AD285" t="s">
        <v>4892</v>
      </c>
      <c r="AE285" s="155">
        <v>46022.0</v>
      </c>
      <c r="AF285" t="s">
        <v>4892</v>
      </c>
      <c r="AG285" t="s">
        <v>4893</v>
      </c>
      <c r="AH285" s="154">
        <v>45768.0</v>
      </c>
      <c r="AI285" t="s">
        <v>4894</v>
      </c>
      <c r="AJ285" t="s">
        <v>4895</v>
      </c>
      <c r="AK285" t="s">
        <v>4896</v>
      </c>
      <c r="AL285" t="s">
        <v>4897</v>
      </c>
      <c r="AM285" t="s">
        <v>4898</v>
      </c>
      <c r="AN285" t="s">
        <v>4898</v>
      </c>
      <c r="AS285" t="s">
        <v>1053</v>
      </c>
      <c r="AT285" t="s">
        <v>22</v>
      </c>
      <c r="AU285" t="s">
        <v>1513</v>
      </c>
      <c r="AV285" t="s">
        <v>549</v>
      </c>
      <c r="AW285" t="s">
        <v>381</v>
      </c>
      <c r="AX285" t="s">
        <v>22</v>
      </c>
      <c r="AY285" t="s">
        <v>88</v>
      </c>
      <c r="AZ285" t="s">
        <v>1110</v>
      </c>
      <c r="BA285" t="s">
        <v>1157</v>
      </c>
      <c r="BB285" t="s">
        <v>1158</v>
      </c>
      <c r="BC285" t="s">
        <v>37</v>
      </c>
      <c r="BD285" t="s">
        <v>1158</v>
      </c>
      <c r="BE285" t="s">
        <v>1007</v>
      </c>
      <c r="BF285" t="s">
        <v>4899</v>
      </c>
      <c r="BG285" s="154">
        <v>46112.0</v>
      </c>
      <c r="BH285" t="s">
        <v>1008</v>
      </c>
      <c r="BI285" t="s">
        <v>4900</v>
      </c>
      <c r="BJ285" t="s">
        <v>4901</v>
      </c>
      <c r="BK285" t="s">
        <v>4902</v>
      </c>
      <c r="BL285" s="154">
        <v>45766.0</v>
      </c>
      <c r="BM285" t="s">
        <v>1012</v>
      </c>
      <c r="BN285" t="s">
        <v>1013</v>
      </c>
      <c r="BO285" t="s">
        <v>1014</v>
      </c>
      <c r="BP285" t="s">
        <v>3862</v>
      </c>
      <c r="BR285" t="s">
        <v>4903</v>
      </c>
      <c r="BS285" t="s">
        <v>4904</v>
      </c>
      <c r="BT285" t="s">
        <v>1551</v>
      </c>
      <c r="BU285" t="s">
        <v>4905</v>
      </c>
      <c r="BV285">
        <v>9.19830747008E11</v>
      </c>
      <c r="BW285" t="s">
        <v>4906</v>
      </c>
      <c r="BX285" t="s">
        <v>4904</v>
      </c>
      <c r="BY285" t="s">
        <v>4905</v>
      </c>
      <c r="BZ285">
        <v>9.19830747008E11</v>
      </c>
      <c r="CA285" t="s">
        <v>4904</v>
      </c>
      <c r="CB285" t="s">
        <v>4905</v>
      </c>
      <c r="CC285">
        <v>9.19830747008E11</v>
      </c>
      <c r="CD285">
        <v>48000.0</v>
      </c>
      <c r="CE285" t="s">
        <v>4907</v>
      </c>
      <c r="CG285">
        <v>700106.0</v>
      </c>
      <c r="CH285" t="s">
        <v>4908</v>
      </c>
      <c r="CI285" t="s">
        <v>1157</v>
      </c>
      <c r="CJ285" t="s">
        <v>1158</v>
      </c>
      <c r="CK285">
        <v>700106.0</v>
      </c>
      <c r="CM285" t="s">
        <v>4909</v>
      </c>
      <c r="CN285" t="s">
        <v>4909</v>
      </c>
    </row>
    <row r="286">
      <c r="A286" t="s">
        <v>18</v>
      </c>
      <c r="B286">
        <v>359413.0</v>
      </c>
      <c r="C286" t="s">
        <v>219</v>
      </c>
      <c r="D286">
        <v>2025.0</v>
      </c>
      <c r="E286" s="154">
        <v>45838.0</v>
      </c>
      <c r="F286" t="s">
        <v>1024</v>
      </c>
      <c r="G286" t="s">
        <v>1000</v>
      </c>
      <c r="H286" t="s">
        <v>4910</v>
      </c>
      <c r="I286" t="s">
        <v>1002</v>
      </c>
      <c r="J286">
        <v>1809636.0</v>
      </c>
      <c r="K286">
        <v>2015784.0</v>
      </c>
      <c r="L286">
        <v>664367.0</v>
      </c>
      <c r="M286">
        <v>828.0</v>
      </c>
      <c r="N286">
        <v>802.0</v>
      </c>
      <c r="O286">
        <v>0.0</v>
      </c>
      <c r="P286">
        <v>0.0</v>
      </c>
      <c r="R286">
        <v>1145269.0</v>
      </c>
      <c r="S286">
        <v>750.0</v>
      </c>
      <c r="T286">
        <v>1527.0</v>
      </c>
      <c r="U286">
        <v>0.0</v>
      </c>
      <c r="V286" t="s">
        <v>1079</v>
      </c>
      <c r="X286" s="155">
        <v>46006.0</v>
      </c>
      <c r="Y286" s="156">
        <v>36526.0</v>
      </c>
      <c r="Z286">
        <v>0.0</v>
      </c>
      <c r="AA286" s="156">
        <v>36526.0</v>
      </c>
      <c r="AB286">
        <v>0.0</v>
      </c>
      <c r="AC286" s="156">
        <v>36526.0</v>
      </c>
      <c r="AD286">
        <v>0.0</v>
      </c>
      <c r="AE286" s="156">
        <v>36526.0</v>
      </c>
      <c r="AF286">
        <v>0.0</v>
      </c>
      <c r="AG286">
        <v>0.0</v>
      </c>
      <c r="AJ286">
        <v>0.0</v>
      </c>
      <c r="AK286">
        <v>0.0</v>
      </c>
      <c r="AL286">
        <v>0.0</v>
      </c>
      <c r="AM286" t="s">
        <v>4911</v>
      </c>
      <c r="AN286" t="s">
        <v>4912</v>
      </c>
      <c r="AP286">
        <v>0.05</v>
      </c>
      <c r="AR286">
        <v>0.05</v>
      </c>
      <c r="AS286" t="s">
        <v>1028</v>
      </c>
      <c r="AT286" t="s">
        <v>22</v>
      </c>
      <c r="AU286">
        <v>0.0</v>
      </c>
      <c r="AV286" t="s">
        <v>380</v>
      </c>
      <c r="AY286" t="s">
        <v>88</v>
      </c>
      <c r="AZ286" t="s">
        <v>1672</v>
      </c>
      <c r="BA286" t="s">
        <v>1906</v>
      </c>
      <c r="BB286" t="s">
        <v>1366</v>
      </c>
      <c r="BC286" t="s">
        <v>45</v>
      </c>
      <c r="BD286" t="s">
        <v>1366</v>
      </c>
      <c r="BE286" t="s">
        <v>1007</v>
      </c>
      <c r="BF286" s="156">
        <v>45839.0</v>
      </c>
      <c r="BG286" s="154">
        <v>46203.0</v>
      </c>
      <c r="BH286" t="s">
        <v>1008</v>
      </c>
      <c r="BI286" t="s">
        <v>4913</v>
      </c>
      <c r="BJ286" t="s">
        <v>4914</v>
      </c>
      <c r="BK286" t="s">
        <v>4915</v>
      </c>
      <c r="BL286" s="154">
        <v>45838.0</v>
      </c>
      <c r="BM286" t="s">
        <v>1370</v>
      </c>
      <c r="BN286" t="s">
        <v>1118</v>
      </c>
      <c r="BO286" t="s">
        <v>1371</v>
      </c>
      <c r="BP286" t="s">
        <v>1372</v>
      </c>
      <c r="BQ286" t="s">
        <v>85</v>
      </c>
      <c r="BR286" t="s">
        <v>4916</v>
      </c>
      <c r="BS286" t="s">
        <v>1911</v>
      </c>
      <c r="BT286" t="s">
        <v>1551</v>
      </c>
      <c r="BU286" t="s">
        <v>1912</v>
      </c>
      <c r="BV286">
        <v>9.19909998141E11</v>
      </c>
      <c r="BW286" t="s">
        <v>1913</v>
      </c>
      <c r="BX286" t="s">
        <v>1911</v>
      </c>
      <c r="BY286" t="s">
        <v>1912</v>
      </c>
      <c r="BZ286">
        <v>9.19909998141E11</v>
      </c>
      <c r="CA286" t="s">
        <v>1911</v>
      </c>
      <c r="CB286" t="s">
        <v>1912</v>
      </c>
      <c r="CC286">
        <v>9.19909998141E11</v>
      </c>
      <c r="CD286">
        <v>102000.0</v>
      </c>
      <c r="CE286" t="s">
        <v>4917</v>
      </c>
      <c r="CG286">
        <v>360110.0</v>
      </c>
      <c r="CH286" t="s">
        <v>4918</v>
      </c>
      <c r="CI286" t="s">
        <v>1906</v>
      </c>
      <c r="CJ286" t="s">
        <v>1366</v>
      </c>
      <c r="CK286">
        <v>360110.0</v>
      </c>
      <c r="CM286" t="s">
        <v>4918</v>
      </c>
      <c r="CN286" t="s">
        <v>4918</v>
      </c>
    </row>
    <row r="287">
      <c r="A287" t="s">
        <v>18</v>
      </c>
      <c r="B287">
        <v>3594140.0</v>
      </c>
      <c r="C287" t="s">
        <v>220</v>
      </c>
      <c r="D287">
        <v>2025.0</v>
      </c>
      <c r="E287" t="s">
        <v>4919</v>
      </c>
      <c r="F287" t="s">
        <v>1779</v>
      </c>
      <c r="G287" t="s">
        <v>1000</v>
      </c>
      <c r="H287" t="s">
        <v>4920</v>
      </c>
      <c r="I287" t="s">
        <v>1002</v>
      </c>
      <c r="J287">
        <v>1556936.0</v>
      </c>
      <c r="K287">
        <v>1649433.0</v>
      </c>
      <c r="L287">
        <v>1043063.0</v>
      </c>
      <c r="M287">
        <v>1449.0</v>
      </c>
      <c r="N287">
        <v>720.0</v>
      </c>
      <c r="O287">
        <v>0.0</v>
      </c>
      <c r="P287">
        <v>100.0</v>
      </c>
      <c r="Q287">
        <v>0.0</v>
      </c>
      <c r="R287">
        <v>513873.0</v>
      </c>
      <c r="S287">
        <v>379.0</v>
      </c>
      <c r="T287">
        <v>1356.0</v>
      </c>
      <c r="U287">
        <v>0.0</v>
      </c>
      <c r="V287" t="s">
        <v>1533</v>
      </c>
      <c r="W287" t="s">
        <v>4602</v>
      </c>
      <c r="X287" s="154">
        <v>45869.0</v>
      </c>
      <c r="Y287" t="s">
        <v>4081</v>
      </c>
      <c r="Z287" t="s">
        <v>4921</v>
      </c>
      <c r="AA287" t="s">
        <v>4922</v>
      </c>
      <c r="AB287" t="s">
        <v>4923</v>
      </c>
      <c r="AC287" t="s">
        <v>4924</v>
      </c>
      <c r="AD287" t="s">
        <v>4925</v>
      </c>
      <c r="AE287" s="156">
        <v>36526.0</v>
      </c>
      <c r="AF287">
        <v>0.0</v>
      </c>
      <c r="AG287" t="s">
        <v>4926</v>
      </c>
      <c r="AH287" s="154">
        <v>45737.0</v>
      </c>
      <c r="AI287" s="154">
        <v>45737.0</v>
      </c>
      <c r="AJ287" t="s">
        <v>4927</v>
      </c>
      <c r="AK287" t="s">
        <v>4928</v>
      </c>
      <c r="AL287" t="s">
        <v>4929</v>
      </c>
      <c r="AM287" t="s">
        <v>4930</v>
      </c>
      <c r="AN287" t="s">
        <v>4930</v>
      </c>
      <c r="AS287" t="s">
        <v>1028</v>
      </c>
      <c r="AT287" t="s">
        <v>22</v>
      </c>
      <c r="AU287" t="s">
        <v>1513</v>
      </c>
      <c r="AV287" t="s">
        <v>380</v>
      </c>
      <c r="AX287" t="s">
        <v>88</v>
      </c>
      <c r="AY287" t="s">
        <v>88</v>
      </c>
      <c r="AZ287" t="s">
        <v>1110</v>
      </c>
      <c r="BA287" t="s">
        <v>1087</v>
      </c>
      <c r="BB287" t="s">
        <v>1088</v>
      </c>
      <c r="BC287" t="s">
        <v>23</v>
      </c>
      <c r="BD287" t="s">
        <v>1089</v>
      </c>
      <c r="BE287" t="s">
        <v>1007</v>
      </c>
      <c r="BF287" t="s">
        <v>4931</v>
      </c>
      <c r="BG287" t="s">
        <v>4932</v>
      </c>
      <c r="BH287" t="s">
        <v>1008</v>
      </c>
      <c r="BI287" t="s">
        <v>4933</v>
      </c>
      <c r="BJ287" t="s">
        <v>4934</v>
      </c>
      <c r="BK287" t="s">
        <v>4935</v>
      </c>
      <c r="BL287" t="s">
        <v>4919</v>
      </c>
      <c r="BM287" t="s">
        <v>1094</v>
      </c>
      <c r="BN287" t="s">
        <v>1711</v>
      </c>
      <c r="BO287" t="s">
        <v>1096</v>
      </c>
      <c r="BP287" t="s">
        <v>2132</v>
      </c>
      <c r="BR287" t="s">
        <v>4936</v>
      </c>
      <c r="BS287" t="s">
        <v>4937</v>
      </c>
      <c r="BT287" t="s">
        <v>4938</v>
      </c>
      <c r="BU287" t="s">
        <v>4939</v>
      </c>
      <c r="BV287">
        <f>919121000408+919154663305</f>
        <v>1.838275663713E12</v>
      </c>
      <c r="BW287" t="s">
        <v>4940</v>
      </c>
      <c r="BX287" t="s">
        <v>4941</v>
      </c>
      <c r="BY287" t="s">
        <v>4942</v>
      </c>
      <c r="BZ287">
        <f>919100666095+919121000408+919618410003</f>
        <v>2.757840076506E12</v>
      </c>
      <c r="CA287" t="s">
        <v>4943</v>
      </c>
      <c r="CB287" t="s">
        <v>4944</v>
      </c>
      <c r="CC287">
        <f>918121029792+919154663305+919959355547</f>
        <v>2.757235048644E12</v>
      </c>
      <c r="CD287">
        <v>0.0</v>
      </c>
      <c r="CE287" t="s">
        <v>4945</v>
      </c>
      <c r="CG287">
        <v>500049.0</v>
      </c>
      <c r="CI287" t="s">
        <v>1087</v>
      </c>
      <c r="CJ287" t="s">
        <v>1088</v>
      </c>
      <c r="CK287">
        <v>500049.0</v>
      </c>
      <c r="CL287" t="s">
        <v>4946</v>
      </c>
      <c r="CM287" t="s">
        <v>4947</v>
      </c>
      <c r="CN287" t="s">
        <v>4948</v>
      </c>
    </row>
    <row r="288">
      <c r="A288" t="s">
        <v>18</v>
      </c>
      <c r="B288">
        <v>3605584.0</v>
      </c>
      <c r="C288" t="s">
        <v>221</v>
      </c>
      <c r="D288">
        <v>2025.0</v>
      </c>
      <c r="E288" t="s">
        <v>1530</v>
      </c>
      <c r="F288" t="s">
        <v>1024</v>
      </c>
      <c r="G288" t="s">
        <v>1000</v>
      </c>
      <c r="H288" t="s">
        <v>4949</v>
      </c>
      <c r="I288" t="s">
        <v>1002</v>
      </c>
      <c r="J288">
        <v>395516.0</v>
      </c>
      <c r="K288">
        <v>446837.0</v>
      </c>
      <c r="L288">
        <v>110400.0</v>
      </c>
      <c r="M288">
        <v>184.0</v>
      </c>
      <c r="N288">
        <v>600.0</v>
      </c>
      <c r="O288">
        <v>0.0</v>
      </c>
      <c r="P288">
        <v>0.0</v>
      </c>
      <c r="R288">
        <v>285116.0</v>
      </c>
      <c r="S288">
        <v>210.0</v>
      </c>
      <c r="T288">
        <v>1358.0</v>
      </c>
      <c r="U288">
        <v>0.0</v>
      </c>
      <c r="V288" t="s">
        <v>1533</v>
      </c>
      <c r="W288">
        <v>4.0</v>
      </c>
      <c r="X288" s="154">
        <v>45833.0</v>
      </c>
      <c r="Y288" t="s">
        <v>1534</v>
      </c>
      <c r="Z288" t="s">
        <v>4950</v>
      </c>
      <c r="AA288" t="s">
        <v>1536</v>
      </c>
      <c r="AB288" t="s">
        <v>4950</v>
      </c>
      <c r="AC288" t="s">
        <v>1537</v>
      </c>
      <c r="AD288" t="s">
        <v>4950</v>
      </c>
      <c r="AE288" t="s">
        <v>1538</v>
      </c>
      <c r="AF288" t="s">
        <v>4950</v>
      </c>
      <c r="AG288">
        <v>0.0</v>
      </c>
      <c r="AJ288" t="s">
        <v>4951</v>
      </c>
      <c r="AK288">
        <v>0.0</v>
      </c>
      <c r="AL288" t="s">
        <v>4951</v>
      </c>
      <c r="AM288" t="s">
        <v>4952</v>
      </c>
      <c r="AN288" t="s">
        <v>4952</v>
      </c>
      <c r="AS288" t="s">
        <v>1053</v>
      </c>
      <c r="AT288" t="s">
        <v>22</v>
      </c>
      <c r="AU288">
        <v>0.0</v>
      </c>
      <c r="AV288" t="s">
        <v>380</v>
      </c>
      <c r="AY288" t="s">
        <v>88</v>
      </c>
      <c r="AZ288" t="s">
        <v>1110</v>
      </c>
      <c r="BA288" t="s">
        <v>4953</v>
      </c>
      <c r="BB288" t="s">
        <v>1006</v>
      </c>
      <c r="BC288" t="s">
        <v>37</v>
      </c>
      <c r="BD288" t="s">
        <v>1006</v>
      </c>
      <c r="BE288" t="s">
        <v>1007</v>
      </c>
      <c r="BF288" t="s">
        <v>1542</v>
      </c>
      <c r="BG288" t="s">
        <v>1543</v>
      </c>
      <c r="BH288" t="s">
        <v>1008</v>
      </c>
      <c r="BI288" t="s">
        <v>4954</v>
      </c>
      <c r="BJ288" t="s">
        <v>4955</v>
      </c>
      <c r="BK288" t="s">
        <v>4956</v>
      </c>
      <c r="BL288" t="s">
        <v>1530</v>
      </c>
      <c r="BM288" t="s">
        <v>1547</v>
      </c>
      <c r="BN288" t="s">
        <v>1013</v>
      </c>
      <c r="BO288" t="s">
        <v>1548</v>
      </c>
      <c r="BP288" t="s">
        <v>379</v>
      </c>
      <c r="BR288" t="s">
        <v>4957</v>
      </c>
      <c r="BS288" t="s">
        <v>1550</v>
      </c>
      <c r="BT288" t="s">
        <v>1551</v>
      </c>
      <c r="BU288" t="s">
        <v>1552</v>
      </c>
      <c r="BV288">
        <v>9.18598097405E11</v>
      </c>
      <c r="BW288" t="s">
        <v>4958</v>
      </c>
      <c r="BX288" t="s">
        <v>1554</v>
      </c>
      <c r="BY288" t="s">
        <v>4959</v>
      </c>
      <c r="BZ288">
        <v>9.18598097404E11</v>
      </c>
      <c r="CA288" t="s">
        <v>4960</v>
      </c>
      <c r="CB288" t="s">
        <v>4961</v>
      </c>
      <c r="CC288">
        <v>9.19051811602E11</v>
      </c>
      <c r="CD288">
        <v>0.0</v>
      </c>
      <c r="CE288" t="s">
        <v>4962</v>
      </c>
      <c r="CG288">
        <v>754008.0</v>
      </c>
      <c r="CH288" t="s">
        <v>4963</v>
      </c>
      <c r="CI288" t="s">
        <v>4953</v>
      </c>
      <c r="CJ288" t="s">
        <v>1006</v>
      </c>
      <c r="CK288">
        <v>754008.0</v>
      </c>
      <c r="CM288" t="s">
        <v>4964</v>
      </c>
      <c r="CN288" t="s">
        <v>4965</v>
      </c>
    </row>
    <row r="289">
      <c r="A289" t="s">
        <v>47</v>
      </c>
      <c r="B289">
        <v>3626747.0</v>
      </c>
      <c r="C289" t="s">
        <v>222</v>
      </c>
      <c r="D289">
        <v>2025.0</v>
      </c>
      <c r="E289" s="155">
        <v>45625.0</v>
      </c>
      <c r="F289" t="s">
        <v>1414</v>
      </c>
      <c r="G289" t="s">
        <v>1000</v>
      </c>
      <c r="H289" t="s">
        <v>4966</v>
      </c>
      <c r="I289" t="s">
        <v>1002</v>
      </c>
      <c r="J289">
        <v>289992.0</v>
      </c>
      <c r="K289">
        <v>326978.0</v>
      </c>
      <c r="L289">
        <v>84517.0</v>
      </c>
      <c r="M289">
        <v>169.0</v>
      </c>
      <c r="N289">
        <v>500.0</v>
      </c>
      <c r="O289">
        <v>0.0</v>
      </c>
      <c r="P289">
        <v>0.0</v>
      </c>
      <c r="R289">
        <v>205475.0</v>
      </c>
      <c r="S289">
        <v>202.0</v>
      </c>
      <c r="T289">
        <v>1017.0</v>
      </c>
      <c r="U289">
        <v>0.0</v>
      </c>
      <c r="V289" t="s">
        <v>1003</v>
      </c>
      <c r="W289">
        <v>3.0</v>
      </c>
      <c r="Y289" s="155">
        <v>45642.0</v>
      </c>
      <c r="Z289">
        <v>16349.0</v>
      </c>
      <c r="AA289" s="156">
        <v>45748.0</v>
      </c>
      <c r="AB289">
        <v>156949.0</v>
      </c>
      <c r="AC289" s="154">
        <v>45853.0</v>
      </c>
      <c r="AD289">
        <v>153680.0</v>
      </c>
      <c r="AE289" s="156">
        <v>36526.0</v>
      </c>
      <c r="AF289">
        <v>0.0</v>
      </c>
      <c r="AG289">
        <v>0.0</v>
      </c>
      <c r="AH289" s="154">
        <v>45773.0</v>
      </c>
      <c r="AI289" s="154">
        <v>45773.0</v>
      </c>
      <c r="AJ289">
        <v>326978.0</v>
      </c>
      <c r="AK289">
        <v>10000.0</v>
      </c>
      <c r="AL289">
        <v>316978.0</v>
      </c>
      <c r="AM289">
        <v>0.6666</v>
      </c>
      <c r="AN289">
        <v>0.6666</v>
      </c>
      <c r="AS289" t="s">
        <v>21</v>
      </c>
      <c r="AT289" t="s">
        <v>22</v>
      </c>
      <c r="AU289">
        <v>0.0</v>
      </c>
      <c r="AV289" t="s">
        <v>380</v>
      </c>
      <c r="AY289" t="s">
        <v>88</v>
      </c>
      <c r="AZ289" t="s">
        <v>1110</v>
      </c>
      <c r="BA289" t="s">
        <v>4967</v>
      </c>
      <c r="BB289" t="s">
        <v>1158</v>
      </c>
      <c r="BC289" t="s">
        <v>37</v>
      </c>
      <c r="BD289" t="s">
        <v>1158</v>
      </c>
      <c r="BE289" t="s">
        <v>1007</v>
      </c>
      <c r="BF289" s="156">
        <v>45755.0</v>
      </c>
      <c r="BG289" s="154">
        <v>46111.0</v>
      </c>
      <c r="BH289" t="s">
        <v>1008</v>
      </c>
      <c r="BI289" t="s">
        <v>4968</v>
      </c>
      <c r="BJ289" t="s">
        <v>4969</v>
      </c>
      <c r="BK289" t="s">
        <v>4970</v>
      </c>
      <c r="BL289" s="155">
        <v>45625.0</v>
      </c>
      <c r="BM289" t="s">
        <v>1294</v>
      </c>
      <c r="BN289" t="s">
        <v>1013</v>
      </c>
      <c r="BO289" t="s">
        <v>1295</v>
      </c>
      <c r="BP289" t="s">
        <v>1296</v>
      </c>
      <c r="BR289" s="154">
        <v>45741.6053356481</v>
      </c>
      <c r="BS289" t="s">
        <v>4971</v>
      </c>
      <c r="BT289" t="s">
        <v>1016</v>
      </c>
      <c r="BU289" t="s">
        <v>4972</v>
      </c>
      <c r="BV289">
        <v>9.17003032356E11</v>
      </c>
      <c r="BW289" t="s">
        <v>4972</v>
      </c>
      <c r="BX289" t="s">
        <v>4971</v>
      </c>
      <c r="BY289" t="s">
        <v>4972</v>
      </c>
      <c r="BZ289">
        <v>9.17003032356E11</v>
      </c>
      <c r="CA289" t="s">
        <v>4971</v>
      </c>
      <c r="CB289" t="s">
        <v>4972</v>
      </c>
      <c r="CC289">
        <v>9.17003032356E11</v>
      </c>
      <c r="CD289">
        <v>25095.0</v>
      </c>
      <c r="CE289" t="s">
        <v>4973</v>
      </c>
      <c r="CG289">
        <v>743387.0</v>
      </c>
      <c r="CH289" t="s">
        <v>4973</v>
      </c>
      <c r="CI289" t="s">
        <v>4967</v>
      </c>
      <c r="CJ289" t="s">
        <v>1158</v>
      </c>
      <c r="CK289">
        <v>743387.0</v>
      </c>
      <c r="CM289" t="s">
        <v>4973</v>
      </c>
      <c r="CN289" t="s">
        <v>4973</v>
      </c>
    </row>
    <row r="290">
      <c r="A290" t="s">
        <v>18</v>
      </c>
      <c r="B290">
        <v>3634161.0</v>
      </c>
      <c r="C290" t="s">
        <v>570</v>
      </c>
      <c r="D290">
        <v>2025.0</v>
      </c>
      <c r="E290" s="154">
        <v>45705.0</v>
      </c>
      <c r="F290" t="s">
        <v>999</v>
      </c>
      <c r="G290" t="s">
        <v>1000</v>
      </c>
      <c r="H290" t="s">
        <v>4974</v>
      </c>
      <c r="I290" t="s">
        <v>1002</v>
      </c>
      <c r="J290">
        <v>1132779.0</v>
      </c>
      <c r="K290">
        <v>1132779.0</v>
      </c>
      <c r="L290">
        <v>0.0</v>
      </c>
      <c r="M290">
        <v>0.0</v>
      </c>
      <c r="O290">
        <v>1132779.0</v>
      </c>
      <c r="P290">
        <v>354.0</v>
      </c>
      <c r="Q290">
        <v>3200.0</v>
      </c>
      <c r="R290">
        <v>0.0</v>
      </c>
      <c r="S290">
        <v>0.0</v>
      </c>
      <c r="U290">
        <v>0.0</v>
      </c>
      <c r="V290" t="s">
        <v>1003</v>
      </c>
      <c r="W290">
        <v>4.0</v>
      </c>
      <c r="Y290" s="156">
        <v>45752.0</v>
      </c>
      <c r="Z290">
        <v>283195.0</v>
      </c>
      <c r="AA290" s="154">
        <v>45853.0</v>
      </c>
      <c r="AB290">
        <v>283195.0</v>
      </c>
      <c r="AC290" s="155">
        <v>45945.0</v>
      </c>
      <c r="AD290">
        <v>283195.0</v>
      </c>
      <c r="AE290" s="155">
        <v>46006.0</v>
      </c>
      <c r="AF290">
        <v>283195.0</v>
      </c>
      <c r="AG290">
        <v>28319.0</v>
      </c>
      <c r="AH290" s="156">
        <v>45755.0</v>
      </c>
      <c r="AI290" s="156">
        <v>45755.0</v>
      </c>
      <c r="AJ290">
        <v>566390.0</v>
      </c>
      <c r="AK290">
        <v>254875.0</v>
      </c>
      <c r="AL290">
        <v>283196.0</v>
      </c>
      <c r="AM290">
        <v>0.4587</v>
      </c>
      <c r="AN290">
        <v>0.4587</v>
      </c>
      <c r="AS290">
        <v>0.0</v>
      </c>
      <c r="AU290">
        <v>6.0</v>
      </c>
      <c r="AV290" t="s">
        <v>399</v>
      </c>
      <c r="AW290" t="s">
        <v>381</v>
      </c>
      <c r="AX290" t="s">
        <v>22</v>
      </c>
      <c r="AZ290" t="s">
        <v>1110</v>
      </c>
      <c r="BA290" t="s">
        <v>2066</v>
      </c>
      <c r="BB290" t="s">
        <v>1144</v>
      </c>
      <c r="BC290" t="s">
        <v>45</v>
      </c>
      <c r="BD290" t="s">
        <v>1971</v>
      </c>
      <c r="BE290" t="s">
        <v>1007</v>
      </c>
      <c r="BF290" s="156">
        <v>45748.0</v>
      </c>
      <c r="BG290" s="154">
        <v>46112.0</v>
      </c>
      <c r="BH290" t="s">
        <v>1008</v>
      </c>
      <c r="BI290" t="s">
        <v>4975</v>
      </c>
      <c r="BJ290" t="s">
        <v>4976</v>
      </c>
      <c r="BK290" t="s">
        <v>4977</v>
      </c>
      <c r="BL290" s="154">
        <v>45705.0</v>
      </c>
      <c r="BM290" t="s">
        <v>2070</v>
      </c>
      <c r="BN290" t="s">
        <v>1095</v>
      </c>
      <c r="BO290" t="s">
        <v>2071</v>
      </c>
      <c r="BP290" t="s">
        <v>4978</v>
      </c>
      <c r="BR290" s="154">
        <v>45712.7363194444</v>
      </c>
      <c r="BS290" t="s">
        <v>4979</v>
      </c>
      <c r="BU290" t="s">
        <v>4980</v>
      </c>
      <c r="BV290">
        <v>9.19075094201E11</v>
      </c>
      <c r="BW290" t="s">
        <v>4980</v>
      </c>
      <c r="BX290" t="s">
        <v>4981</v>
      </c>
      <c r="BY290" t="s">
        <v>4982</v>
      </c>
      <c r="BZ290">
        <v>9.19075094209E11</v>
      </c>
      <c r="CA290" t="s">
        <v>4981</v>
      </c>
      <c r="CB290" t="s">
        <v>4982</v>
      </c>
      <c r="CC290">
        <v>9.19075094209E11</v>
      </c>
      <c r="CD290">
        <v>97600.0</v>
      </c>
      <c r="CE290" t="s">
        <v>4983</v>
      </c>
      <c r="CG290">
        <v>411045.0</v>
      </c>
      <c r="CH290" t="s">
        <v>4984</v>
      </c>
      <c r="CI290" t="s">
        <v>2066</v>
      </c>
      <c r="CJ290" t="s">
        <v>1144</v>
      </c>
      <c r="CK290">
        <v>411045.0</v>
      </c>
      <c r="CL290" t="s">
        <v>4985</v>
      </c>
      <c r="CM290" t="s">
        <v>4986</v>
      </c>
      <c r="CN290" t="s">
        <v>4986</v>
      </c>
    </row>
    <row r="291">
      <c r="A291" t="s">
        <v>18</v>
      </c>
      <c r="B291">
        <v>364480.0</v>
      </c>
      <c r="C291" t="s">
        <v>223</v>
      </c>
      <c r="D291">
        <v>2025.0</v>
      </c>
      <c r="E291" t="s">
        <v>4987</v>
      </c>
      <c r="F291" t="s">
        <v>1024</v>
      </c>
      <c r="G291" t="s">
        <v>1000</v>
      </c>
      <c r="H291" t="s">
        <v>4988</v>
      </c>
      <c r="I291" t="s">
        <v>1002</v>
      </c>
      <c r="J291">
        <v>1174629.0</v>
      </c>
      <c r="K291">
        <v>1260809.0</v>
      </c>
      <c r="L291">
        <v>695854.0</v>
      </c>
      <c r="M291">
        <v>716.0</v>
      </c>
      <c r="N291">
        <v>972.0</v>
      </c>
      <c r="O291">
        <v>0.0</v>
      </c>
      <c r="P291">
        <v>0.0</v>
      </c>
      <c r="R291">
        <v>478775.0</v>
      </c>
      <c r="S291">
        <v>180.0</v>
      </c>
      <c r="T291">
        <v>2660.0</v>
      </c>
      <c r="U291">
        <v>0.0</v>
      </c>
      <c r="V291" t="s">
        <v>1003</v>
      </c>
      <c r="W291">
        <v>4.0</v>
      </c>
      <c r="Y291" t="s">
        <v>2531</v>
      </c>
      <c r="Z291" t="s">
        <v>4989</v>
      </c>
      <c r="AA291" s="156">
        <v>45839.0</v>
      </c>
      <c r="AB291" t="s">
        <v>4989</v>
      </c>
      <c r="AC291" s="157">
        <v>45931.0</v>
      </c>
      <c r="AD291" t="s">
        <v>4989</v>
      </c>
      <c r="AE291" s="157">
        <v>45992.0</v>
      </c>
      <c r="AF291" t="s">
        <v>4989</v>
      </c>
      <c r="AG291" t="s">
        <v>4990</v>
      </c>
      <c r="AH291" s="154">
        <v>45772.0</v>
      </c>
      <c r="AI291" s="156">
        <v>45842.0</v>
      </c>
      <c r="AJ291" t="s">
        <v>4991</v>
      </c>
      <c r="AK291" t="s">
        <v>4992</v>
      </c>
      <c r="AL291" t="s">
        <v>4993</v>
      </c>
      <c r="AM291" t="s">
        <v>4994</v>
      </c>
      <c r="AN291" t="s">
        <v>4994</v>
      </c>
      <c r="AS291" t="s">
        <v>1028</v>
      </c>
      <c r="AT291" t="s">
        <v>22</v>
      </c>
      <c r="AU291">
        <v>0.0</v>
      </c>
      <c r="AV291" t="s">
        <v>380</v>
      </c>
      <c r="AY291" t="s">
        <v>88</v>
      </c>
      <c r="AZ291" t="s">
        <v>1110</v>
      </c>
      <c r="BA291" t="s">
        <v>3231</v>
      </c>
      <c r="BB291" t="s">
        <v>1112</v>
      </c>
      <c r="BC291" t="s">
        <v>27</v>
      </c>
      <c r="BD291" t="s">
        <v>1113</v>
      </c>
      <c r="BE291" t="s">
        <v>1007</v>
      </c>
      <c r="BF291" t="s">
        <v>4995</v>
      </c>
      <c r="BG291" s="154">
        <v>46132.0</v>
      </c>
      <c r="BH291" t="s">
        <v>1008</v>
      </c>
      <c r="BI291" t="s">
        <v>4996</v>
      </c>
      <c r="BJ291" t="s">
        <v>4997</v>
      </c>
      <c r="BK291" t="s">
        <v>4998</v>
      </c>
      <c r="BL291" t="s">
        <v>4987</v>
      </c>
      <c r="BM291" t="s">
        <v>2545</v>
      </c>
      <c r="BN291" t="s">
        <v>1118</v>
      </c>
      <c r="BO291" t="s">
        <v>2546</v>
      </c>
      <c r="BP291" t="s">
        <v>1996</v>
      </c>
      <c r="BR291" t="s">
        <v>4999</v>
      </c>
      <c r="BS291" t="s">
        <v>2548</v>
      </c>
      <c r="BT291" t="s">
        <v>1099</v>
      </c>
      <c r="BU291" t="s">
        <v>2549</v>
      </c>
      <c r="BV291">
        <v>9.19891369408E11</v>
      </c>
      <c r="BW291" t="s">
        <v>5000</v>
      </c>
      <c r="BX291" t="s">
        <v>5001</v>
      </c>
      <c r="BY291" t="s">
        <v>5002</v>
      </c>
      <c r="BZ291">
        <f>919212117000+919891369408</f>
        <v>1.839103486408E12</v>
      </c>
      <c r="CA291" t="s">
        <v>5003</v>
      </c>
      <c r="CB291" t="s">
        <v>5004</v>
      </c>
      <c r="CC291">
        <f>919212117000+919891369408</f>
        <v>1.839103486408E12</v>
      </c>
      <c r="CD291">
        <v>0.0</v>
      </c>
      <c r="CE291" t="s">
        <v>5005</v>
      </c>
      <c r="CG291">
        <v>122002.0</v>
      </c>
      <c r="CI291" t="s">
        <v>3231</v>
      </c>
      <c r="CJ291" t="s">
        <v>1112</v>
      </c>
      <c r="CK291">
        <v>122002.0</v>
      </c>
      <c r="CM291" t="s">
        <v>5006</v>
      </c>
      <c r="CN291" t="s">
        <v>5006</v>
      </c>
    </row>
    <row r="292">
      <c r="A292" t="s">
        <v>18</v>
      </c>
      <c r="B292">
        <v>366777.0</v>
      </c>
      <c r="C292" t="s">
        <v>224</v>
      </c>
      <c r="D292">
        <v>2025.0</v>
      </c>
      <c r="E292" s="154">
        <v>45758.0</v>
      </c>
      <c r="F292" t="s">
        <v>3103</v>
      </c>
      <c r="G292" t="s">
        <v>1000</v>
      </c>
      <c r="H292" t="s">
        <v>5007</v>
      </c>
      <c r="I292" t="s">
        <v>1002</v>
      </c>
      <c r="J292">
        <v>985231.0</v>
      </c>
      <c r="K292">
        <v>985231.0</v>
      </c>
      <c r="L292">
        <v>428159.0</v>
      </c>
      <c r="M292">
        <v>660.0</v>
      </c>
      <c r="N292">
        <v>649.0</v>
      </c>
      <c r="O292">
        <v>557072.0</v>
      </c>
      <c r="P292">
        <v>354.0</v>
      </c>
      <c r="Q292">
        <v>1574.0</v>
      </c>
      <c r="R292">
        <v>0.0</v>
      </c>
      <c r="S292">
        <v>0.0</v>
      </c>
      <c r="U292">
        <v>0.0</v>
      </c>
      <c r="V292" t="s">
        <v>1079</v>
      </c>
      <c r="X292" s="154">
        <v>45747.0</v>
      </c>
      <c r="Y292" s="156">
        <v>36526.0</v>
      </c>
      <c r="Z292">
        <v>0.0</v>
      </c>
      <c r="AA292" s="156">
        <v>36526.0</v>
      </c>
      <c r="AB292">
        <v>0.0</v>
      </c>
      <c r="AC292" s="156">
        <v>36526.0</v>
      </c>
      <c r="AD292">
        <v>0.0</v>
      </c>
      <c r="AE292" s="156">
        <v>36526.0</v>
      </c>
      <c r="AF292">
        <v>0.0</v>
      </c>
      <c r="AG292">
        <v>98523.0</v>
      </c>
      <c r="AH292" s="156">
        <v>45782.0</v>
      </c>
      <c r="AI292" s="156">
        <v>45782.0</v>
      </c>
      <c r="AJ292">
        <v>985231.0</v>
      </c>
      <c r="AK292">
        <v>886708.0</v>
      </c>
      <c r="AL292">
        <v>0.0</v>
      </c>
      <c r="AM292">
        <v>0.7503</v>
      </c>
      <c r="AN292">
        <v>0.5503</v>
      </c>
      <c r="AO292">
        <v>0.1</v>
      </c>
      <c r="AQ292">
        <v>0.05</v>
      </c>
      <c r="AR292">
        <v>0.05</v>
      </c>
      <c r="AS292" t="s">
        <v>21</v>
      </c>
      <c r="AT292" t="s">
        <v>22</v>
      </c>
      <c r="AU292">
        <v>8.0</v>
      </c>
      <c r="AV292" t="s">
        <v>380</v>
      </c>
      <c r="AW292" t="s">
        <v>428</v>
      </c>
      <c r="AX292" t="s">
        <v>22</v>
      </c>
      <c r="AZ292" t="s">
        <v>1110</v>
      </c>
      <c r="BA292" t="s">
        <v>2322</v>
      </c>
      <c r="BB292" t="s">
        <v>1366</v>
      </c>
      <c r="BC292" t="s">
        <v>45</v>
      </c>
      <c r="BD292" t="s">
        <v>1366</v>
      </c>
      <c r="BE292" t="s">
        <v>1007</v>
      </c>
      <c r="BF292" s="156">
        <v>45748.0</v>
      </c>
      <c r="BG292" s="154">
        <v>46112.0</v>
      </c>
      <c r="BH292" t="s">
        <v>1008</v>
      </c>
      <c r="BI292" t="s">
        <v>5008</v>
      </c>
      <c r="BJ292" t="s">
        <v>5009</v>
      </c>
      <c r="BK292" t="s">
        <v>5010</v>
      </c>
      <c r="BL292" s="154">
        <v>45758.0</v>
      </c>
      <c r="BM292" t="s">
        <v>2326</v>
      </c>
      <c r="BN292" t="s">
        <v>1118</v>
      </c>
      <c r="BO292" t="s">
        <v>2327</v>
      </c>
      <c r="BP292" t="s">
        <v>100</v>
      </c>
      <c r="BR292" s="154">
        <v>45770.513900463</v>
      </c>
      <c r="BS292" t="s">
        <v>5011</v>
      </c>
      <c r="BT292" t="s">
        <v>1016</v>
      </c>
      <c r="BU292" t="s">
        <v>5012</v>
      </c>
      <c r="BV292">
        <v>9.19687277806E11</v>
      </c>
      <c r="BW292" t="s">
        <v>5012</v>
      </c>
      <c r="BX292" t="s">
        <v>5011</v>
      </c>
      <c r="BY292" t="s">
        <v>5012</v>
      </c>
      <c r="BZ292">
        <v>9.19687277806E11</v>
      </c>
      <c r="CA292" t="s">
        <v>5013</v>
      </c>
      <c r="CB292" t="s">
        <v>5012</v>
      </c>
      <c r="CC292">
        <v>9.18672840499E11</v>
      </c>
      <c r="CD292">
        <v>0.0</v>
      </c>
      <c r="CE292" t="s">
        <v>5014</v>
      </c>
      <c r="CG292">
        <v>380004.0</v>
      </c>
      <c r="CI292" t="s">
        <v>2322</v>
      </c>
      <c r="CJ292" t="s">
        <v>1366</v>
      </c>
      <c r="CK292">
        <v>380004.0</v>
      </c>
      <c r="CM292" t="s">
        <v>5014</v>
      </c>
      <c r="CN292" t="s">
        <v>5014</v>
      </c>
    </row>
    <row r="293">
      <c r="A293" t="s">
        <v>18</v>
      </c>
      <c r="B293">
        <v>3693693.0</v>
      </c>
      <c r="C293" t="s">
        <v>225</v>
      </c>
      <c r="D293">
        <v>2025.0</v>
      </c>
      <c r="E293" s="154">
        <v>45766.0</v>
      </c>
      <c r="F293" t="s">
        <v>1414</v>
      </c>
      <c r="G293" t="s">
        <v>1000</v>
      </c>
      <c r="H293" t="s">
        <v>5015</v>
      </c>
      <c r="I293" t="s">
        <v>1002</v>
      </c>
      <c r="J293">
        <v>80660.0</v>
      </c>
      <c r="K293">
        <v>91613.0</v>
      </c>
      <c r="L293">
        <v>19811.0</v>
      </c>
      <c r="M293">
        <v>28.0</v>
      </c>
      <c r="N293">
        <v>708.0</v>
      </c>
      <c r="O293">
        <v>0.0</v>
      </c>
      <c r="P293">
        <v>0.0</v>
      </c>
      <c r="R293">
        <v>60849.0</v>
      </c>
      <c r="S293">
        <v>30.0</v>
      </c>
      <c r="T293">
        <v>2028.0</v>
      </c>
      <c r="U293">
        <v>0.0</v>
      </c>
      <c r="V293" t="s">
        <v>1079</v>
      </c>
      <c r="X293" s="154">
        <v>45777.0</v>
      </c>
      <c r="Y293" s="156">
        <v>36526.0</v>
      </c>
      <c r="Z293">
        <v>0.0</v>
      </c>
      <c r="AA293" s="156">
        <v>36526.0</v>
      </c>
      <c r="AB293">
        <v>0.0</v>
      </c>
      <c r="AC293" s="156">
        <v>36526.0</v>
      </c>
      <c r="AD293">
        <v>0.0</v>
      </c>
      <c r="AE293" s="156">
        <v>36526.0</v>
      </c>
      <c r="AF293">
        <v>0.0</v>
      </c>
      <c r="AG293">
        <v>0.0</v>
      </c>
      <c r="AH293" s="154">
        <v>45770.0</v>
      </c>
      <c r="AI293" s="154">
        <v>45771.0</v>
      </c>
      <c r="AJ293">
        <v>91613.0</v>
      </c>
      <c r="AK293">
        <v>93150.0</v>
      </c>
      <c r="AL293">
        <v>-1537.0</v>
      </c>
      <c r="AM293">
        <v>0.6676</v>
      </c>
      <c r="AN293">
        <v>0.6676</v>
      </c>
      <c r="AS293" t="s">
        <v>26</v>
      </c>
      <c r="AT293" t="s">
        <v>22</v>
      </c>
      <c r="AU293">
        <v>0.0</v>
      </c>
      <c r="AV293" t="s">
        <v>380</v>
      </c>
      <c r="AY293" t="s">
        <v>88</v>
      </c>
      <c r="AZ293" t="s">
        <v>1110</v>
      </c>
      <c r="BA293" t="s">
        <v>1462</v>
      </c>
      <c r="BB293" t="s">
        <v>1031</v>
      </c>
      <c r="BC293" t="s">
        <v>23</v>
      </c>
      <c r="BD293" t="s">
        <v>1032</v>
      </c>
      <c r="BE293" t="s">
        <v>1007</v>
      </c>
      <c r="BF293" s="154">
        <v>45765.0</v>
      </c>
      <c r="BG293" s="154">
        <v>46173.0</v>
      </c>
      <c r="BH293" t="s">
        <v>1008</v>
      </c>
      <c r="BI293" t="s">
        <v>5016</v>
      </c>
      <c r="BJ293" t="s">
        <v>5017</v>
      </c>
      <c r="BK293" t="s">
        <v>5018</v>
      </c>
      <c r="BL293" s="154">
        <v>45766.0</v>
      </c>
      <c r="BM293" t="s">
        <v>2237</v>
      </c>
      <c r="BN293" t="s">
        <v>1013</v>
      </c>
      <c r="BO293" t="s">
        <v>2238</v>
      </c>
      <c r="BP293" t="s">
        <v>2093</v>
      </c>
      <c r="BR293" s="154">
        <v>45769.4264699074</v>
      </c>
      <c r="BS293" t="s">
        <v>5019</v>
      </c>
      <c r="BT293" t="s">
        <v>1197</v>
      </c>
      <c r="BU293" t="s">
        <v>5020</v>
      </c>
      <c r="BV293">
        <v>9.19448852144E11</v>
      </c>
      <c r="BW293" t="s">
        <v>5021</v>
      </c>
      <c r="BX293" t="s">
        <v>5019</v>
      </c>
      <c r="BY293" t="s">
        <v>5020</v>
      </c>
      <c r="BZ293">
        <v>9.19448852144E11</v>
      </c>
      <c r="CA293" t="s">
        <v>5022</v>
      </c>
      <c r="CB293" t="s">
        <v>5023</v>
      </c>
      <c r="CC293">
        <v>9.19741255422E11</v>
      </c>
      <c r="CD293">
        <v>0.0</v>
      </c>
      <c r="CE293" t="s">
        <v>5024</v>
      </c>
      <c r="CG293">
        <v>562125.0</v>
      </c>
      <c r="CI293" t="s">
        <v>1462</v>
      </c>
      <c r="CJ293" t="s">
        <v>1031</v>
      </c>
      <c r="CK293">
        <v>562125.0</v>
      </c>
      <c r="CM293" t="s">
        <v>5024</v>
      </c>
      <c r="CN293" t="s">
        <v>5024</v>
      </c>
    </row>
    <row r="294">
      <c r="A294" t="s">
        <v>18</v>
      </c>
      <c r="B294">
        <v>370.0</v>
      </c>
      <c r="C294" t="s">
        <v>226</v>
      </c>
      <c r="D294">
        <v>2025.0</v>
      </c>
      <c r="E294" s="156">
        <v>45843.0</v>
      </c>
      <c r="F294" t="s">
        <v>1108</v>
      </c>
      <c r="G294" t="s">
        <v>1000</v>
      </c>
      <c r="H294" t="s">
        <v>5025</v>
      </c>
      <c r="I294" t="s">
        <v>1002</v>
      </c>
      <c r="J294">
        <v>446232.0</v>
      </c>
      <c r="K294">
        <v>446232.0</v>
      </c>
      <c r="L294">
        <v>446232.0</v>
      </c>
      <c r="M294">
        <v>726.0</v>
      </c>
      <c r="N294">
        <v>615.0</v>
      </c>
      <c r="O294">
        <v>0.0</v>
      </c>
      <c r="P294">
        <v>0.0</v>
      </c>
      <c r="R294">
        <v>0.0</v>
      </c>
      <c r="S294">
        <v>0.0</v>
      </c>
      <c r="U294">
        <v>0.0</v>
      </c>
      <c r="V294" t="s">
        <v>1003</v>
      </c>
      <c r="W294">
        <v>2.0</v>
      </c>
      <c r="Y294" s="156">
        <v>45840.0</v>
      </c>
      <c r="Z294">
        <v>111558.0</v>
      </c>
      <c r="AA294" s="155">
        <v>46001.0</v>
      </c>
      <c r="AB294">
        <v>334674.0</v>
      </c>
      <c r="AC294" s="156">
        <v>36526.0</v>
      </c>
      <c r="AD294">
        <v>0.0</v>
      </c>
      <c r="AE294" s="156">
        <v>36526.0</v>
      </c>
      <c r="AF294">
        <v>0.0</v>
      </c>
      <c r="AG294">
        <v>0.0</v>
      </c>
      <c r="AH294" s="156">
        <v>45871.0</v>
      </c>
      <c r="AI294" s="156">
        <v>45871.0</v>
      </c>
      <c r="AJ294">
        <v>111558.0</v>
      </c>
      <c r="AK294">
        <v>100402.0</v>
      </c>
      <c r="AL294">
        <v>11156.0</v>
      </c>
      <c r="AM294">
        <v>0.6536</v>
      </c>
      <c r="AN294">
        <v>0.6536</v>
      </c>
      <c r="AS294" t="s">
        <v>21</v>
      </c>
      <c r="AT294" t="s">
        <v>22</v>
      </c>
      <c r="AU294">
        <v>0.0</v>
      </c>
      <c r="AV294" t="s">
        <v>380</v>
      </c>
      <c r="AZ294" t="s">
        <v>1004</v>
      </c>
      <c r="BA294" t="s">
        <v>1143</v>
      </c>
      <c r="BB294" t="s">
        <v>1144</v>
      </c>
      <c r="BC294" t="s">
        <v>45</v>
      </c>
      <c r="BD294" t="s">
        <v>1143</v>
      </c>
      <c r="BE294" t="s">
        <v>1007</v>
      </c>
      <c r="BF294" s="156">
        <v>45809.0</v>
      </c>
      <c r="BG294" s="154">
        <v>46173.0</v>
      </c>
      <c r="BH294" t="s">
        <v>1008</v>
      </c>
      <c r="BI294" t="s">
        <v>5026</v>
      </c>
      <c r="BJ294" t="s">
        <v>5027</v>
      </c>
      <c r="BK294" t="s">
        <v>5028</v>
      </c>
      <c r="BL294" s="156">
        <v>45843.0</v>
      </c>
      <c r="BM294" t="s">
        <v>1676</v>
      </c>
      <c r="BN294" t="s">
        <v>1095</v>
      </c>
      <c r="BO294" t="s">
        <v>1677</v>
      </c>
      <c r="BP294" t="s">
        <v>120</v>
      </c>
      <c r="BR294" s="154">
        <v>45850.5184837962</v>
      </c>
      <c r="BS294" t="s">
        <v>5029</v>
      </c>
      <c r="BT294" t="s">
        <v>1016</v>
      </c>
      <c r="BU294" t="s">
        <v>5030</v>
      </c>
      <c r="BV294">
        <v>9.19820039272E11</v>
      </c>
      <c r="BW294" t="s">
        <v>5031</v>
      </c>
      <c r="BX294" t="s">
        <v>5029</v>
      </c>
      <c r="BY294" t="s">
        <v>5030</v>
      </c>
      <c r="BZ294">
        <v>9.19820039272E11</v>
      </c>
      <c r="CA294" t="s">
        <v>5029</v>
      </c>
      <c r="CB294" t="s">
        <v>5030</v>
      </c>
      <c r="CC294">
        <v>9.19820039272E11</v>
      </c>
      <c r="CD294">
        <v>0.0</v>
      </c>
      <c r="CE294" t="s">
        <v>5032</v>
      </c>
      <c r="CG294">
        <v>400050.0</v>
      </c>
      <c r="CI294" t="s">
        <v>1143</v>
      </c>
      <c r="CJ294" t="s">
        <v>1144</v>
      </c>
      <c r="CK294">
        <v>400050.0</v>
      </c>
      <c r="CL294" t="s">
        <v>5033</v>
      </c>
      <c r="CM294" t="s">
        <v>5032</v>
      </c>
      <c r="CN294" t="s">
        <v>5032</v>
      </c>
    </row>
    <row r="295">
      <c r="A295" t="s">
        <v>18</v>
      </c>
      <c r="B295">
        <v>370457.0</v>
      </c>
      <c r="C295" t="s">
        <v>227</v>
      </c>
      <c r="D295">
        <v>2025.0</v>
      </c>
      <c r="E295" s="156">
        <v>45722.0</v>
      </c>
      <c r="F295" t="s">
        <v>1779</v>
      </c>
      <c r="G295" t="s">
        <v>1000</v>
      </c>
      <c r="H295" t="s">
        <v>5034</v>
      </c>
      <c r="I295" t="s">
        <v>1002</v>
      </c>
      <c r="J295">
        <v>1285779.0</v>
      </c>
      <c r="K295">
        <v>1383095.0</v>
      </c>
      <c r="L295">
        <v>597297.0</v>
      </c>
      <c r="M295">
        <v>808.0</v>
      </c>
      <c r="N295">
        <v>739.0</v>
      </c>
      <c r="O295">
        <v>147840.0</v>
      </c>
      <c r="P295">
        <v>112.0</v>
      </c>
      <c r="Q295">
        <v>1320.0</v>
      </c>
      <c r="R295">
        <v>540642.0</v>
      </c>
      <c r="S295">
        <v>232.0</v>
      </c>
      <c r="T295">
        <v>2330.0</v>
      </c>
      <c r="U295">
        <v>0.0</v>
      </c>
      <c r="V295" t="s">
        <v>1003</v>
      </c>
      <c r="W295">
        <v>4.0</v>
      </c>
      <c r="Y295" s="156">
        <v>45748.0</v>
      </c>
      <c r="Z295" t="s">
        <v>5035</v>
      </c>
      <c r="AA295" s="154">
        <v>45838.0</v>
      </c>
      <c r="AB295" t="s">
        <v>5035</v>
      </c>
      <c r="AC295" s="154">
        <v>45900.0</v>
      </c>
      <c r="AD295" t="s">
        <v>5035</v>
      </c>
      <c r="AE295" s="155">
        <v>45961.0</v>
      </c>
      <c r="AF295" t="s">
        <v>5035</v>
      </c>
      <c r="AG295" t="s">
        <v>5036</v>
      </c>
      <c r="AH295" s="156">
        <v>45756.0</v>
      </c>
      <c r="AI295" s="156">
        <v>45756.0</v>
      </c>
      <c r="AJ295" t="s">
        <v>5037</v>
      </c>
      <c r="AK295" t="s">
        <v>5038</v>
      </c>
      <c r="AL295" t="s">
        <v>5039</v>
      </c>
      <c r="AM295" t="s">
        <v>5040</v>
      </c>
      <c r="AN295" t="s">
        <v>5040</v>
      </c>
      <c r="AS295" t="s">
        <v>1053</v>
      </c>
      <c r="AT295" t="s">
        <v>88</v>
      </c>
      <c r="AU295" t="s">
        <v>424</v>
      </c>
      <c r="AV295" t="s">
        <v>380</v>
      </c>
      <c r="AX295" t="s">
        <v>88</v>
      </c>
      <c r="AY295" t="s">
        <v>88</v>
      </c>
      <c r="AZ295" t="s">
        <v>1004</v>
      </c>
      <c r="BA295" t="s">
        <v>1462</v>
      </c>
      <c r="BB295" t="s">
        <v>1031</v>
      </c>
      <c r="BC295" t="s">
        <v>23</v>
      </c>
      <c r="BD295" t="s">
        <v>1032</v>
      </c>
      <c r="BE295" t="s">
        <v>1007</v>
      </c>
      <c r="BF295" s="154">
        <v>45792.0</v>
      </c>
      <c r="BG295" s="154">
        <v>46112.0</v>
      </c>
      <c r="BH295" t="s">
        <v>1008</v>
      </c>
      <c r="BI295" t="s">
        <v>5041</v>
      </c>
      <c r="BJ295" t="s">
        <v>5042</v>
      </c>
      <c r="BK295" t="s">
        <v>5043</v>
      </c>
      <c r="BL295" s="156">
        <v>45722.0</v>
      </c>
      <c r="BM295" t="s">
        <v>1466</v>
      </c>
      <c r="BN295" t="s">
        <v>1013</v>
      </c>
      <c r="BO295" t="s">
        <v>1467</v>
      </c>
      <c r="BP295" t="s">
        <v>75</v>
      </c>
      <c r="BR295" t="s">
        <v>5044</v>
      </c>
      <c r="BS295" t="s">
        <v>5045</v>
      </c>
      <c r="BT295" t="s">
        <v>1016</v>
      </c>
      <c r="BU295" t="s">
        <v>5046</v>
      </c>
      <c r="BV295">
        <v>9.19880412036E11</v>
      </c>
      <c r="BW295" t="s">
        <v>5047</v>
      </c>
      <c r="BX295" t="s">
        <v>5045</v>
      </c>
      <c r="BY295" t="s">
        <v>5046</v>
      </c>
      <c r="BZ295">
        <v>9.1919880412036E13</v>
      </c>
      <c r="CA295" t="s">
        <v>5048</v>
      </c>
      <c r="CB295" t="s">
        <v>5049</v>
      </c>
      <c r="CC295">
        <v>9.19481470079E11</v>
      </c>
      <c r="CD295">
        <v>0.0</v>
      </c>
      <c r="CE295" t="s">
        <v>5050</v>
      </c>
      <c r="CG295">
        <v>560062.0</v>
      </c>
      <c r="CI295" t="s">
        <v>1462</v>
      </c>
      <c r="CJ295" t="s">
        <v>1031</v>
      </c>
      <c r="CK295">
        <v>560062.0</v>
      </c>
      <c r="CL295" t="s">
        <v>2121</v>
      </c>
      <c r="CM295" t="s">
        <v>5050</v>
      </c>
      <c r="CN295" t="s">
        <v>5050</v>
      </c>
    </row>
    <row r="296">
      <c r="A296" t="s">
        <v>18</v>
      </c>
      <c r="B296">
        <v>3705528.0</v>
      </c>
      <c r="C296" t="s">
        <v>228</v>
      </c>
      <c r="D296">
        <v>2025.0</v>
      </c>
      <c r="E296" s="154">
        <v>45742.0</v>
      </c>
      <c r="F296" t="s">
        <v>1595</v>
      </c>
      <c r="G296" t="s">
        <v>1000</v>
      </c>
      <c r="H296" t="s">
        <v>5051</v>
      </c>
      <c r="I296" t="s">
        <v>1002</v>
      </c>
      <c r="J296">
        <v>1159583.0</v>
      </c>
      <c r="K296">
        <v>1159583.0</v>
      </c>
      <c r="L296">
        <v>415613.0</v>
      </c>
      <c r="M296">
        <v>600.0</v>
      </c>
      <c r="N296" t="s">
        <v>5052</v>
      </c>
      <c r="O296">
        <v>743970.0</v>
      </c>
      <c r="P296">
        <v>372.0</v>
      </c>
      <c r="Q296">
        <v>2000.0</v>
      </c>
      <c r="R296">
        <v>0.0</v>
      </c>
      <c r="S296">
        <v>0.0</v>
      </c>
      <c r="U296">
        <v>0.0</v>
      </c>
      <c r="V296" t="s">
        <v>1003</v>
      </c>
      <c r="W296" t="s">
        <v>509</v>
      </c>
      <c r="Y296" t="s">
        <v>5053</v>
      </c>
      <c r="Z296" t="s">
        <v>5054</v>
      </c>
      <c r="AA296" t="s">
        <v>5055</v>
      </c>
      <c r="AB296" t="s">
        <v>5054</v>
      </c>
      <c r="AC296" t="s">
        <v>4924</v>
      </c>
      <c r="AD296" t="s">
        <v>5056</v>
      </c>
      <c r="AE296" t="s">
        <v>3656</v>
      </c>
      <c r="AF296" t="s">
        <v>5056</v>
      </c>
      <c r="AG296" t="s">
        <v>5057</v>
      </c>
      <c r="AH296" s="154">
        <v>45855.0</v>
      </c>
      <c r="AI296" s="154">
        <v>45855.0</v>
      </c>
      <c r="AJ296" t="s">
        <v>5058</v>
      </c>
      <c r="AK296" t="s">
        <v>5059</v>
      </c>
      <c r="AL296" t="s">
        <v>5060</v>
      </c>
      <c r="AM296" t="s">
        <v>5061</v>
      </c>
      <c r="AN296" t="s">
        <v>5061</v>
      </c>
      <c r="AS296" t="s">
        <v>1028</v>
      </c>
      <c r="AT296" t="s">
        <v>22</v>
      </c>
      <c r="AU296" t="s">
        <v>424</v>
      </c>
      <c r="AV296" t="s">
        <v>380</v>
      </c>
      <c r="AW296" t="s">
        <v>381</v>
      </c>
      <c r="AX296" t="s">
        <v>22</v>
      </c>
      <c r="AZ296" t="s">
        <v>1110</v>
      </c>
      <c r="BA296" t="s">
        <v>1087</v>
      </c>
      <c r="BB296" t="s">
        <v>1088</v>
      </c>
      <c r="BC296" t="s">
        <v>23</v>
      </c>
      <c r="BD296" t="s">
        <v>1089</v>
      </c>
      <c r="BE296" t="s">
        <v>1007</v>
      </c>
      <c r="BF296" s="156">
        <v>45748.0</v>
      </c>
      <c r="BG296" s="154">
        <v>46096.0</v>
      </c>
      <c r="BH296" t="s">
        <v>1008</v>
      </c>
      <c r="BI296" t="s">
        <v>5062</v>
      </c>
      <c r="BJ296" t="s">
        <v>5063</v>
      </c>
      <c r="BK296" t="s">
        <v>5064</v>
      </c>
      <c r="BL296" s="154">
        <v>45742.0</v>
      </c>
      <c r="BM296" t="s">
        <v>3574</v>
      </c>
      <c r="BN296" t="s">
        <v>1095</v>
      </c>
      <c r="BO296" t="s">
        <v>3575</v>
      </c>
      <c r="BP296" t="s">
        <v>63</v>
      </c>
      <c r="BR296" t="s">
        <v>5065</v>
      </c>
      <c r="BS296" t="s">
        <v>5066</v>
      </c>
      <c r="BT296" t="s">
        <v>1122</v>
      </c>
      <c r="BU296" t="s">
        <v>5067</v>
      </c>
      <c r="BV296">
        <v>9.19100090038E11</v>
      </c>
      <c r="BW296" t="s">
        <v>5068</v>
      </c>
      <c r="BX296" t="s">
        <v>5069</v>
      </c>
      <c r="BY296" t="s">
        <v>5070</v>
      </c>
      <c r="BZ296">
        <v>9.19000327443E11</v>
      </c>
      <c r="CA296" t="s">
        <v>5071</v>
      </c>
      <c r="CB296" t="s">
        <v>5072</v>
      </c>
      <c r="CC296">
        <v>9.19000044133E11</v>
      </c>
      <c r="CD296">
        <v>0.0</v>
      </c>
      <c r="CE296" t="s">
        <v>5073</v>
      </c>
      <c r="CG296">
        <v>500049.0</v>
      </c>
      <c r="CI296" t="s">
        <v>1087</v>
      </c>
      <c r="CJ296" t="s">
        <v>1088</v>
      </c>
      <c r="CK296">
        <v>500049.0</v>
      </c>
      <c r="CM296" t="s">
        <v>5074</v>
      </c>
      <c r="CN296" t="s">
        <v>5074</v>
      </c>
    </row>
    <row r="297">
      <c r="A297" t="s">
        <v>18</v>
      </c>
      <c r="B297">
        <v>3745576.0</v>
      </c>
      <c r="C297" t="s">
        <v>783</v>
      </c>
      <c r="D297">
        <v>2025.0</v>
      </c>
      <c r="E297" s="156">
        <v>45815.0</v>
      </c>
      <c r="F297" t="s">
        <v>1289</v>
      </c>
      <c r="G297" t="s">
        <v>1000</v>
      </c>
      <c r="H297" t="s">
        <v>5075</v>
      </c>
      <c r="I297" t="s">
        <v>1002</v>
      </c>
      <c r="J297">
        <v>954871.0</v>
      </c>
      <c r="K297">
        <v>1126748.0</v>
      </c>
      <c r="L297">
        <v>0.0</v>
      </c>
      <c r="M297">
        <v>0.0</v>
      </c>
      <c r="O297">
        <v>0.0</v>
      </c>
      <c r="P297">
        <v>0.0</v>
      </c>
      <c r="R297">
        <v>954871.0</v>
      </c>
      <c r="S297">
        <v>682.0</v>
      </c>
      <c r="T297">
        <v>1400.0</v>
      </c>
      <c r="U297">
        <v>0.0</v>
      </c>
      <c r="V297" t="s">
        <v>1003</v>
      </c>
      <c r="W297">
        <v>3.0</v>
      </c>
      <c r="Y297" s="154">
        <v>45824.0</v>
      </c>
      <c r="Z297">
        <v>383094.0</v>
      </c>
      <c r="AA297" s="156">
        <v>45901.0</v>
      </c>
      <c r="AB297">
        <v>371827.0</v>
      </c>
      <c r="AC297" s="155">
        <v>46022.0</v>
      </c>
      <c r="AD297">
        <v>371827.0</v>
      </c>
      <c r="AE297" s="156">
        <v>36526.0</v>
      </c>
      <c r="AF297">
        <v>0.0</v>
      </c>
      <c r="AG297">
        <v>0.0</v>
      </c>
      <c r="AJ297">
        <v>383094.0</v>
      </c>
      <c r="AK297">
        <v>0.0</v>
      </c>
      <c r="AL297">
        <v>383094.0</v>
      </c>
      <c r="AM297">
        <v>0.5411</v>
      </c>
      <c r="AN297">
        <v>0.4911</v>
      </c>
      <c r="AR297">
        <v>0.05</v>
      </c>
      <c r="AS297">
        <v>0.0</v>
      </c>
      <c r="AU297">
        <v>0.0</v>
      </c>
      <c r="AV297" t="s">
        <v>380</v>
      </c>
      <c r="AY297" t="s">
        <v>88</v>
      </c>
      <c r="AZ297" t="s">
        <v>1110</v>
      </c>
      <c r="BA297" t="s">
        <v>5076</v>
      </c>
      <c r="BB297" t="s">
        <v>1366</v>
      </c>
      <c r="BC297" t="s">
        <v>45</v>
      </c>
      <c r="BD297" t="s">
        <v>1366</v>
      </c>
      <c r="BE297" t="s">
        <v>1007</v>
      </c>
      <c r="BF297" s="156">
        <v>45815.0</v>
      </c>
      <c r="BG297" s="154">
        <v>46112.0</v>
      </c>
      <c r="BH297" t="s">
        <v>1008</v>
      </c>
      <c r="BI297" t="s">
        <v>5077</v>
      </c>
      <c r="BJ297" t="s">
        <v>5078</v>
      </c>
      <c r="BK297" t="s">
        <v>5079</v>
      </c>
      <c r="BL297" s="156">
        <v>45815.0</v>
      </c>
      <c r="BM297" t="s">
        <v>2326</v>
      </c>
      <c r="BN297" t="s">
        <v>1118</v>
      </c>
      <c r="BO297" t="s">
        <v>2327</v>
      </c>
      <c r="BP297" t="s">
        <v>100</v>
      </c>
      <c r="BR297" s="156">
        <v>45815.7014583333</v>
      </c>
      <c r="BS297" t="s">
        <v>5080</v>
      </c>
      <c r="BT297" t="s">
        <v>1122</v>
      </c>
      <c r="BU297" t="s">
        <v>5081</v>
      </c>
      <c r="BV297">
        <v>9.19512300351E11</v>
      </c>
      <c r="BW297" t="s">
        <v>5081</v>
      </c>
      <c r="BX297" t="s">
        <v>5080</v>
      </c>
      <c r="BY297" t="s">
        <v>5081</v>
      </c>
      <c r="BZ297">
        <v>9.19512300351E11</v>
      </c>
      <c r="CA297" t="s">
        <v>5082</v>
      </c>
      <c r="CB297" t="s">
        <v>5083</v>
      </c>
      <c r="CC297">
        <v>9.19512300356E11</v>
      </c>
      <c r="CD297">
        <v>0.0</v>
      </c>
      <c r="CE297" t="s">
        <v>5084</v>
      </c>
      <c r="CG297">
        <v>360311.0</v>
      </c>
      <c r="CI297" t="s">
        <v>5076</v>
      </c>
      <c r="CJ297" t="s">
        <v>1366</v>
      </c>
      <c r="CK297">
        <v>360311.0</v>
      </c>
      <c r="CM297" t="s">
        <v>5084</v>
      </c>
      <c r="CN297" t="s">
        <v>5084</v>
      </c>
    </row>
    <row r="298">
      <c r="A298" t="s">
        <v>18</v>
      </c>
      <c r="B298">
        <v>374785.0</v>
      </c>
      <c r="C298" t="s">
        <v>229</v>
      </c>
      <c r="D298">
        <v>2025.0</v>
      </c>
      <c r="E298" s="154">
        <v>45757.0</v>
      </c>
      <c r="F298" t="s">
        <v>1414</v>
      </c>
      <c r="G298" t="s">
        <v>1000</v>
      </c>
      <c r="H298" t="s">
        <v>5085</v>
      </c>
      <c r="I298" t="s">
        <v>1002</v>
      </c>
      <c r="J298">
        <v>1021314.0</v>
      </c>
      <c r="K298">
        <v>1162948.0</v>
      </c>
      <c r="L298">
        <v>234456.0</v>
      </c>
      <c r="M298">
        <v>160.0</v>
      </c>
      <c r="N298">
        <v>1465.0</v>
      </c>
      <c r="O298">
        <v>0.0</v>
      </c>
      <c r="P298">
        <v>0.0</v>
      </c>
      <c r="R298">
        <v>786858.0</v>
      </c>
      <c r="S298">
        <v>264.0</v>
      </c>
      <c r="T298">
        <v>2981.0</v>
      </c>
      <c r="U298">
        <v>0.0</v>
      </c>
      <c r="V298" t="s">
        <v>1003</v>
      </c>
      <c r="W298">
        <v>3.0</v>
      </c>
      <c r="Y298" s="154">
        <v>45808.0</v>
      </c>
      <c r="Z298">
        <v>395402.0</v>
      </c>
      <c r="AA298" s="154">
        <v>45869.0</v>
      </c>
      <c r="AB298">
        <v>383773.0</v>
      </c>
      <c r="AC298" s="155">
        <v>45961.0</v>
      </c>
      <c r="AD298">
        <v>383773.0</v>
      </c>
      <c r="AE298" s="156">
        <v>36526.0</v>
      </c>
      <c r="AF298">
        <v>0.0</v>
      </c>
      <c r="AG298">
        <v>1594.0</v>
      </c>
      <c r="AH298" s="156">
        <v>45840.0</v>
      </c>
      <c r="AI298" s="156">
        <v>45840.0</v>
      </c>
      <c r="AJ298">
        <v>779175.0</v>
      </c>
      <c r="AK298">
        <v>78121.0</v>
      </c>
      <c r="AL298">
        <v>699460.0</v>
      </c>
      <c r="AM298">
        <v>0.0231</v>
      </c>
      <c r="AN298">
        <v>0.0231</v>
      </c>
      <c r="AS298" t="s">
        <v>21</v>
      </c>
      <c r="AT298" t="s">
        <v>22</v>
      </c>
      <c r="AU298">
        <v>0.0</v>
      </c>
      <c r="AV298" t="s">
        <v>380</v>
      </c>
      <c r="AY298" t="s">
        <v>88</v>
      </c>
      <c r="AZ298" t="s">
        <v>1004</v>
      </c>
      <c r="BA298" t="s">
        <v>1462</v>
      </c>
      <c r="BB298" t="s">
        <v>1031</v>
      </c>
      <c r="BC298" t="s">
        <v>23</v>
      </c>
      <c r="BD298" t="s">
        <v>1032</v>
      </c>
      <c r="BE298" t="s">
        <v>1007</v>
      </c>
      <c r="BF298" s="156">
        <v>45809.0</v>
      </c>
      <c r="BG298" s="154">
        <v>46112.0</v>
      </c>
      <c r="BH298" t="s">
        <v>1008</v>
      </c>
      <c r="BI298" t="s">
        <v>5086</v>
      </c>
      <c r="BJ298" t="s">
        <v>5087</v>
      </c>
      <c r="BK298" t="s">
        <v>5088</v>
      </c>
      <c r="BL298" s="154">
        <v>45757.0</v>
      </c>
      <c r="BM298" t="s">
        <v>2237</v>
      </c>
      <c r="BN298" t="s">
        <v>2316</v>
      </c>
      <c r="BO298" t="s">
        <v>2238</v>
      </c>
      <c r="BP298" t="s">
        <v>2093</v>
      </c>
      <c r="BR298" s="154">
        <v>45762.7299074074</v>
      </c>
      <c r="BS298" t="s">
        <v>5089</v>
      </c>
      <c r="BT298" t="s">
        <v>1197</v>
      </c>
      <c r="BU298" t="s">
        <v>5090</v>
      </c>
      <c r="BV298">
        <v>9.19632534048E11</v>
      </c>
      <c r="BW298" t="s">
        <v>5091</v>
      </c>
      <c r="BX298" t="s">
        <v>5089</v>
      </c>
      <c r="BY298" t="s">
        <v>5090</v>
      </c>
      <c r="BZ298">
        <v>9.19632534048E11</v>
      </c>
      <c r="CA298" t="s">
        <v>5089</v>
      </c>
      <c r="CB298" t="s">
        <v>5090</v>
      </c>
      <c r="CC298">
        <v>9.19632534048E11</v>
      </c>
      <c r="CD298">
        <v>0.0</v>
      </c>
      <c r="CE298" t="s">
        <v>5092</v>
      </c>
      <c r="CG298">
        <v>560106.0</v>
      </c>
      <c r="CI298" t="s">
        <v>1462</v>
      </c>
      <c r="CJ298" t="s">
        <v>2857</v>
      </c>
      <c r="CK298">
        <v>560106.0</v>
      </c>
      <c r="CM298" t="s">
        <v>5092</v>
      </c>
      <c r="CN298" t="s">
        <v>5092</v>
      </c>
    </row>
    <row r="299">
      <c r="A299" t="s">
        <v>18</v>
      </c>
      <c r="B299">
        <v>3752732.0</v>
      </c>
      <c r="C299" t="s">
        <v>576</v>
      </c>
      <c r="D299">
        <v>2025.0</v>
      </c>
      <c r="E299" s="154">
        <v>45793.0</v>
      </c>
      <c r="F299" t="s">
        <v>999</v>
      </c>
      <c r="G299" t="s">
        <v>1000</v>
      </c>
      <c r="H299" t="s">
        <v>5093</v>
      </c>
      <c r="I299" t="s">
        <v>1002</v>
      </c>
      <c r="J299">
        <v>441928.0</v>
      </c>
      <c r="K299">
        <v>441928.0</v>
      </c>
      <c r="L299">
        <v>0.0</v>
      </c>
      <c r="M299">
        <v>0.0</v>
      </c>
      <c r="O299">
        <v>441928.0</v>
      </c>
      <c r="P299">
        <v>258.0</v>
      </c>
      <c r="Q299">
        <v>1713.0</v>
      </c>
      <c r="R299">
        <v>0.0</v>
      </c>
      <c r="S299">
        <v>0.0</v>
      </c>
      <c r="U299">
        <v>0.0</v>
      </c>
      <c r="V299" t="s">
        <v>1003</v>
      </c>
      <c r="W299">
        <v>4.0</v>
      </c>
      <c r="Y299" s="156">
        <v>45809.0</v>
      </c>
      <c r="Z299">
        <v>110482.0</v>
      </c>
      <c r="AA299" s="156">
        <v>45870.0</v>
      </c>
      <c r="AB299">
        <v>110482.0</v>
      </c>
      <c r="AC299" s="157">
        <v>45931.0</v>
      </c>
      <c r="AD299">
        <v>110482.0</v>
      </c>
      <c r="AE299" s="157">
        <v>45992.0</v>
      </c>
      <c r="AF299">
        <v>110482.0</v>
      </c>
      <c r="AG299">
        <v>0.0</v>
      </c>
      <c r="AH299" s="154">
        <v>45838.0</v>
      </c>
      <c r="AI299" s="154">
        <v>45857.0</v>
      </c>
      <c r="AJ299">
        <v>220964.0</v>
      </c>
      <c r="AK299">
        <v>99434.0</v>
      </c>
      <c r="AL299">
        <v>121530.0</v>
      </c>
      <c r="AM299">
        <v>0.5106</v>
      </c>
      <c r="AN299">
        <v>0.5106</v>
      </c>
      <c r="AS299">
        <v>0.0</v>
      </c>
      <c r="AU299">
        <v>4.0</v>
      </c>
      <c r="AV299" t="s">
        <v>380</v>
      </c>
      <c r="AW299" t="s">
        <v>381</v>
      </c>
      <c r="AX299" t="s">
        <v>22</v>
      </c>
      <c r="AZ299" t="s">
        <v>1110</v>
      </c>
      <c r="BA299" t="s">
        <v>4476</v>
      </c>
      <c r="BB299" t="s">
        <v>1206</v>
      </c>
      <c r="BC299" t="s">
        <v>27</v>
      </c>
      <c r="BD299" t="s">
        <v>1207</v>
      </c>
      <c r="BE299" t="s">
        <v>1007</v>
      </c>
      <c r="BF299" s="154">
        <v>45792.0</v>
      </c>
      <c r="BG299" s="154">
        <v>46112.0</v>
      </c>
      <c r="BH299" t="s">
        <v>1008</v>
      </c>
      <c r="BI299" t="s">
        <v>5094</v>
      </c>
      <c r="BJ299" t="s">
        <v>5095</v>
      </c>
      <c r="BK299" t="s">
        <v>5096</v>
      </c>
      <c r="BL299" s="154">
        <v>45793.0</v>
      </c>
      <c r="BM299" t="s">
        <v>1613</v>
      </c>
      <c r="BN299" t="s">
        <v>1118</v>
      </c>
      <c r="BO299" t="s">
        <v>1614</v>
      </c>
      <c r="BP299" t="s">
        <v>1615</v>
      </c>
      <c r="BR299" s="156">
        <v>45817.5937731481</v>
      </c>
      <c r="BS299" t="s">
        <v>5097</v>
      </c>
      <c r="BT299" t="s">
        <v>1016</v>
      </c>
      <c r="BU299" t="s">
        <v>5098</v>
      </c>
      <c r="BV299">
        <v>9.19425922001E11</v>
      </c>
      <c r="BW299" t="s">
        <v>5099</v>
      </c>
      <c r="BX299" t="s">
        <v>5097</v>
      </c>
      <c r="BY299" t="s">
        <v>5098</v>
      </c>
      <c r="BZ299">
        <v>9.19425922001E11</v>
      </c>
      <c r="CA299" t="s">
        <v>5097</v>
      </c>
      <c r="CB299" t="s">
        <v>5098</v>
      </c>
      <c r="CC299">
        <v>9.19425922001E11</v>
      </c>
      <c r="CD299">
        <v>69200.0</v>
      </c>
      <c r="CE299" t="s">
        <v>576</v>
      </c>
      <c r="CG299">
        <v>458001.0</v>
      </c>
      <c r="CI299" t="s">
        <v>4476</v>
      </c>
      <c r="CJ299" t="s">
        <v>1206</v>
      </c>
      <c r="CK299">
        <v>458001.0</v>
      </c>
      <c r="CM299" t="s">
        <v>5100</v>
      </c>
      <c r="CN299" t="s">
        <v>5100</v>
      </c>
    </row>
    <row r="300">
      <c r="A300" t="s">
        <v>68</v>
      </c>
      <c r="B300">
        <v>3757528.0</v>
      </c>
      <c r="C300" t="s">
        <v>230</v>
      </c>
      <c r="D300">
        <v>2025.0</v>
      </c>
      <c r="E300" s="154">
        <v>45793.0</v>
      </c>
      <c r="F300" t="s">
        <v>1108</v>
      </c>
      <c r="G300" t="s">
        <v>1000</v>
      </c>
      <c r="H300" t="s">
        <v>5101</v>
      </c>
      <c r="I300" t="s">
        <v>1002</v>
      </c>
      <c r="J300">
        <v>894687.0</v>
      </c>
      <c r="K300">
        <v>894687.0</v>
      </c>
      <c r="L300">
        <v>894687.0</v>
      </c>
      <c r="M300">
        <v>1627.0</v>
      </c>
      <c r="N300">
        <v>550.0</v>
      </c>
      <c r="O300">
        <v>0.0</v>
      </c>
      <c r="P300">
        <v>0.0</v>
      </c>
      <c r="R300">
        <v>0.0</v>
      </c>
      <c r="S300">
        <v>0.0</v>
      </c>
      <c r="U300">
        <v>0.0</v>
      </c>
      <c r="V300" t="s">
        <v>1003</v>
      </c>
      <c r="W300">
        <v>3.0</v>
      </c>
      <c r="Y300" s="154">
        <v>45793.0</v>
      </c>
      <c r="Z300">
        <v>223672.0</v>
      </c>
      <c r="AA300" s="154">
        <v>45848.0</v>
      </c>
      <c r="AB300">
        <v>447344.0</v>
      </c>
      <c r="AC300" s="156">
        <v>45901.0</v>
      </c>
      <c r="AD300">
        <v>223672.0</v>
      </c>
      <c r="AE300" s="156">
        <v>36526.0</v>
      </c>
      <c r="AF300">
        <v>0.0</v>
      </c>
      <c r="AG300">
        <v>0.0</v>
      </c>
      <c r="AH300" s="154">
        <v>45799.0</v>
      </c>
      <c r="AI300" s="154">
        <v>45799.0</v>
      </c>
      <c r="AJ300">
        <v>671016.0</v>
      </c>
      <c r="AK300">
        <v>223397.0</v>
      </c>
      <c r="AL300">
        <v>447619.0</v>
      </c>
      <c r="AM300">
        <v>0.6334</v>
      </c>
      <c r="AN300">
        <v>0.5834</v>
      </c>
      <c r="AP300">
        <v>0.05</v>
      </c>
      <c r="AS300" t="s">
        <v>26</v>
      </c>
      <c r="AT300" t="s">
        <v>22</v>
      </c>
      <c r="AU300">
        <v>0.0</v>
      </c>
      <c r="AV300" t="s">
        <v>380</v>
      </c>
      <c r="AZ300" t="s">
        <v>1110</v>
      </c>
      <c r="BA300" t="s">
        <v>1734</v>
      </c>
      <c r="BB300" t="s">
        <v>1578</v>
      </c>
      <c r="BC300" t="s">
        <v>27</v>
      </c>
      <c r="BD300" t="s">
        <v>1735</v>
      </c>
      <c r="BE300" t="s">
        <v>1007</v>
      </c>
      <c r="BF300" s="154">
        <v>45803.0</v>
      </c>
      <c r="BG300" s="154">
        <v>46112.0</v>
      </c>
      <c r="BH300" t="s">
        <v>1008</v>
      </c>
      <c r="BI300" t="s">
        <v>5102</v>
      </c>
      <c r="BJ300" t="s">
        <v>5103</v>
      </c>
      <c r="BK300" t="s">
        <v>5104</v>
      </c>
      <c r="BL300" s="154">
        <v>45793.0</v>
      </c>
      <c r="BM300" t="s">
        <v>1739</v>
      </c>
      <c r="BN300" t="s">
        <v>1118</v>
      </c>
      <c r="BO300" t="s">
        <v>1740</v>
      </c>
      <c r="BP300" t="s">
        <v>2225</v>
      </c>
      <c r="BQ300" t="s">
        <v>2132</v>
      </c>
      <c r="BR300" s="154">
        <v>45800.7655787037</v>
      </c>
      <c r="BS300" t="s">
        <v>5105</v>
      </c>
      <c r="BT300" t="s">
        <v>1016</v>
      </c>
      <c r="BU300" t="s">
        <v>5106</v>
      </c>
      <c r="BV300">
        <v>9.1971122552E11</v>
      </c>
      <c r="BW300" t="s">
        <v>5107</v>
      </c>
      <c r="BX300" t="s">
        <v>5105</v>
      </c>
      <c r="BY300" t="s">
        <v>5106</v>
      </c>
      <c r="BZ300">
        <v>9.1971122552E11</v>
      </c>
      <c r="CA300" t="s">
        <v>5108</v>
      </c>
      <c r="CB300" t="s">
        <v>5109</v>
      </c>
      <c r="CC300">
        <v>9.19910883089E11</v>
      </c>
      <c r="CD300">
        <v>156000.0</v>
      </c>
      <c r="CE300" t="s">
        <v>5110</v>
      </c>
      <c r="CG300">
        <v>201301.0</v>
      </c>
      <c r="CH300" t="s">
        <v>5111</v>
      </c>
      <c r="CI300" t="s">
        <v>1734</v>
      </c>
      <c r="CJ300" t="s">
        <v>1578</v>
      </c>
      <c r="CK300">
        <v>201301.0</v>
      </c>
      <c r="CM300" t="s">
        <v>5111</v>
      </c>
      <c r="CN300" t="s">
        <v>5111</v>
      </c>
    </row>
    <row r="301">
      <c r="A301" t="s">
        <v>18</v>
      </c>
      <c r="B301">
        <v>376207.0</v>
      </c>
      <c r="C301" t="s">
        <v>231</v>
      </c>
      <c r="D301">
        <v>2025.0</v>
      </c>
      <c r="E301" t="s">
        <v>5112</v>
      </c>
      <c r="F301" t="s">
        <v>1024</v>
      </c>
      <c r="G301" t="s">
        <v>1000</v>
      </c>
      <c r="H301" t="s">
        <v>5113</v>
      </c>
      <c r="I301" t="s">
        <v>1002</v>
      </c>
      <c r="J301">
        <v>1347435.0</v>
      </c>
      <c r="K301">
        <v>1559802.0</v>
      </c>
      <c r="L301">
        <v>167621.0</v>
      </c>
      <c r="M301">
        <v>419.0</v>
      </c>
      <c r="N301">
        <v>400.0</v>
      </c>
      <c r="O301">
        <v>0.0</v>
      </c>
      <c r="P301">
        <v>0.0</v>
      </c>
      <c r="R301">
        <v>1179814.0</v>
      </c>
      <c r="S301">
        <v>696.0</v>
      </c>
      <c r="T301">
        <v>1695.0</v>
      </c>
      <c r="U301">
        <v>0.0</v>
      </c>
      <c r="V301" t="s">
        <v>1003</v>
      </c>
      <c r="W301">
        <v>2.0</v>
      </c>
      <c r="Y301" s="154">
        <v>45838.0</v>
      </c>
      <c r="Z301" t="s">
        <v>5114</v>
      </c>
      <c r="AA301" s="155">
        <v>45986.0</v>
      </c>
      <c r="AB301" t="s">
        <v>5114</v>
      </c>
      <c r="AC301" s="156">
        <v>36526.0</v>
      </c>
      <c r="AD301">
        <v>0.0</v>
      </c>
      <c r="AE301" s="156">
        <v>36526.0</v>
      </c>
      <c r="AF301">
        <v>0.0</v>
      </c>
      <c r="AG301" t="s">
        <v>5115</v>
      </c>
      <c r="AH301" s="154">
        <v>45862.0</v>
      </c>
      <c r="AI301" s="154">
        <v>45862.0</v>
      </c>
      <c r="AJ301" t="s">
        <v>5114</v>
      </c>
      <c r="AK301" t="s">
        <v>5116</v>
      </c>
      <c r="AL301">
        <v>1.0</v>
      </c>
      <c r="AM301" t="s">
        <v>5117</v>
      </c>
      <c r="AN301" t="s">
        <v>5117</v>
      </c>
      <c r="AS301" t="s">
        <v>1028</v>
      </c>
      <c r="AT301" t="s">
        <v>22</v>
      </c>
      <c r="AU301">
        <v>0.0</v>
      </c>
      <c r="AV301" t="s">
        <v>380</v>
      </c>
      <c r="AY301" t="s">
        <v>88</v>
      </c>
      <c r="AZ301" t="s">
        <v>1029</v>
      </c>
      <c r="BA301" t="s">
        <v>1462</v>
      </c>
      <c r="BB301" t="s">
        <v>1031</v>
      </c>
      <c r="BC301" t="s">
        <v>23</v>
      </c>
      <c r="BD301" t="s">
        <v>1032</v>
      </c>
      <c r="BE301" t="s">
        <v>1007</v>
      </c>
      <c r="BF301" t="s">
        <v>5118</v>
      </c>
      <c r="BG301" s="154">
        <v>46173.0</v>
      </c>
      <c r="BH301" t="s">
        <v>1008</v>
      </c>
      <c r="BI301" t="s">
        <v>5119</v>
      </c>
      <c r="BJ301" t="s">
        <v>5120</v>
      </c>
      <c r="BK301" t="s">
        <v>5121</v>
      </c>
      <c r="BL301" t="s">
        <v>5112</v>
      </c>
      <c r="BM301" t="s">
        <v>1036</v>
      </c>
      <c r="BN301" t="s">
        <v>1013</v>
      </c>
      <c r="BO301" t="s">
        <v>1037</v>
      </c>
      <c r="BP301" t="s">
        <v>5122</v>
      </c>
      <c r="BR301" t="s">
        <v>5123</v>
      </c>
      <c r="BS301" t="s">
        <v>5124</v>
      </c>
      <c r="BT301" t="s">
        <v>1016</v>
      </c>
      <c r="BU301" t="s">
        <v>5125</v>
      </c>
      <c r="BV301">
        <v>9.19886736568E11</v>
      </c>
      <c r="BW301" t="s">
        <v>5125</v>
      </c>
      <c r="BX301" t="s">
        <v>5124</v>
      </c>
      <c r="BY301" t="s">
        <v>5125</v>
      </c>
      <c r="BZ301">
        <v>9.19886736568E11</v>
      </c>
      <c r="CA301" t="s">
        <v>5124</v>
      </c>
      <c r="CB301" t="s">
        <v>5125</v>
      </c>
      <c r="CC301">
        <v>9.19886736568E11</v>
      </c>
      <c r="CD301">
        <v>0.0</v>
      </c>
      <c r="CE301" t="s">
        <v>5126</v>
      </c>
      <c r="CG301">
        <v>560010.0</v>
      </c>
      <c r="CI301" t="s">
        <v>1462</v>
      </c>
      <c r="CJ301" t="s">
        <v>1031</v>
      </c>
      <c r="CK301">
        <v>560010.0</v>
      </c>
      <c r="CL301" t="s">
        <v>5127</v>
      </c>
      <c r="CM301" t="s">
        <v>5128</v>
      </c>
      <c r="CN301" t="s">
        <v>5128</v>
      </c>
    </row>
    <row r="302">
      <c r="A302" t="s">
        <v>47</v>
      </c>
      <c r="B302">
        <v>3765958.0</v>
      </c>
      <c r="C302" t="s">
        <v>578</v>
      </c>
      <c r="D302">
        <v>2025.0</v>
      </c>
      <c r="E302" s="156">
        <v>45786.0</v>
      </c>
      <c r="F302" t="s">
        <v>999</v>
      </c>
      <c r="G302" t="s">
        <v>1000</v>
      </c>
      <c r="H302" t="s">
        <v>5129</v>
      </c>
      <c r="I302" t="s">
        <v>1002</v>
      </c>
      <c r="J302">
        <v>1170000.0</v>
      </c>
      <c r="K302">
        <v>1170000.0</v>
      </c>
      <c r="L302">
        <v>0.0</v>
      </c>
      <c r="M302">
        <v>0.0</v>
      </c>
      <c r="O302">
        <v>1170000.0</v>
      </c>
      <c r="P302">
        <v>1000.0</v>
      </c>
      <c r="Q302">
        <v>1170.0</v>
      </c>
      <c r="R302">
        <v>0.0</v>
      </c>
      <c r="S302">
        <v>0.0</v>
      </c>
      <c r="U302">
        <v>0.0</v>
      </c>
      <c r="V302" t="s">
        <v>1003</v>
      </c>
      <c r="W302">
        <v>4.0</v>
      </c>
      <c r="Y302" s="156">
        <v>45786.0</v>
      </c>
      <c r="Z302">
        <v>292500.0</v>
      </c>
      <c r="AA302" s="156">
        <v>45870.0</v>
      </c>
      <c r="AB302">
        <v>292500.0</v>
      </c>
      <c r="AC302" s="157">
        <v>45962.0</v>
      </c>
      <c r="AD302">
        <v>292500.0</v>
      </c>
      <c r="AE302" s="155">
        <v>46022.0</v>
      </c>
      <c r="AF302">
        <v>292500.0</v>
      </c>
      <c r="AG302">
        <v>5850.0</v>
      </c>
      <c r="AH302" s="154">
        <v>45794.0</v>
      </c>
      <c r="AI302" s="154">
        <v>45794.0</v>
      </c>
      <c r="AJ302">
        <v>585000.0</v>
      </c>
      <c r="AK302">
        <v>286650.0</v>
      </c>
      <c r="AL302">
        <v>292500.0</v>
      </c>
      <c r="AM302">
        <v>0.55</v>
      </c>
      <c r="AN302">
        <v>0.55</v>
      </c>
      <c r="AS302">
        <v>0.0</v>
      </c>
      <c r="AU302">
        <v>4.0</v>
      </c>
      <c r="AV302" t="s">
        <v>380</v>
      </c>
      <c r="AW302" t="s">
        <v>381</v>
      </c>
      <c r="AX302" t="s">
        <v>22</v>
      </c>
      <c r="AZ302" t="s">
        <v>1110</v>
      </c>
      <c r="BA302" t="s">
        <v>1624</v>
      </c>
      <c r="BB302" t="s">
        <v>1233</v>
      </c>
      <c r="BC302" t="s">
        <v>37</v>
      </c>
      <c r="BD302" t="s">
        <v>1189</v>
      </c>
      <c r="BE302" t="s">
        <v>1007</v>
      </c>
      <c r="BF302" s="156">
        <v>45748.0</v>
      </c>
      <c r="BG302" s="154">
        <v>46112.0</v>
      </c>
      <c r="BH302" t="s">
        <v>1008</v>
      </c>
      <c r="BI302" t="s">
        <v>5130</v>
      </c>
      <c r="BJ302" t="s">
        <v>5131</v>
      </c>
      <c r="BK302" t="s">
        <v>5132</v>
      </c>
      <c r="BL302" s="156">
        <v>45786.0</v>
      </c>
      <c r="BM302" t="s">
        <v>1237</v>
      </c>
      <c r="BN302" t="s">
        <v>1013</v>
      </c>
      <c r="BO302" t="s">
        <v>1238</v>
      </c>
      <c r="BP302" t="s">
        <v>1239</v>
      </c>
      <c r="BQ302" t="s">
        <v>5133</v>
      </c>
      <c r="BR302" s="154">
        <v>45790.5020138889</v>
      </c>
      <c r="BS302" t="s">
        <v>5134</v>
      </c>
      <c r="BT302" t="s">
        <v>1122</v>
      </c>
      <c r="BU302" t="s">
        <v>5135</v>
      </c>
      <c r="BV302">
        <v>9.19905103322E11</v>
      </c>
      <c r="BW302" t="s">
        <v>5136</v>
      </c>
      <c r="BX302" t="s">
        <v>5137</v>
      </c>
      <c r="BY302" t="s">
        <v>5135</v>
      </c>
      <c r="BZ302">
        <v>9.19604254646E11</v>
      </c>
      <c r="CA302" t="s">
        <v>5138</v>
      </c>
      <c r="CB302" t="s">
        <v>5135</v>
      </c>
      <c r="CC302">
        <v>9.19835362396E11</v>
      </c>
      <c r="CD302">
        <v>29200.0</v>
      </c>
      <c r="CE302" t="s">
        <v>5139</v>
      </c>
      <c r="CG302">
        <v>835303.0</v>
      </c>
      <c r="CH302" t="s">
        <v>5140</v>
      </c>
      <c r="CI302" t="s">
        <v>1624</v>
      </c>
      <c r="CJ302" t="s">
        <v>1233</v>
      </c>
      <c r="CK302">
        <v>835303.0</v>
      </c>
      <c r="CL302" t="s">
        <v>5141</v>
      </c>
      <c r="CM302" t="s">
        <v>5139</v>
      </c>
      <c r="CN302" t="s">
        <v>5139</v>
      </c>
    </row>
    <row r="303">
      <c r="A303" t="s">
        <v>18</v>
      </c>
      <c r="B303">
        <v>3769775.0</v>
      </c>
      <c r="C303" t="s">
        <v>232</v>
      </c>
      <c r="D303">
        <v>2025.0</v>
      </c>
      <c r="E303" t="s">
        <v>5142</v>
      </c>
      <c r="F303" t="s">
        <v>1564</v>
      </c>
      <c r="G303" t="s">
        <v>1000</v>
      </c>
      <c r="H303" t="s">
        <v>5143</v>
      </c>
      <c r="I303" t="s">
        <v>1002</v>
      </c>
      <c r="J303">
        <v>792787.0</v>
      </c>
      <c r="K303">
        <v>892087.0</v>
      </c>
      <c r="L303">
        <v>72192.0</v>
      </c>
      <c r="M303">
        <v>173.0</v>
      </c>
      <c r="N303">
        <v>417.0</v>
      </c>
      <c r="O303">
        <v>168929.0</v>
      </c>
      <c r="P303">
        <v>173.0</v>
      </c>
      <c r="Q303">
        <v>976.0</v>
      </c>
      <c r="R303">
        <v>551666.0</v>
      </c>
      <c r="S303">
        <v>258.0</v>
      </c>
      <c r="T303" t="s">
        <v>5144</v>
      </c>
      <c r="U303">
        <v>0.0</v>
      </c>
      <c r="V303" t="s">
        <v>1003</v>
      </c>
      <c r="W303">
        <v>4.0</v>
      </c>
      <c r="Y303" s="154">
        <v>45767.0</v>
      </c>
      <c r="Z303" t="s">
        <v>5145</v>
      </c>
      <c r="AA303" s="154">
        <v>45858.0</v>
      </c>
      <c r="AB303" t="s">
        <v>5145</v>
      </c>
      <c r="AC303" s="155">
        <v>45950.0</v>
      </c>
      <c r="AD303" t="s">
        <v>5145</v>
      </c>
      <c r="AE303" s="155">
        <v>46022.0</v>
      </c>
      <c r="AF303" t="s">
        <v>5145</v>
      </c>
      <c r="AG303">
        <v>0.0</v>
      </c>
      <c r="AH303" s="154">
        <v>45791.0</v>
      </c>
      <c r="AI303" s="154">
        <v>45791.0</v>
      </c>
      <c r="AJ303" t="s">
        <v>5146</v>
      </c>
      <c r="AK303" t="s">
        <v>5147</v>
      </c>
      <c r="AL303" t="s">
        <v>5148</v>
      </c>
      <c r="AM303" t="s">
        <v>5149</v>
      </c>
      <c r="AN303" t="s">
        <v>5149</v>
      </c>
      <c r="AS303" t="s">
        <v>1028</v>
      </c>
      <c r="AT303" t="s">
        <v>88</v>
      </c>
      <c r="AU303" t="s">
        <v>424</v>
      </c>
      <c r="AV303" t="s">
        <v>549</v>
      </c>
      <c r="AX303" t="s">
        <v>88</v>
      </c>
      <c r="AY303" t="s">
        <v>88</v>
      </c>
      <c r="AZ303" t="s">
        <v>1110</v>
      </c>
      <c r="BA303" t="s">
        <v>5150</v>
      </c>
      <c r="BB303" t="s">
        <v>3797</v>
      </c>
      <c r="BC303" t="s">
        <v>37</v>
      </c>
      <c r="BD303" t="s">
        <v>2478</v>
      </c>
      <c r="BE303" t="s">
        <v>1007</v>
      </c>
      <c r="BF303" s="156">
        <v>45748.0</v>
      </c>
      <c r="BG303" s="154">
        <v>46112.0</v>
      </c>
      <c r="BH303" t="s">
        <v>1008</v>
      </c>
      <c r="BI303" t="s">
        <v>5151</v>
      </c>
      <c r="BJ303" t="s">
        <v>5152</v>
      </c>
      <c r="BK303" t="s">
        <v>5153</v>
      </c>
      <c r="BL303" t="s">
        <v>5142</v>
      </c>
      <c r="BM303" t="s">
        <v>1583</v>
      </c>
      <c r="BN303" t="s">
        <v>1013</v>
      </c>
      <c r="BO303" t="s">
        <v>1584</v>
      </c>
      <c r="BP303" t="s">
        <v>2484</v>
      </c>
      <c r="BR303" t="s">
        <v>5154</v>
      </c>
      <c r="BS303" t="s">
        <v>5155</v>
      </c>
      <c r="BT303" t="s">
        <v>1016</v>
      </c>
      <c r="BU303" t="s">
        <v>5156</v>
      </c>
      <c r="BV303">
        <v>9.19435149061E11</v>
      </c>
      <c r="BW303" t="s">
        <v>5156</v>
      </c>
      <c r="BX303" t="s">
        <v>5157</v>
      </c>
      <c r="BY303" t="s">
        <v>5156</v>
      </c>
      <c r="BZ303">
        <v>9.19435149061E11</v>
      </c>
      <c r="CA303" t="s">
        <v>5158</v>
      </c>
      <c r="CB303" t="s">
        <v>5159</v>
      </c>
      <c r="CC303">
        <f>919435149061+919706846540</f>
        <v>1.839141995601E12</v>
      </c>
      <c r="CD303">
        <v>0.0</v>
      </c>
      <c r="CE303" t="s">
        <v>5160</v>
      </c>
      <c r="CG303">
        <v>785640.0</v>
      </c>
      <c r="CI303" t="s">
        <v>5150</v>
      </c>
      <c r="CJ303" t="s">
        <v>3797</v>
      </c>
      <c r="CK303">
        <v>785640.0</v>
      </c>
      <c r="CM303" t="s">
        <v>5161</v>
      </c>
      <c r="CN303" t="s">
        <v>5162</v>
      </c>
    </row>
    <row r="304">
      <c r="A304" t="s">
        <v>68</v>
      </c>
      <c r="B304">
        <v>3777013.0</v>
      </c>
      <c r="C304" t="s">
        <v>579</v>
      </c>
      <c r="D304">
        <v>2025.0</v>
      </c>
      <c r="E304" s="154">
        <v>45565.0</v>
      </c>
      <c r="F304" t="s">
        <v>999</v>
      </c>
      <c r="G304" t="s">
        <v>1000</v>
      </c>
      <c r="H304" t="s">
        <v>5163</v>
      </c>
      <c r="I304" t="s">
        <v>1002</v>
      </c>
      <c r="J304">
        <v>502071.0</v>
      </c>
      <c r="K304">
        <v>502071.0</v>
      </c>
      <c r="L304">
        <v>0.0</v>
      </c>
      <c r="M304">
        <v>0.0</v>
      </c>
      <c r="O304">
        <v>502071.0</v>
      </c>
      <c r="P304">
        <v>268.0</v>
      </c>
      <c r="Q304">
        <v>1873.0</v>
      </c>
      <c r="R304">
        <v>0.0</v>
      </c>
      <c r="S304">
        <v>0.0</v>
      </c>
      <c r="U304">
        <v>0.0</v>
      </c>
      <c r="V304" t="s">
        <v>1003</v>
      </c>
      <c r="W304">
        <v>3.0</v>
      </c>
      <c r="Y304" s="154">
        <v>45728.0</v>
      </c>
      <c r="Z304">
        <v>170704.0</v>
      </c>
      <c r="AA304" s="154">
        <v>45922.0</v>
      </c>
      <c r="AB304">
        <v>165683.0</v>
      </c>
      <c r="AC304" s="155">
        <v>46021.0</v>
      </c>
      <c r="AD304">
        <v>165683.0</v>
      </c>
      <c r="AE304" s="156">
        <v>36526.0</v>
      </c>
      <c r="AF304">
        <v>0.0</v>
      </c>
      <c r="AG304">
        <v>17420.0</v>
      </c>
      <c r="AH304" s="154">
        <v>45563.0</v>
      </c>
      <c r="AI304" s="154">
        <v>45855.0</v>
      </c>
      <c r="AJ304">
        <v>170704.0</v>
      </c>
      <c r="AK304">
        <v>153284.0</v>
      </c>
      <c r="AL304">
        <v>0.0</v>
      </c>
      <c r="AM304">
        <v>0.507</v>
      </c>
      <c r="AN304">
        <v>0.507</v>
      </c>
      <c r="AS304">
        <v>0.0</v>
      </c>
      <c r="AU304">
        <v>6.0</v>
      </c>
      <c r="AV304" t="s">
        <v>380</v>
      </c>
      <c r="AW304" t="s">
        <v>381</v>
      </c>
      <c r="AX304" t="s">
        <v>22</v>
      </c>
      <c r="AZ304" t="s">
        <v>1110</v>
      </c>
      <c r="BA304" t="s">
        <v>5164</v>
      </c>
      <c r="BB304" t="s">
        <v>1206</v>
      </c>
      <c r="BC304" t="s">
        <v>27</v>
      </c>
      <c r="BD304" t="s">
        <v>1207</v>
      </c>
      <c r="BE304" t="s">
        <v>1007</v>
      </c>
      <c r="BF304" s="156">
        <v>45748.0</v>
      </c>
      <c r="BG304" s="154">
        <v>46112.0</v>
      </c>
      <c r="BH304" t="s">
        <v>1008</v>
      </c>
      <c r="BI304" t="s">
        <v>5165</v>
      </c>
      <c r="BJ304" t="s">
        <v>5166</v>
      </c>
      <c r="BK304" t="s">
        <v>5167</v>
      </c>
      <c r="BL304" s="154">
        <v>45565.0</v>
      </c>
      <c r="BM304" t="s">
        <v>1211</v>
      </c>
      <c r="BN304" t="s">
        <v>1118</v>
      </c>
      <c r="BO304" t="s">
        <v>1212</v>
      </c>
      <c r="BP304" t="s">
        <v>1211</v>
      </c>
      <c r="BQ304" t="s">
        <v>1615</v>
      </c>
      <c r="BR304" s="157">
        <v>45566.4183333333</v>
      </c>
      <c r="BS304" t="s">
        <v>5168</v>
      </c>
      <c r="BT304" t="s">
        <v>1122</v>
      </c>
      <c r="BU304" t="s">
        <v>5169</v>
      </c>
      <c r="BV304">
        <v>9.19453796033E11</v>
      </c>
      <c r="BW304" t="s">
        <v>5170</v>
      </c>
      <c r="BX304" t="s">
        <v>5171</v>
      </c>
      <c r="BY304" t="s">
        <v>5170</v>
      </c>
      <c r="BZ304">
        <v>9.19340711842E11</v>
      </c>
      <c r="CA304" t="s">
        <v>5171</v>
      </c>
      <c r="CB304" t="s">
        <v>5170</v>
      </c>
      <c r="CC304">
        <v>9.19340711842E11</v>
      </c>
      <c r="CD304">
        <v>35000.0</v>
      </c>
      <c r="CE304" t="s">
        <v>5172</v>
      </c>
      <c r="CG304">
        <v>454331.0</v>
      </c>
      <c r="CH304" t="s">
        <v>5172</v>
      </c>
      <c r="CI304" t="s">
        <v>5164</v>
      </c>
      <c r="CJ304" t="s">
        <v>1206</v>
      </c>
      <c r="CK304">
        <v>454331.0</v>
      </c>
      <c r="CL304" t="s">
        <v>5173</v>
      </c>
      <c r="CM304" t="s">
        <v>5172</v>
      </c>
      <c r="CN304" t="s">
        <v>5172</v>
      </c>
    </row>
    <row r="305">
      <c r="A305" t="s">
        <v>47</v>
      </c>
      <c r="B305">
        <v>3780526.0</v>
      </c>
      <c r="C305" t="s">
        <v>580</v>
      </c>
      <c r="D305">
        <v>2025.0</v>
      </c>
      <c r="E305" s="154">
        <v>45729.0</v>
      </c>
      <c r="F305" t="s">
        <v>1328</v>
      </c>
      <c r="G305" t="s">
        <v>1000</v>
      </c>
      <c r="H305" t="s">
        <v>5174</v>
      </c>
      <c r="I305" t="s">
        <v>1002</v>
      </c>
      <c r="J305">
        <v>1001106.0</v>
      </c>
      <c r="K305">
        <v>1039395.0</v>
      </c>
      <c r="L305">
        <v>0.0</v>
      </c>
      <c r="M305">
        <v>0.0</v>
      </c>
      <c r="O305">
        <v>788390.0</v>
      </c>
      <c r="P305">
        <v>448.0</v>
      </c>
      <c r="Q305">
        <v>1760.0</v>
      </c>
      <c r="R305">
        <v>212716.0</v>
      </c>
      <c r="S305">
        <v>168.0</v>
      </c>
      <c r="T305">
        <v>1266.0</v>
      </c>
      <c r="U305">
        <v>0.0</v>
      </c>
      <c r="V305" t="s">
        <v>1003</v>
      </c>
      <c r="W305">
        <v>4.0</v>
      </c>
      <c r="Y305" s="154">
        <v>45757.0</v>
      </c>
      <c r="Z305" t="s">
        <v>5175</v>
      </c>
      <c r="AA305" s="154">
        <v>45848.0</v>
      </c>
      <c r="AB305" t="s">
        <v>5175</v>
      </c>
      <c r="AC305" s="155">
        <v>45940.0</v>
      </c>
      <c r="AD305" t="s">
        <v>5175</v>
      </c>
      <c r="AE305" s="155">
        <v>46010.0</v>
      </c>
      <c r="AF305" t="s">
        <v>5175</v>
      </c>
      <c r="AG305">
        <v>0.0</v>
      </c>
      <c r="AH305" s="154">
        <v>45743.0</v>
      </c>
      <c r="AI305" s="154">
        <v>45889.0</v>
      </c>
      <c r="AJ305" t="s">
        <v>5176</v>
      </c>
      <c r="AK305" t="s">
        <v>5177</v>
      </c>
      <c r="AL305">
        <f>-17038-9026</f>
        <v>-26064.0</v>
      </c>
      <c r="AM305" t="s">
        <v>5178</v>
      </c>
      <c r="AN305" t="s">
        <v>5178</v>
      </c>
      <c r="AS305">
        <v>0.0</v>
      </c>
      <c r="AU305" t="s">
        <v>424</v>
      </c>
      <c r="AV305" t="s">
        <v>549</v>
      </c>
      <c r="AW305" t="s">
        <v>381</v>
      </c>
      <c r="AX305" t="s">
        <v>22</v>
      </c>
      <c r="AY305" t="s">
        <v>88</v>
      </c>
      <c r="AZ305" t="s">
        <v>1110</v>
      </c>
      <c r="BA305" t="s">
        <v>5179</v>
      </c>
      <c r="BB305" t="s">
        <v>1158</v>
      </c>
      <c r="BC305" t="s">
        <v>37</v>
      </c>
      <c r="BD305" t="s">
        <v>1158</v>
      </c>
      <c r="BE305" t="s">
        <v>1007</v>
      </c>
      <c r="BF305" s="156">
        <v>45751.0</v>
      </c>
      <c r="BG305" s="154">
        <v>46112.0</v>
      </c>
      <c r="BH305" t="s">
        <v>1008</v>
      </c>
      <c r="BI305" t="s">
        <v>5180</v>
      </c>
      <c r="BJ305" t="s">
        <v>5181</v>
      </c>
      <c r="BK305" t="s">
        <v>5182</v>
      </c>
      <c r="BL305" s="154">
        <v>45729.0</v>
      </c>
      <c r="BM305" t="s">
        <v>5183</v>
      </c>
      <c r="BN305" t="s">
        <v>1013</v>
      </c>
      <c r="BO305" t="s">
        <v>5184</v>
      </c>
      <c r="BP305" t="s">
        <v>1944</v>
      </c>
      <c r="BR305" t="s">
        <v>5185</v>
      </c>
      <c r="BS305" t="s">
        <v>5186</v>
      </c>
      <c r="BT305" t="s">
        <v>1122</v>
      </c>
      <c r="BU305" t="s">
        <v>5187</v>
      </c>
      <c r="BV305">
        <v>9.19883118648E11</v>
      </c>
      <c r="BW305" t="s">
        <v>5188</v>
      </c>
      <c r="BX305" t="s">
        <v>5189</v>
      </c>
      <c r="BY305" t="s">
        <v>5187</v>
      </c>
      <c r="BZ305">
        <f>918777817141+919883118648</f>
        <v>1.838660935789E12</v>
      </c>
      <c r="CA305" t="s">
        <v>5189</v>
      </c>
      <c r="CB305" t="s">
        <v>5187</v>
      </c>
      <c r="CC305">
        <f>918777817141+919883118648</f>
        <v>1.838660935789E12</v>
      </c>
      <c r="CD305">
        <v>30000.0</v>
      </c>
      <c r="CE305" t="s">
        <v>5190</v>
      </c>
      <c r="CG305">
        <v>743127.0</v>
      </c>
      <c r="CH305" t="s">
        <v>5190</v>
      </c>
      <c r="CI305" t="s">
        <v>5179</v>
      </c>
      <c r="CJ305" t="s">
        <v>1158</v>
      </c>
      <c r="CK305">
        <v>743127.0</v>
      </c>
      <c r="CM305" t="s">
        <v>5190</v>
      </c>
      <c r="CN305" t="s">
        <v>5190</v>
      </c>
    </row>
    <row r="306">
      <c r="A306" t="s">
        <v>68</v>
      </c>
      <c r="B306">
        <v>3784799.0</v>
      </c>
      <c r="C306" t="s">
        <v>233</v>
      </c>
      <c r="D306">
        <v>2025.0</v>
      </c>
      <c r="E306" s="156">
        <v>45842.0</v>
      </c>
      <c r="F306" t="s">
        <v>1108</v>
      </c>
      <c r="G306" t="s">
        <v>1000</v>
      </c>
      <c r="H306" t="s">
        <v>5191</v>
      </c>
      <c r="I306" t="s">
        <v>1002</v>
      </c>
      <c r="J306">
        <v>166500.0</v>
      </c>
      <c r="K306">
        <v>166500.0</v>
      </c>
      <c r="L306">
        <v>166500.0</v>
      </c>
      <c r="M306">
        <v>222.0</v>
      </c>
      <c r="N306">
        <v>750.0</v>
      </c>
      <c r="O306">
        <v>0.0</v>
      </c>
      <c r="P306">
        <v>0.0</v>
      </c>
      <c r="R306">
        <v>0.0</v>
      </c>
      <c r="S306">
        <v>0.0</v>
      </c>
      <c r="U306">
        <v>0.0</v>
      </c>
      <c r="V306" t="s">
        <v>1003</v>
      </c>
      <c r="W306">
        <v>3.0</v>
      </c>
      <c r="Y306" s="154">
        <v>45848.0</v>
      </c>
      <c r="Z306">
        <v>56610.0</v>
      </c>
      <c r="AA306" s="154">
        <v>45910.0</v>
      </c>
      <c r="AB306">
        <v>54945.0</v>
      </c>
      <c r="AC306" s="155">
        <v>45940.0</v>
      </c>
      <c r="AD306">
        <v>54945.0</v>
      </c>
      <c r="AE306" s="156">
        <v>36526.0</v>
      </c>
      <c r="AF306">
        <v>0.0</v>
      </c>
      <c r="AG306">
        <v>1132.0</v>
      </c>
      <c r="AH306" s="154">
        <v>45849.0</v>
      </c>
      <c r="AI306" s="154">
        <v>45849.0</v>
      </c>
      <c r="AJ306">
        <v>56610.0</v>
      </c>
      <c r="AK306">
        <v>55478.0</v>
      </c>
      <c r="AL306">
        <v>0.0</v>
      </c>
      <c r="AM306">
        <v>0.5</v>
      </c>
      <c r="AN306">
        <v>0.5</v>
      </c>
      <c r="AS306" t="s">
        <v>26</v>
      </c>
      <c r="AT306" t="s">
        <v>22</v>
      </c>
      <c r="AU306">
        <v>0.0</v>
      </c>
      <c r="AV306" t="s">
        <v>380</v>
      </c>
      <c r="AZ306" t="s">
        <v>1110</v>
      </c>
      <c r="BA306" t="s">
        <v>3271</v>
      </c>
      <c r="BB306" t="s">
        <v>1174</v>
      </c>
      <c r="BC306" t="s">
        <v>23</v>
      </c>
      <c r="BD306" t="s">
        <v>1174</v>
      </c>
      <c r="BE306" t="s">
        <v>1007</v>
      </c>
      <c r="BF306" s="156">
        <v>45748.0</v>
      </c>
      <c r="BG306" s="154">
        <v>46112.0</v>
      </c>
      <c r="BH306" t="s">
        <v>1008</v>
      </c>
      <c r="BI306" t="s">
        <v>5192</v>
      </c>
      <c r="BJ306" t="s">
        <v>5193</v>
      </c>
      <c r="BK306" t="s">
        <v>5194</v>
      </c>
      <c r="BL306" s="156">
        <v>45842.0</v>
      </c>
      <c r="BM306" t="s">
        <v>3170</v>
      </c>
      <c r="BN306" t="s">
        <v>1095</v>
      </c>
      <c r="BO306" t="s">
        <v>3171</v>
      </c>
      <c r="BP306" t="s">
        <v>3172</v>
      </c>
      <c r="BR306" s="154">
        <v>45852.5031134259</v>
      </c>
      <c r="BS306" t="s">
        <v>5195</v>
      </c>
      <c r="BT306" t="s">
        <v>1016</v>
      </c>
      <c r="BU306" t="s">
        <v>5196</v>
      </c>
      <c r="BV306">
        <v>9.19345672761E11</v>
      </c>
      <c r="BW306" t="s">
        <v>5197</v>
      </c>
      <c r="BX306" t="s">
        <v>5198</v>
      </c>
      <c r="BY306" t="s">
        <v>5196</v>
      </c>
      <c r="BZ306">
        <v>9.19345672761E11</v>
      </c>
      <c r="CA306" t="s">
        <v>5199</v>
      </c>
      <c r="CB306" t="s">
        <v>5200</v>
      </c>
      <c r="CC306">
        <v>9.17013753602E11</v>
      </c>
      <c r="CD306">
        <v>50000.0</v>
      </c>
      <c r="CE306" t="s">
        <v>5201</v>
      </c>
      <c r="CG306">
        <v>620008.0</v>
      </c>
      <c r="CH306" t="s">
        <v>5202</v>
      </c>
      <c r="CI306" t="s">
        <v>3271</v>
      </c>
      <c r="CJ306" t="s">
        <v>1174</v>
      </c>
      <c r="CK306">
        <v>620008.0</v>
      </c>
      <c r="CM306" t="s">
        <v>5201</v>
      </c>
      <c r="CN306" t="s">
        <v>5203</v>
      </c>
    </row>
    <row r="307">
      <c r="A307" t="s">
        <v>68</v>
      </c>
      <c r="B307">
        <v>3791464.0</v>
      </c>
      <c r="C307" t="s">
        <v>581</v>
      </c>
      <c r="D307">
        <v>2025.0</v>
      </c>
      <c r="E307" s="154">
        <v>45744.0</v>
      </c>
      <c r="F307" t="s">
        <v>999</v>
      </c>
      <c r="G307" t="s">
        <v>1000</v>
      </c>
      <c r="H307" t="s">
        <v>5204</v>
      </c>
      <c r="I307" t="s">
        <v>1002</v>
      </c>
      <c r="J307">
        <v>300144.0</v>
      </c>
      <c r="K307">
        <v>300144.0</v>
      </c>
      <c r="L307">
        <v>0.0</v>
      </c>
      <c r="M307">
        <v>0.0</v>
      </c>
      <c r="O307">
        <v>300144.0</v>
      </c>
      <c r="P307">
        <v>240.0</v>
      </c>
      <c r="Q307">
        <v>1251.0</v>
      </c>
      <c r="R307">
        <v>0.0</v>
      </c>
      <c r="S307">
        <v>0.0</v>
      </c>
      <c r="U307">
        <v>0.0</v>
      </c>
      <c r="V307" t="s">
        <v>1003</v>
      </c>
      <c r="W307">
        <v>4.0</v>
      </c>
      <c r="Y307" s="154">
        <v>45731.0</v>
      </c>
      <c r="Z307">
        <v>75036.0</v>
      </c>
      <c r="AA307" s="154">
        <v>45823.0</v>
      </c>
      <c r="AB307">
        <v>75036.0</v>
      </c>
      <c r="AC307" s="154">
        <v>45915.0</v>
      </c>
      <c r="AD307">
        <v>75036.0</v>
      </c>
      <c r="AE307" s="155">
        <v>46006.0</v>
      </c>
      <c r="AF307">
        <v>75036.0</v>
      </c>
      <c r="AG307">
        <v>0.0</v>
      </c>
      <c r="AH307" s="154">
        <v>45744.0</v>
      </c>
      <c r="AI307" s="154">
        <v>45744.0</v>
      </c>
      <c r="AJ307">
        <v>150072.0</v>
      </c>
      <c r="AK307">
        <v>75036.0</v>
      </c>
      <c r="AL307">
        <v>75036.0</v>
      </c>
      <c r="AM307">
        <v>0.519</v>
      </c>
      <c r="AN307">
        <v>0.519</v>
      </c>
      <c r="AS307">
        <v>0.0</v>
      </c>
      <c r="AU307">
        <v>4.0</v>
      </c>
      <c r="AV307" t="s">
        <v>380</v>
      </c>
      <c r="AW307" t="s">
        <v>381</v>
      </c>
      <c r="AX307" t="s">
        <v>22</v>
      </c>
      <c r="AZ307" t="s">
        <v>1110</v>
      </c>
      <c r="BA307" t="s">
        <v>5205</v>
      </c>
      <c r="BB307" t="s">
        <v>1578</v>
      </c>
      <c r="BC307" t="s">
        <v>27</v>
      </c>
      <c r="BD307" t="s">
        <v>1057</v>
      </c>
      <c r="BE307" t="s">
        <v>1007</v>
      </c>
      <c r="BF307" s="156">
        <v>45748.0</v>
      </c>
      <c r="BG307" s="154">
        <v>46112.0</v>
      </c>
      <c r="BH307" t="s">
        <v>1008</v>
      </c>
      <c r="BI307" t="s">
        <v>5206</v>
      </c>
      <c r="BJ307" t="s">
        <v>5207</v>
      </c>
      <c r="BK307" t="s">
        <v>5208</v>
      </c>
      <c r="BL307" s="154">
        <v>45744.0</v>
      </c>
      <c r="BM307" t="s">
        <v>2715</v>
      </c>
      <c r="BN307" t="s">
        <v>1013</v>
      </c>
      <c r="BO307" t="s">
        <v>2716</v>
      </c>
      <c r="BP307" t="s">
        <v>2717</v>
      </c>
      <c r="BR307" s="154">
        <v>45745.6511458333</v>
      </c>
      <c r="BS307" t="s">
        <v>5209</v>
      </c>
      <c r="BT307" t="s">
        <v>1122</v>
      </c>
      <c r="BU307" t="s">
        <v>5210</v>
      </c>
      <c r="BV307">
        <v>9.17017024449E11</v>
      </c>
      <c r="BW307" t="s">
        <v>5211</v>
      </c>
      <c r="BX307" t="s">
        <v>1399</v>
      </c>
      <c r="BY307" t="s">
        <v>1040</v>
      </c>
      <c r="BZ307">
        <v>9.19016039311E11</v>
      </c>
      <c r="CA307" t="s">
        <v>1399</v>
      </c>
      <c r="CB307" t="s">
        <v>1040</v>
      </c>
      <c r="CC307">
        <v>9.19016039311E11</v>
      </c>
      <c r="CD307">
        <v>59000.0</v>
      </c>
      <c r="CE307" t="s">
        <v>5212</v>
      </c>
      <c r="CG307">
        <v>206001.0</v>
      </c>
      <c r="CH307" t="s">
        <v>5212</v>
      </c>
      <c r="CI307" t="s">
        <v>5205</v>
      </c>
      <c r="CJ307" t="s">
        <v>1578</v>
      </c>
      <c r="CK307">
        <v>206001.0</v>
      </c>
      <c r="CM307" t="s">
        <v>5213</v>
      </c>
      <c r="CN307" t="s">
        <v>5213</v>
      </c>
    </row>
    <row r="308">
      <c r="A308" t="s">
        <v>68</v>
      </c>
      <c r="B308">
        <v>3795896.0</v>
      </c>
      <c r="C308" t="s">
        <v>784</v>
      </c>
      <c r="D308">
        <v>2025.0</v>
      </c>
      <c r="E308" s="154">
        <v>45736.0</v>
      </c>
      <c r="F308" t="s">
        <v>1289</v>
      </c>
      <c r="G308" t="s">
        <v>1000</v>
      </c>
      <c r="H308" t="s">
        <v>5214</v>
      </c>
      <c r="I308" t="s">
        <v>1002</v>
      </c>
      <c r="J308">
        <v>697592.0</v>
      </c>
      <c r="K308">
        <v>823159.0</v>
      </c>
      <c r="L308">
        <v>0.0</v>
      </c>
      <c r="M308">
        <v>0.0</v>
      </c>
      <c r="O308">
        <v>0.0</v>
      </c>
      <c r="P308">
        <v>0.0</v>
      </c>
      <c r="R308">
        <v>697592.0</v>
      </c>
      <c r="S308">
        <v>686.0</v>
      </c>
      <c r="T308">
        <v>1017.0</v>
      </c>
      <c r="U308">
        <v>0.0</v>
      </c>
      <c r="V308" t="s">
        <v>1003</v>
      </c>
      <c r="W308">
        <v>4.0</v>
      </c>
      <c r="Y308" s="154">
        <v>45736.0</v>
      </c>
      <c r="Z308">
        <v>205790.0</v>
      </c>
      <c r="AA308" s="154">
        <v>45823.0</v>
      </c>
      <c r="AB308">
        <v>205790.0</v>
      </c>
      <c r="AC308" s="154">
        <v>45915.0</v>
      </c>
      <c r="AD308">
        <v>205790.0</v>
      </c>
      <c r="AE308" s="155">
        <v>46022.0</v>
      </c>
      <c r="AF308">
        <v>205790.0</v>
      </c>
      <c r="AG308">
        <v>0.0</v>
      </c>
      <c r="AH308" s="154">
        <v>45735.0</v>
      </c>
      <c r="AI308" s="154">
        <v>45735.0</v>
      </c>
      <c r="AJ308">
        <v>411580.0</v>
      </c>
      <c r="AK308">
        <v>190800.0</v>
      </c>
      <c r="AL308">
        <v>220780.0</v>
      </c>
      <c r="AM308">
        <v>0.6667</v>
      </c>
      <c r="AN308">
        <v>0.6667</v>
      </c>
      <c r="AS308">
        <v>0.0</v>
      </c>
      <c r="AU308">
        <v>0.0</v>
      </c>
      <c r="AV308" t="s">
        <v>380</v>
      </c>
      <c r="AY308" t="s">
        <v>88</v>
      </c>
      <c r="AZ308" t="s">
        <v>1110</v>
      </c>
      <c r="BA308" t="s">
        <v>5215</v>
      </c>
      <c r="BB308" t="s">
        <v>1174</v>
      </c>
      <c r="BC308" t="s">
        <v>23</v>
      </c>
      <c r="BD308" t="s">
        <v>1174</v>
      </c>
      <c r="BE308" t="s">
        <v>1007</v>
      </c>
      <c r="BF308" s="154">
        <v>45743.0</v>
      </c>
      <c r="BG308" s="154">
        <v>46173.0</v>
      </c>
      <c r="BH308" t="s">
        <v>1008</v>
      </c>
      <c r="BI308" t="s">
        <v>5216</v>
      </c>
      <c r="BJ308" t="s">
        <v>5217</v>
      </c>
      <c r="BK308" t="s">
        <v>5218</v>
      </c>
      <c r="BL308" s="154">
        <v>45736.0</v>
      </c>
      <c r="BM308" t="s">
        <v>2414</v>
      </c>
      <c r="BN308" t="s">
        <v>1095</v>
      </c>
      <c r="BO308" t="s">
        <v>2415</v>
      </c>
      <c r="BP308" t="s">
        <v>2416</v>
      </c>
      <c r="BR308" s="154">
        <v>45740.4458796296</v>
      </c>
      <c r="BS308" t="s">
        <v>5219</v>
      </c>
      <c r="BT308" t="s">
        <v>1122</v>
      </c>
      <c r="BU308" t="s">
        <v>5220</v>
      </c>
      <c r="BV308">
        <v>9.1999439017E11</v>
      </c>
      <c r="BW308" t="s">
        <v>5221</v>
      </c>
      <c r="BX308" t="s">
        <v>5222</v>
      </c>
      <c r="BY308" t="s">
        <v>5220</v>
      </c>
      <c r="BZ308">
        <v>9.1999439017E11</v>
      </c>
      <c r="CA308" t="s">
        <v>5223</v>
      </c>
      <c r="CB308" t="s">
        <v>5220</v>
      </c>
      <c r="CC308">
        <v>9.1999439017E11</v>
      </c>
      <c r="CD308">
        <v>100000.0</v>
      </c>
      <c r="CE308" t="s">
        <v>5224</v>
      </c>
      <c r="CG308">
        <v>636103.0</v>
      </c>
      <c r="CH308" t="s">
        <v>5225</v>
      </c>
      <c r="CI308" t="s">
        <v>5215</v>
      </c>
      <c r="CJ308" t="s">
        <v>1174</v>
      </c>
      <c r="CK308">
        <v>636103.0</v>
      </c>
      <c r="CM308" t="s">
        <v>5226</v>
      </c>
      <c r="CN308" t="s">
        <v>5225</v>
      </c>
    </row>
    <row r="309">
      <c r="A309" t="s">
        <v>18</v>
      </c>
      <c r="B309">
        <v>3799725.0</v>
      </c>
      <c r="C309" t="s">
        <v>234</v>
      </c>
      <c r="D309">
        <v>2025.0</v>
      </c>
      <c r="E309" s="154">
        <v>45777.0</v>
      </c>
      <c r="F309" t="s">
        <v>3103</v>
      </c>
      <c r="G309" t="s">
        <v>1000</v>
      </c>
      <c r="H309" t="s">
        <v>5227</v>
      </c>
      <c r="I309" t="s">
        <v>1002</v>
      </c>
      <c r="J309">
        <v>1050181.0</v>
      </c>
      <c r="K309">
        <v>1050181.0</v>
      </c>
      <c r="L309">
        <v>409800.0</v>
      </c>
      <c r="M309">
        <v>500.0</v>
      </c>
      <c r="N309">
        <v>820.0</v>
      </c>
      <c r="O309">
        <v>640381.0</v>
      </c>
      <c r="P309">
        <v>500.0</v>
      </c>
      <c r="Q309">
        <v>1281.0</v>
      </c>
      <c r="R309">
        <v>0.0</v>
      </c>
      <c r="S309">
        <v>0.0</v>
      </c>
      <c r="U309">
        <v>0.0</v>
      </c>
      <c r="V309" t="s">
        <v>1003</v>
      </c>
      <c r="W309">
        <v>4.0</v>
      </c>
      <c r="Y309" s="156">
        <v>45778.0</v>
      </c>
      <c r="Z309">
        <v>262545.0</v>
      </c>
      <c r="AA309" s="156">
        <v>45839.0</v>
      </c>
      <c r="AB309">
        <v>262545.0</v>
      </c>
      <c r="AC309" s="157">
        <v>45931.0</v>
      </c>
      <c r="AD309">
        <v>262545.0</v>
      </c>
      <c r="AE309" s="157">
        <v>45992.0</v>
      </c>
      <c r="AF309">
        <v>262545.0</v>
      </c>
      <c r="AG309">
        <v>26255.0</v>
      </c>
      <c r="AH309" s="154">
        <v>45791.0</v>
      </c>
      <c r="AI309" s="154">
        <v>45791.0</v>
      </c>
      <c r="AJ309">
        <v>525090.0</v>
      </c>
      <c r="AK309">
        <v>236290.0</v>
      </c>
      <c r="AL309">
        <v>262545.0</v>
      </c>
      <c r="AM309">
        <v>0.4536</v>
      </c>
      <c r="AN309">
        <v>0.4036</v>
      </c>
      <c r="AR309">
        <v>0.05</v>
      </c>
      <c r="AS309" t="s">
        <v>26</v>
      </c>
      <c r="AT309" t="s">
        <v>22</v>
      </c>
      <c r="AU309">
        <v>2.0</v>
      </c>
      <c r="AV309" t="s">
        <v>380</v>
      </c>
      <c r="AW309" t="s">
        <v>381</v>
      </c>
      <c r="AX309" t="s">
        <v>22</v>
      </c>
      <c r="AZ309" t="s">
        <v>1110</v>
      </c>
      <c r="BA309" t="s">
        <v>3052</v>
      </c>
      <c r="BB309" t="s">
        <v>1578</v>
      </c>
      <c r="BC309" t="s">
        <v>27</v>
      </c>
      <c r="BD309" t="s">
        <v>1735</v>
      </c>
      <c r="BE309" t="s">
        <v>1007</v>
      </c>
      <c r="BF309" s="154">
        <v>45776.0</v>
      </c>
      <c r="BG309" s="154">
        <v>46112.0</v>
      </c>
      <c r="BH309" t="s">
        <v>1008</v>
      </c>
      <c r="BI309" t="s">
        <v>5228</v>
      </c>
      <c r="BJ309" t="s">
        <v>5229</v>
      </c>
      <c r="BK309" t="s">
        <v>5230</v>
      </c>
      <c r="BL309" s="154">
        <v>45777.0</v>
      </c>
      <c r="BM309" t="s">
        <v>2545</v>
      </c>
      <c r="BN309" t="s">
        <v>1118</v>
      </c>
      <c r="BO309" t="s">
        <v>2546</v>
      </c>
      <c r="BP309" t="s">
        <v>1996</v>
      </c>
      <c r="BR309" s="156">
        <v>45783.5331597222</v>
      </c>
      <c r="BS309" t="s">
        <v>5231</v>
      </c>
      <c r="BT309" t="s">
        <v>1016</v>
      </c>
      <c r="BU309" t="s">
        <v>5232</v>
      </c>
      <c r="BV309">
        <v>9.18860645588E11</v>
      </c>
      <c r="BW309" t="s">
        <v>5233</v>
      </c>
      <c r="BX309" t="s">
        <v>5231</v>
      </c>
      <c r="BY309" t="s">
        <v>5232</v>
      </c>
      <c r="BZ309">
        <v>9.18860645588E11</v>
      </c>
      <c r="CA309" t="s">
        <v>5231</v>
      </c>
      <c r="CB309" t="s">
        <v>5232</v>
      </c>
      <c r="CC309">
        <v>9.18860645588E11</v>
      </c>
      <c r="CD309">
        <v>96000.0</v>
      </c>
      <c r="CE309" t="s">
        <v>5234</v>
      </c>
      <c r="CG309">
        <v>201306.0</v>
      </c>
      <c r="CH309" t="s">
        <v>5235</v>
      </c>
      <c r="CI309" t="s">
        <v>3052</v>
      </c>
      <c r="CJ309" t="s">
        <v>1578</v>
      </c>
      <c r="CK309">
        <v>201306.0</v>
      </c>
      <c r="CL309" t="s">
        <v>5236</v>
      </c>
      <c r="CM309" t="s">
        <v>5237</v>
      </c>
      <c r="CN309" t="s">
        <v>5237</v>
      </c>
    </row>
    <row r="310">
      <c r="A310" t="s">
        <v>68</v>
      </c>
      <c r="B310">
        <v>3807293.0</v>
      </c>
      <c r="C310" t="s">
        <v>584</v>
      </c>
      <c r="D310">
        <v>2025.0</v>
      </c>
      <c r="E310" s="156">
        <v>45722.0</v>
      </c>
      <c r="F310" t="s">
        <v>999</v>
      </c>
      <c r="G310" t="s">
        <v>1000</v>
      </c>
      <c r="H310" t="s">
        <v>5238</v>
      </c>
      <c r="I310" t="s">
        <v>1002</v>
      </c>
      <c r="J310">
        <v>162720.0</v>
      </c>
      <c r="K310">
        <v>162720.0</v>
      </c>
      <c r="L310">
        <v>0.0</v>
      </c>
      <c r="M310">
        <v>0.0</v>
      </c>
      <c r="O310">
        <v>162720.0</v>
      </c>
      <c r="P310">
        <v>339.0</v>
      </c>
      <c r="Q310">
        <v>480.0</v>
      </c>
      <c r="R310">
        <v>0.0</v>
      </c>
      <c r="S310">
        <v>0.0</v>
      </c>
      <c r="U310">
        <v>0.0</v>
      </c>
      <c r="V310" t="s">
        <v>1003</v>
      </c>
      <c r="W310">
        <v>2.0</v>
      </c>
      <c r="Y310" s="154">
        <v>45762.0</v>
      </c>
      <c r="Z310">
        <v>81360.0</v>
      </c>
      <c r="AA310" s="154">
        <v>45924.0</v>
      </c>
      <c r="AB310">
        <v>81360.0</v>
      </c>
      <c r="AC310" s="156">
        <v>36526.0</v>
      </c>
      <c r="AD310">
        <v>0.0</v>
      </c>
      <c r="AE310" s="156">
        <v>36526.0</v>
      </c>
      <c r="AF310">
        <v>0.0</v>
      </c>
      <c r="AG310">
        <v>0.0</v>
      </c>
      <c r="AJ310">
        <v>81360.0</v>
      </c>
      <c r="AK310">
        <v>0.0</v>
      </c>
      <c r="AL310">
        <v>81360.0</v>
      </c>
      <c r="AM310">
        <v>0.4</v>
      </c>
      <c r="AN310">
        <v>0.4</v>
      </c>
      <c r="AS310">
        <v>0.0</v>
      </c>
      <c r="AU310">
        <v>2.0</v>
      </c>
      <c r="AV310" t="s">
        <v>380</v>
      </c>
      <c r="AX310" t="s">
        <v>88</v>
      </c>
      <c r="AZ310" t="s">
        <v>1110</v>
      </c>
      <c r="BA310" t="s">
        <v>5239</v>
      </c>
      <c r="BB310" t="s">
        <v>1174</v>
      </c>
      <c r="BC310" t="s">
        <v>23</v>
      </c>
      <c r="BD310" t="s">
        <v>1174</v>
      </c>
      <c r="BE310" t="s">
        <v>1007</v>
      </c>
      <c r="BF310" s="156">
        <v>45748.0</v>
      </c>
      <c r="BG310" s="154">
        <v>46112.0</v>
      </c>
      <c r="BH310" t="s">
        <v>1008</v>
      </c>
      <c r="BI310" t="s">
        <v>5240</v>
      </c>
      <c r="BJ310" t="s">
        <v>5241</v>
      </c>
      <c r="BK310" t="s">
        <v>5242</v>
      </c>
      <c r="BL310" s="156">
        <v>45722.0</v>
      </c>
      <c r="BM310" t="s">
        <v>3170</v>
      </c>
      <c r="BN310" t="s">
        <v>1095</v>
      </c>
      <c r="BO310" t="s">
        <v>3171</v>
      </c>
      <c r="BP310" t="s">
        <v>3172</v>
      </c>
      <c r="BR310" s="156">
        <v>45724.3368287037</v>
      </c>
      <c r="BS310" t="s">
        <v>5243</v>
      </c>
      <c r="BU310" t="s">
        <v>5244</v>
      </c>
      <c r="BV310">
        <v>9.1994531221E10</v>
      </c>
      <c r="BW310" t="s">
        <v>5244</v>
      </c>
      <c r="BX310" t="s">
        <v>5245</v>
      </c>
      <c r="BY310" t="s">
        <v>5244</v>
      </c>
      <c r="BZ310">
        <v>9.19488600891E11</v>
      </c>
      <c r="CA310" t="s">
        <v>5246</v>
      </c>
      <c r="CB310" t="s">
        <v>5244</v>
      </c>
      <c r="CC310">
        <v>9.19715714586E11</v>
      </c>
      <c r="CD310">
        <v>30000.0</v>
      </c>
      <c r="CE310" t="s">
        <v>5239</v>
      </c>
      <c r="CG310">
        <v>621212.0</v>
      </c>
      <c r="CH310" t="s">
        <v>5247</v>
      </c>
      <c r="CI310" t="s">
        <v>5239</v>
      </c>
      <c r="CJ310" t="s">
        <v>1174</v>
      </c>
      <c r="CK310">
        <v>621212.0</v>
      </c>
      <c r="CM310" t="s">
        <v>5247</v>
      </c>
      <c r="CN310" t="s">
        <v>5247</v>
      </c>
    </row>
    <row r="311">
      <c r="A311" t="s">
        <v>68</v>
      </c>
      <c r="B311">
        <v>3814193.0</v>
      </c>
      <c r="C311" t="s">
        <v>586</v>
      </c>
      <c r="D311">
        <v>2025.0</v>
      </c>
      <c r="E311" s="154">
        <v>45818.0</v>
      </c>
      <c r="F311" t="s">
        <v>999</v>
      </c>
      <c r="G311" t="s">
        <v>1000</v>
      </c>
      <c r="H311" t="s">
        <v>5248</v>
      </c>
      <c r="I311" t="s">
        <v>1002</v>
      </c>
      <c r="J311">
        <v>1006355.0</v>
      </c>
      <c r="K311">
        <v>1006355.0</v>
      </c>
      <c r="L311">
        <v>0.0</v>
      </c>
      <c r="M311">
        <v>0.0</v>
      </c>
      <c r="O311">
        <v>1006355.0</v>
      </c>
      <c r="P311">
        <v>430.0</v>
      </c>
      <c r="Q311">
        <v>2340.0</v>
      </c>
      <c r="R311">
        <v>0.0</v>
      </c>
      <c r="S311">
        <v>0.0</v>
      </c>
      <c r="U311">
        <v>0.0</v>
      </c>
      <c r="V311" t="s">
        <v>1003</v>
      </c>
      <c r="W311">
        <v>4.0</v>
      </c>
      <c r="Y311" s="154">
        <v>45799.0</v>
      </c>
      <c r="Z311">
        <v>251589.0</v>
      </c>
      <c r="AA311" s="154">
        <v>45853.0</v>
      </c>
      <c r="AB311">
        <v>251589.0</v>
      </c>
      <c r="AC311" s="155">
        <v>45945.0</v>
      </c>
      <c r="AD311">
        <v>251589.0</v>
      </c>
      <c r="AE311" s="155">
        <v>46006.0</v>
      </c>
      <c r="AF311">
        <v>251589.0</v>
      </c>
      <c r="AG311">
        <v>0.0</v>
      </c>
      <c r="AH311" s="154">
        <v>45667.0</v>
      </c>
      <c r="AI311" s="154">
        <v>45882.0</v>
      </c>
      <c r="AJ311">
        <v>503178.0</v>
      </c>
      <c r="AK311">
        <v>490406.0</v>
      </c>
      <c r="AL311">
        <v>12772.0</v>
      </c>
      <c r="AM311">
        <v>0.4681</v>
      </c>
      <c r="AN311">
        <v>0.4681</v>
      </c>
      <c r="AS311">
        <v>0.0</v>
      </c>
      <c r="AU311">
        <v>4.0</v>
      </c>
      <c r="AV311" t="s">
        <v>399</v>
      </c>
      <c r="AW311" t="s">
        <v>381</v>
      </c>
      <c r="AX311" t="s">
        <v>22</v>
      </c>
      <c r="AZ311" t="s">
        <v>1110</v>
      </c>
      <c r="BA311" t="s">
        <v>2066</v>
      </c>
      <c r="BB311" t="s">
        <v>1144</v>
      </c>
      <c r="BC311" t="s">
        <v>45</v>
      </c>
      <c r="BD311" t="s">
        <v>1971</v>
      </c>
      <c r="BE311" t="s">
        <v>1007</v>
      </c>
      <c r="BF311" s="156">
        <v>45689.0</v>
      </c>
      <c r="BG311" s="156">
        <v>46113.0</v>
      </c>
      <c r="BH311" t="s">
        <v>1008</v>
      </c>
      <c r="BI311" t="s">
        <v>5249</v>
      </c>
      <c r="BJ311" t="s">
        <v>5250</v>
      </c>
      <c r="BK311" t="s">
        <v>5251</v>
      </c>
      <c r="BL311" s="154">
        <v>45818.0</v>
      </c>
      <c r="BM311" t="s">
        <v>2515</v>
      </c>
      <c r="BN311" t="s">
        <v>1095</v>
      </c>
      <c r="BO311" t="s">
        <v>2516</v>
      </c>
      <c r="BP311" t="s">
        <v>2517</v>
      </c>
      <c r="BR311" s="154">
        <v>45827.5715393519</v>
      </c>
      <c r="BS311" t="s">
        <v>5252</v>
      </c>
      <c r="BT311" t="s">
        <v>1016</v>
      </c>
      <c r="BU311" t="s">
        <v>5253</v>
      </c>
      <c r="BV311">
        <v>9.1971571808E11</v>
      </c>
      <c r="BW311" t="s">
        <v>5253</v>
      </c>
      <c r="BX311" t="s">
        <v>5252</v>
      </c>
      <c r="BY311" t="s">
        <v>5254</v>
      </c>
      <c r="BZ311">
        <v>9.1971571808E11</v>
      </c>
      <c r="CA311" t="s">
        <v>5255</v>
      </c>
      <c r="CB311" t="s">
        <v>5256</v>
      </c>
      <c r="CC311">
        <v>9.19766260225E11</v>
      </c>
      <c r="CD311">
        <v>55300.0</v>
      </c>
      <c r="CE311" t="s">
        <v>5257</v>
      </c>
      <c r="CG311">
        <v>412308.0</v>
      </c>
      <c r="CH311" t="s">
        <v>5258</v>
      </c>
      <c r="CI311" t="s">
        <v>2066</v>
      </c>
      <c r="CJ311" t="s">
        <v>1144</v>
      </c>
      <c r="CK311">
        <v>412308.0</v>
      </c>
      <c r="CM311" t="s">
        <v>5257</v>
      </c>
      <c r="CN311" t="s">
        <v>5257</v>
      </c>
    </row>
    <row r="312">
      <c r="A312" t="s">
        <v>18</v>
      </c>
      <c r="B312">
        <v>381519.0</v>
      </c>
      <c r="C312" t="s">
        <v>785</v>
      </c>
      <c r="D312">
        <v>2025.0</v>
      </c>
      <c r="E312" s="156">
        <v>45756.0</v>
      </c>
      <c r="F312" t="s">
        <v>1289</v>
      </c>
      <c r="G312" t="s">
        <v>1000</v>
      </c>
      <c r="H312" t="s">
        <v>5259</v>
      </c>
      <c r="I312" t="s">
        <v>1002</v>
      </c>
      <c r="J312">
        <v>1360648.0</v>
      </c>
      <c r="K312">
        <v>1605565.0</v>
      </c>
      <c r="L312">
        <v>0.0</v>
      </c>
      <c r="M312">
        <v>0.0</v>
      </c>
      <c r="O312">
        <v>0.0</v>
      </c>
      <c r="P312">
        <v>0.0</v>
      </c>
      <c r="R312">
        <v>1360648.0</v>
      </c>
      <c r="S312">
        <v>720.0</v>
      </c>
      <c r="T312">
        <v>1890.0</v>
      </c>
      <c r="U312">
        <v>0.0</v>
      </c>
      <c r="V312" t="s">
        <v>1003</v>
      </c>
      <c r="W312">
        <v>4.0</v>
      </c>
      <c r="Y312" s="154">
        <v>45762.0</v>
      </c>
      <c r="Z312">
        <v>401391.0</v>
      </c>
      <c r="AA312" s="154">
        <v>45853.0</v>
      </c>
      <c r="AB312">
        <v>401391.0</v>
      </c>
      <c r="AC312" s="155">
        <v>45945.0</v>
      </c>
      <c r="AD312">
        <v>401391.0</v>
      </c>
      <c r="AE312" s="155">
        <v>46022.0</v>
      </c>
      <c r="AF312">
        <v>401391.0</v>
      </c>
      <c r="AG312">
        <v>6803.0</v>
      </c>
      <c r="AH312" s="154">
        <v>45793.0</v>
      </c>
      <c r="AI312" s="154">
        <v>45793.0</v>
      </c>
      <c r="AJ312">
        <v>802782.0</v>
      </c>
      <c r="AK312">
        <v>394588.0</v>
      </c>
      <c r="AL312">
        <v>401391.0</v>
      </c>
      <c r="AM312">
        <v>0.3806</v>
      </c>
      <c r="AN312">
        <v>0.3806</v>
      </c>
      <c r="AS312">
        <v>0.0</v>
      </c>
      <c r="AU312">
        <v>0.0</v>
      </c>
      <c r="AV312" t="s">
        <v>380</v>
      </c>
      <c r="AY312" t="s">
        <v>88</v>
      </c>
      <c r="AZ312" t="s">
        <v>1110</v>
      </c>
      <c r="BA312" t="s">
        <v>1157</v>
      </c>
      <c r="BB312" t="s">
        <v>1158</v>
      </c>
      <c r="BC312" t="s">
        <v>37</v>
      </c>
      <c r="BD312" t="s">
        <v>1158</v>
      </c>
      <c r="BE312" t="s">
        <v>1007</v>
      </c>
      <c r="BF312" s="154">
        <v>45761.0</v>
      </c>
      <c r="BG312" s="154">
        <v>46112.0</v>
      </c>
      <c r="BH312" t="s">
        <v>1008</v>
      </c>
      <c r="BI312" t="s">
        <v>5260</v>
      </c>
      <c r="BJ312" t="s">
        <v>5261</v>
      </c>
      <c r="BK312" t="s">
        <v>5262</v>
      </c>
      <c r="BL312" s="156">
        <v>45756.0</v>
      </c>
      <c r="BM312" t="s">
        <v>1793</v>
      </c>
      <c r="BN312" t="s">
        <v>1013</v>
      </c>
      <c r="BO312" t="s">
        <v>1794</v>
      </c>
      <c r="BP312" t="s">
        <v>439</v>
      </c>
      <c r="BR312" s="154">
        <v>45757.6333912037</v>
      </c>
      <c r="BS312" t="s">
        <v>5263</v>
      </c>
      <c r="BU312" t="s">
        <v>5264</v>
      </c>
      <c r="BV312">
        <v>9.1916329202E11</v>
      </c>
      <c r="BW312" t="s">
        <v>5265</v>
      </c>
      <c r="BX312" t="s">
        <v>5263</v>
      </c>
      <c r="BY312" t="s">
        <v>5264</v>
      </c>
      <c r="BZ312">
        <v>9.1916329202E11</v>
      </c>
      <c r="CA312" t="s">
        <v>5263</v>
      </c>
      <c r="CB312" t="s">
        <v>5264</v>
      </c>
      <c r="CC312">
        <v>9.1916329202E11</v>
      </c>
      <c r="CD312">
        <v>0.0</v>
      </c>
      <c r="CE312" t="s">
        <v>5266</v>
      </c>
      <c r="CG312">
        <v>700097.0</v>
      </c>
      <c r="CI312" t="s">
        <v>1157</v>
      </c>
      <c r="CJ312" t="s">
        <v>1158</v>
      </c>
      <c r="CK312">
        <v>700097.0</v>
      </c>
      <c r="CL312" t="s">
        <v>5267</v>
      </c>
      <c r="CM312" t="s">
        <v>5268</v>
      </c>
      <c r="CN312" t="s">
        <v>5268</v>
      </c>
    </row>
    <row r="313">
      <c r="A313" t="s">
        <v>68</v>
      </c>
      <c r="B313">
        <v>3825980.0</v>
      </c>
      <c r="C313" t="s">
        <v>350</v>
      </c>
      <c r="D313">
        <v>2025.0</v>
      </c>
      <c r="E313" t="s">
        <v>5269</v>
      </c>
      <c r="F313" t="s">
        <v>1024</v>
      </c>
      <c r="G313" t="s">
        <v>1000</v>
      </c>
      <c r="H313" t="s">
        <v>5270</v>
      </c>
      <c r="I313" t="s">
        <v>1002</v>
      </c>
      <c r="J313">
        <v>1004621.0</v>
      </c>
      <c r="K313">
        <v>1121185.0</v>
      </c>
      <c r="L313">
        <v>357045.0</v>
      </c>
      <c r="M313">
        <v>595.0</v>
      </c>
      <c r="N313">
        <v>600.0</v>
      </c>
      <c r="O313">
        <v>0.0</v>
      </c>
      <c r="P313">
        <v>0.0</v>
      </c>
      <c r="R313">
        <v>647576.0</v>
      </c>
      <c r="S313">
        <v>259.0</v>
      </c>
      <c r="T313">
        <v>2500.0</v>
      </c>
      <c r="U313">
        <v>0.0</v>
      </c>
      <c r="V313" t="s">
        <v>1533</v>
      </c>
      <c r="W313">
        <v>3.0</v>
      </c>
      <c r="X313" s="154">
        <v>45747.0</v>
      </c>
      <c r="Y313" t="s">
        <v>5271</v>
      </c>
      <c r="Z313" t="s">
        <v>5272</v>
      </c>
      <c r="AA313" t="s">
        <v>5273</v>
      </c>
      <c r="AB313" t="s">
        <v>5274</v>
      </c>
      <c r="AC313" t="s">
        <v>5275</v>
      </c>
      <c r="AD313" t="s">
        <v>5272</v>
      </c>
      <c r="AE313" s="156">
        <v>36526.0</v>
      </c>
      <c r="AF313">
        <v>0.0</v>
      </c>
      <c r="AG313">
        <v>0.0</v>
      </c>
      <c r="AH313" s="156">
        <v>45809.0</v>
      </c>
      <c r="AI313" s="156">
        <v>45809.0</v>
      </c>
      <c r="AJ313" t="s">
        <v>5276</v>
      </c>
      <c r="AK313" t="s">
        <v>5272</v>
      </c>
      <c r="AL313" t="s">
        <v>5277</v>
      </c>
      <c r="AM313" t="s">
        <v>5278</v>
      </c>
      <c r="AN313" t="s">
        <v>5279</v>
      </c>
      <c r="AO313">
        <v>0.1</v>
      </c>
      <c r="AS313" t="s">
        <v>1053</v>
      </c>
      <c r="AT313" t="s">
        <v>22</v>
      </c>
      <c r="AU313">
        <v>0.0</v>
      </c>
      <c r="AV313" t="s">
        <v>380</v>
      </c>
      <c r="AY313" t="s">
        <v>88</v>
      </c>
      <c r="AZ313" t="s">
        <v>1110</v>
      </c>
      <c r="BA313" t="s">
        <v>1906</v>
      </c>
      <c r="BB313" t="s">
        <v>1366</v>
      </c>
      <c r="BC313" t="s">
        <v>45</v>
      </c>
      <c r="BD313" t="s">
        <v>1366</v>
      </c>
      <c r="BE313" t="s">
        <v>1007</v>
      </c>
      <c r="BF313" t="s">
        <v>1653</v>
      </c>
      <c r="BG313" t="s">
        <v>1654</v>
      </c>
      <c r="BH313" t="s">
        <v>1008</v>
      </c>
      <c r="BI313" t="s">
        <v>5280</v>
      </c>
      <c r="BJ313" t="s">
        <v>5281</v>
      </c>
      <c r="BK313" t="s">
        <v>5282</v>
      </c>
      <c r="BL313" t="s">
        <v>5269</v>
      </c>
      <c r="BM313" t="s">
        <v>3372</v>
      </c>
      <c r="BN313" t="s">
        <v>1118</v>
      </c>
      <c r="BO313" t="s">
        <v>3373</v>
      </c>
      <c r="BP313" t="s">
        <v>3374</v>
      </c>
      <c r="BR313" t="s">
        <v>5283</v>
      </c>
      <c r="BS313" t="s">
        <v>5284</v>
      </c>
      <c r="BT313" t="s">
        <v>1122</v>
      </c>
      <c r="BU313" t="s">
        <v>5285</v>
      </c>
      <c r="BV313">
        <v>9.19909603695E11</v>
      </c>
      <c r="BW313" t="s">
        <v>5285</v>
      </c>
      <c r="BX313" t="s">
        <v>5286</v>
      </c>
      <c r="BY313" t="s">
        <v>5287</v>
      </c>
      <c r="BZ313">
        <f>9170690237574+919909998390</f>
        <v>1.0090600235964E13</v>
      </c>
      <c r="CA313" t="s">
        <v>5288</v>
      </c>
      <c r="CB313" t="s">
        <v>5289</v>
      </c>
      <c r="CC313">
        <f>9170690237574+919909603695</f>
        <v>1.0090599841269E13</v>
      </c>
      <c r="CD313">
        <v>54000.0</v>
      </c>
      <c r="CE313" t="s">
        <v>5290</v>
      </c>
      <c r="CG313">
        <v>360110.0</v>
      </c>
      <c r="CH313" t="s">
        <v>5291</v>
      </c>
      <c r="CI313" t="s">
        <v>1906</v>
      </c>
      <c r="CJ313" t="s">
        <v>1366</v>
      </c>
      <c r="CK313">
        <v>360110.0</v>
      </c>
      <c r="CM313" t="s">
        <v>5292</v>
      </c>
      <c r="CN313" t="s">
        <v>5292</v>
      </c>
    </row>
    <row r="314">
      <c r="A314" t="s">
        <v>47</v>
      </c>
      <c r="B314">
        <v>3828357.0</v>
      </c>
      <c r="C314" t="s">
        <v>588</v>
      </c>
      <c r="D314">
        <v>2025.0</v>
      </c>
      <c r="E314" s="154">
        <v>45710.0</v>
      </c>
      <c r="F314" t="s">
        <v>999</v>
      </c>
      <c r="G314" t="s">
        <v>1000</v>
      </c>
      <c r="H314" t="s">
        <v>5293</v>
      </c>
      <c r="I314" t="s">
        <v>1002</v>
      </c>
      <c r="J314">
        <v>176320.0</v>
      </c>
      <c r="K314">
        <v>176320.0</v>
      </c>
      <c r="L314">
        <v>0.0</v>
      </c>
      <c r="M314">
        <v>0.0</v>
      </c>
      <c r="O314">
        <v>176320.0</v>
      </c>
      <c r="P314">
        <v>290.0</v>
      </c>
      <c r="Q314">
        <v>608.0</v>
      </c>
      <c r="R314">
        <v>0.0</v>
      </c>
      <c r="S314">
        <v>0.0</v>
      </c>
      <c r="U314">
        <v>0.0</v>
      </c>
      <c r="V314" t="s">
        <v>1003</v>
      </c>
      <c r="W314">
        <v>3.0</v>
      </c>
      <c r="Y314" s="154">
        <v>45765.0</v>
      </c>
      <c r="Z314">
        <v>59949.0</v>
      </c>
      <c r="AA314" s="154">
        <v>45831.0</v>
      </c>
      <c r="AB314">
        <v>58186.0</v>
      </c>
      <c r="AC314" s="155">
        <v>46006.0</v>
      </c>
      <c r="AD314">
        <v>58186.0</v>
      </c>
      <c r="AE314" s="156">
        <v>36526.0</v>
      </c>
      <c r="AF314">
        <v>0.0</v>
      </c>
      <c r="AG314">
        <v>0.0</v>
      </c>
      <c r="AJ314">
        <v>118135.0</v>
      </c>
      <c r="AK314">
        <v>0.0</v>
      </c>
      <c r="AL314">
        <v>118135.0</v>
      </c>
      <c r="AM314">
        <v>0.62</v>
      </c>
      <c r="AN314">
        <v>0.62</v>
      </c>
      <c r="AS314">
        <v>0.0</v>
      </c>
      <c r="AU314">
        <v>4.0</v>
      </c>
      <c r="AV314" t="s">
        <v>380</v>
      </c>
      <c r="AX314" t="s">
        <v>88</v>
      </c>
      <c r="AZ314" t="s">
        <v>1110</v>
      </c>
      <c r="BA314" t="s">
        <v>5294</v>
      </c>
      <c r="BB314" t="s">
        <v>1174</v>
      </c>
      <c r="BC314" t="s">
        <v>23</v>
      </c>
      <c r="BD314" t="s">
        <v>1174</v>
      </c>
      <c r="BE314" t="s">
        <v>1007</v>
      </c>
      <c r="BF314" s="156">
        <v>45748.0</v>
      </c>
      <c r="BG314" s="154">
        <v>46112.0</v>
      </c>
      <c r="BH314" t="s">
        <v>1008</v>
      </c>
      <c r="BI314" t="s">
        <v>5295</v>
      </c>
      <c r="BJ314" t="s">
        <v>5296</v>
      </c>
      <c r="BK314" t="s">
        <v>5297</v>
      </c>
      <c r="BL314" s="154">
        <v>45710.0</v>
      </c>
      <c r="BM314" t="s">
        <v>3170</v>
      </c>
      <c r="BN314" t="s">
        <v>1013</v>
      </c>
      <c r="BO314" t="s">
        <v>3171</v>
      </c>
      <c r="BP314" t="s">
        <v>3172</v>
      </c>
      <c r="BQ314" t="s">
        <v>5298</v>
      </c>
      <c r="BR314" s="154">
        <v>45765.466087963</v>
      </c>
      <c r="BS314" t="s">
        <v>5299</v>
      </c>
      <c r="BT314" t="s">
        <v>1122</v>
      </c>
      <c r="BU314" t="s">
        <v>5300</v>
      </c>
      <c r="BV314">
        <v>9.19600337614E11</v>
      </c>
      <c r="BW314" t="s">
        <v>5300</v>
      </c>
      <c r="BX314" t="s">
        <v>5301</v>
      </c>
      <c r="BY314" t="s">
        <v>5302</v>
      </c>
      <c r="BZ314">
        <v>9.19600337614E11</v>
      </c>
      <c r="CA314" t="s">
        <v>5303</v>
      </c>
      <c r="CB314" t="s">
        <v>5302</v>
      </c>
      <c r="CC314">
        <v>9.186789611E11</v>
      </c>
      <c r="CD314">
        <v>50000.0</v>
      </c>
      <c r="CE314" t="s">
        <v>5304</v>
      </c>
      <c r="CG314">
        <v>607004.0</v>
      </c>
      <c r="CH314" t="s">
        <v>5305</v>
      </c>
      <c r="CI314" t="s">
        <v>5294</v>
      </c>
      <c r="CJ314" t="s">
        <v>1174</v>
      </c>
      <c r="CK314">
        <v>607004.0</v>
      </c>
      <c r="CM314" t="s">
        <v>5304</v>
      </c>
      <c r="CN314" t="s">
        <v>5304</v>
      </c>
    </row>
    <row r="315">
      <c r="A315" t="s">
        <v>18</v>
      </c>
      <c r="B315">
        <v>3833865.0</v>
      </c>
      <c r="C315" t="s">
        <v>235</v>
      </c>
      <c r="D315">
        <v>2025.0</v>
      </c>
      <c r="E315" s="154">
        <v>45698.0</v>
      </c>
      <c r="F315" t="s">
        <v>1108</v>
      </c>
      <c r="G315" t="s">
        <v>1000</v>
      </c>
      <c r="H315" t="s">
        <v>5306</v>
      </c>
      <c r="I315" t="s">
        <v>1002</v>
      </c>
      <c r="J315">
        <v>393075.0</v>
      </c>
      <c r="K315">
        <v>393075.0</v>
      </c>
      <c r="L315">
        <v>393075.0</v>
      </c>
      <c r="M315">
        <v>490.0</v>
      </c>
      <c r="N315">
        <v>802.0</v>
      </c>
      <c r="O315">
        <v>0.0</v>
      </c>
      <c r="P315">
        <v>0.0</v>
      </c>
      <c r="R315">
        <v>0.0</v>
      </c>
      <c r="S315">
        <v>0.0</v>
      </c>
      <c r="U315">
        <v>0.0</v>
      </c>
      <c r="V315" t="s">
        <v>1079</v>
      </c>
      <c r="X315" s="154">
        <v>45716.0</v>
      </c>
      <c r="Y315" s="156">
        <v>36526.0</v>
      </c>
      <c r="Z315">
        <v>0.0</v>
      </c>
      <c r="AA315" s="156">
        <v>36526.0</v>
      </c>
      <c r="AB315">
        <v>0.0</v>
      </c>
      <c r="AC315" s="156">
        <v>36526.0</v>
      </c>
      <c r="AD315">
        <v>0.0</v>
      </c>
      <c r="AE315" s="156">
        <v>36526.0</v>
      </c>
      <c r="AF315">
        <v>0.0</v>
      </c>
      <c r="AG315">
        <v>39308.0</v>
      </c>
      <c r="AH315" s="154">
        <v>45708.0</v>
      </c>
      <c r="AI315" s="154">
        <v>45708.0</v>
      </c>
      <c r="AJ315">
        <v>393075.0</v>
      </c>
      <c r="AK315">
        <v>353767.0</v>
      </c>
      <c r="AL315">
        <v>0.0</v>
      </c>
      <c r="AM315">
        <v>0.4323</v>
      </c>
      <c r="AN315">
        <v>0.3823</v>
      </c>
      <c r="AR315">
        <v>0.05</v>
      </c>
      <c r="AS315" t="s">
        <v>21</v>
      </c>
      <c r="AT315" t="s">
        <v>88</v>
      </c>
      <c r="AU315">
        <v>0.0</v>
      </c>
      <c r="AV315" t="s">
        <v>380</v>
      </c>
      <c r="AZ315" t="s">
        <v>1029</v>
      </c>
      <c r="BA315" t="s">
        <v>2344</v>
      </c>
      <c r="BB315" t="s">
        <v>2345</v>
      </c>
      <c r="BC315" t="s">
        <v>27</v>
      </c>
      <c r="BD315" t="s">
        <v>1207</v>
      </c>
      <c r="BE315" t="s">
        <v>1007</v>
      </c>
      <c r="BF315" s="156">
        <v>45748.0</v>
      </c>
      <c r="BG315" s="154">
        <v>46112.0</v>
      </c>
      <c r="BH315" t="s">
        <v>1008</v>
      </c>
      <c r="BI315" t="s">
        <v>5307</v>
      </c>
      <c r="BJ315" t="s">
        <v>5308</v>
      </c>
      <c r="BK315" t="s">
        <v>5309</v>
      </c>
      <c r="BL315" s="154">
        <v>45698.0</v>
      </c>
      <c r="BM315" t="s">
        <v>1762</v>
      </c>
      <c r="BN315" t="s">
        <v>1118</v>
      </c>
      <c r="BO315" t="s">
        <v>1763</v>
      </c>
      <c r="BP315" t="s">
        <v>1764</v>
      </c>
      <c r="BR315" s="154">
        <v>45698.7277662037</v>
      </c>
      <c r="BS315" t="s">
        <v>5310</v>
      </c>
      <c r="BT315" t="s">
        <v>1197</v>
      </c>
      <c r="BU315" t="s">
        <v>5311</v>
      </c>
      <c r="BV315">
        <v>9.19926192337E11</v>
      </c>
      <c r="BW315" t="s">
        <v>5312</v>
      </c>
      <c r="BX315" t="s">
        <v>5313</v>
      </c>
      <c r="BY315" t="s">
        <v>5314</v>
      </c>
      <c r="BZ315">
        <v>9.17011460706E11</v>
      </c>
      <c r="CA315" t="s">
        <v>5315</v>
      </c>
      <c r="CB315" t="s">
        <v>5316</v>
      </c>
      <c r="CC315">
        <v>9.18120336712E11</v>
      </c>
      <c r="CD315">
        <v>44000.0</v>
      </c>
      <c r="CE315" t="s">
        <v>5317</v>
      </c>
      <c r="CG315">
        <v>492015.0</v>
      </c>
      <c r="CH315" t="s">
        <v>5317</v>
      </c>
      <c r="CI315" t="s">
        <v>2344</v>
      </c>
      <c r="CJ315" t="s">
        <v>2345</v>
      </c>
      <c r="CK315">
        <v>492015.0</v>
      </c>
      <c r="CM315" t="s">
        <v>5317</v>
      </c>
      <c r="CN315" t="s">
        <v>5317</v>
      </c>
    </row>
    <row r="316">
      <c r="A316" t="s">
        <v>18</v>
      </c>
      <c r="B316">
        <v>3837686.0</v>
      </c>
      <c r="C316" t="s">
        <v>236</v>
      </c>
      <c r="D316">
        <v>2025.0</v>
      </c>
      <c r="E316" s="156">
        <v>45813.0</v>
      </c>
      <c r="F316" t="s">
        <v>1024</v>
      </c>
      <c r="G316" t="s">
        <v>1000</v>
      </c>
      <c r="H316" t="s">
        <v>5318</v>
      </c>
      <c r="I316" t="s">
        <v>1002</v>
      </c>
      <c r="J316">
        <v>473287.0</v>
      </c>
      <c r="K316">
        <v>530493.0</v>
      </c>
      <c r="L316">
        <v>155475.0</v>
      </c>
      <c r="M316">
        <v>500.0</v>
      </c>
      <c r="N316">
        <v>311.0</v>
      </c>
      <c r="O316">
        <v>0.0</v>
      </c>
      <c r="P316">
        <v>0.0</v>
      </c>
      <c r="R316">
        <v>317812.0</v>
      </c>
      <c r="S316">
        <v>500.0</v>
      </c>
      <c r="T316">
        <v>636.0</v>
      </c>
      <c r="U316">
        <v>0.0</v>
      </c>
      <c r="V316" t="s">
        <v>1003</v>
      </c>
      <c r="W316">
        <v>2.0</v>
      </c>
      <c r="Y316" s="154">
        <v>45879.0</v>
      </c>
      <c r="Z316" t="s">
        <v>5319</v>
      </c>
      <c r="AA316" s="155">
        <v>46001.0</v>
      </c>
      <c r="AB316" t="s">
        <v>5319</v>
      </c>
      <c r="AC316" s="156">
        <v>36526.0</v>
      </c>
      <c r="AD316">
        <v>0.0</v>
      </c>
      <c r="AE316" s="156">
        <v>36526.0</v>
      </c>
      <c r="AF316">
        <v>0.0</v>
      </c>
      <c r="AG316">
        <v>0.0</v>
      </c>
      <c r="AJ316" t="s">
        <v>5319</v>
      </c>
      <c r="AK316">
        <v>0.0</v>
      </c>
      <c r="AL316" t="s">
        <v>5319</v>
      </c>
      <c r="AM316" t="s">
        <v>1027</v>
      </c>
      <c r="AN316" t="s">
        <v>1027</v>
      </c>
      <c r="AS316" t="s">
        <v>1028</v>
      </c>
      <c r="AT316" t="s">
        <v>22</v>
      </c>
      <c r="AU316">
        <v>0.0</v>
      </c>
      <c r="AV316" t="s">
        <v>380</v>
      </c>
      <c r="AY316" t="s">
        <v>88</v>
      </c>
      <c r="AZ316" t="s">
        <v>1110</v>
      </c>
      <c r="BA316" t="s">
        <v>4155</v>
      </c>
      <c r="BB316" t="s">
        <v>1031</v>
      </c>
      <c r="BC316" t="s">
        <v>23</v>
      </c>
      <c r="BD316" t="s">
        <v>1032</v>
      </c>
      <c r="BE316" t="s">
        <v>1007</v>
      </c>
      <c r="BF316" s="156">
        <v>45809.0</v>
      </c>
      <c r="BG316" s="154">
        <v>46173.0</v>
      </c>
      <c r="BH316" t="s">
        <v>1008</v>
      </c>
      <c r="BI316" t="s">
        <v>5320</v>
      </c>
      <c r="BJ316" t="s">
        <v>5321</v>
      </c>
      <c r="BK316" t="s">
        <v>5322</v>
      </c>
      <c r="BL316" s="156">
        <v>45813.0</v>
      </c>
      <c r="BM316" t="s">
        <v>1036</v>
      </c>
      <c r="BN316" t="s">
        <v>1013</v>
      </c>
      <c r="BO316" t="s">
        <v>1037</v>
      </c>
      <c r="BP316" t="s">
        <v>75</v>
      </c>
      <c r="BR316" t="s">
        <v>5323</v>
      </c>
      <c r="BS316" t="s">
        <v>1399</v>
      </c>
      <c r="BT316" t="s">
        <v>1016</v>
      </c>
      <c r="BU316" t="s">
        <v>1040</v>
      </c>
      <c r="BV316">
        <v>9.19016039311E11</v>
      </c>
      <c r="BW316" t="s">
        <v>5324</v>
      </c>
      <c r="BX316" t="s">
        <v>1399</v>
      </c>
      <c r="BY316" t="s">
        <v>1040</v>
      </c>
      <c r="BZ316">
        <f>19016039311+919016039311</f>
        <v>9.38032078622E11</v>
      </c>
      <c r="CA316" t="s">
        <v>1399</v>
      </c>
      <c r="CB316" t="s">
        <v>1040</v>
      </c>
      <c r="CC316">
        <f>19016039311+919016039311</f>
        <v>9.38032078622E11</v>
      </c>
      <c r="CD316">
        <v>0.0</v>
      </c>
      <c r="CE316" t="s">
        <v>5325</v>
      </c>
      <c r="CG316">
        <v>590016.0</v>
      </c>
      <c r="CI316" t="s">
        <v>4155</v>
      </c>
      <c r="CJ316" t="s">
        <v>1031</v>
      </c>
      <c r="CK316">
        <v>590016.0</v>
      </c>
      <c r="CL316" t="s">
        <v>1043</v>
      </c>
      <c r="CM316" t="s">
        <v>5325</v>
      </c>
      <c r="CN316" t="s">
        <v>5325</v>
      </c>
    </row>
    <row r="317">
      <c r="A317" t="s">
        <v>68</v>
      </c>
      <c r="B317">
        <v>3838227.0</v>
      </c>
      <c r="C317" t="s">
        <v>5326</v>
      </c>
      <c r="D317">
        <v>2025.0</v>
      </c>
      <c r="E317" s="155">
        <v>45593.0</v>
      </c>
      <c r="F317" t="s">
        <v>1108</v>
      </c>
      <c r="G317" t="s">
        <v>1000</v>
      </c>
      <c r="H317" t="s">
        <v>5327</v>
      </c>
      <c r="I317" t="s">
        <v>1002</v>
      </c>
      <c r="J317">
        <v>0.0</v>
      </c>
      <c r="K317">
        <v>0.0</v>
      </c>
      <c r="L317">
        <v>0.0</v>
      </c>
      <c r="M317">
        <v>355.0</v>
      </c>
      <c r="N317">
        <v>0.0</v>
      </c>
      <c r="O317">
        <v>0.0</v>
      </c>
      <c r="P317">
        <v>0.0</v>
      </c>
      <c r="R317">
        <v>0.0</v>
      </c>
      <c r="S317">
        <v>0.0</v>
      </c>
      <c r="U317">
        <v>0.0</v>
      </c>
      <c r="V317" t="s">
        <v>1003</v>
      </c>
      <c r="W317">
        <v>2.0</v>
      </c>
      <c r="Y317" s="157">
        <v>45574.0</v>
      </c>
      <c r="Z317">
        <v>0.0</v>
      </c>
      <c r="AA317" s="156">
        <v>45839.0</v>
      </c>
      <c r="AB317">
        <v>0.0</v>
      </c>
      <c r="AC317" s="156">
        <v>36526.0</v>
      </c>
      <c r="AD317">
        <v>0.0</v>
      </c>
      <c r="AE317" s="156">
        <v>36526.0</v>
      </c>
      <c r="AF317">
        <v>0.0</v>
      </c>
      <c r="AG317">
        <v>0.0</v>
      </c>
      <c r="AJ317">
        <v>0.0</v>
      </c>
      <c r="AK317">
        <v>0.0</v>
      </c>
      <c r="AL317">
        <v>0.0</v>
      </c>
      <c r="AM317">
        <v>1.0</v>
      </c>
      <c r="AN317">
        <v>1.0</v>
      </c>
      <c r="AS317" t="s">
        <v>26</v>
      </c>
      <c r="AT317" t="s">
        <v>88</v>
      </c>
      <c r="AU317">
        <v>0.0</v>
      </c>
      <c r="AV317" t="s">
        <v>380</v>
      </c>
      <c r="AZ317" t="s">
        <v>1004</v>
      </c>
      <c r="BA317" t="s">
        <v>1143</v>
      </c>
      <c r="BB317" t="s">
        <v>1144</v>
      </c>
      <c r="BC317" t="s">
        <v>45</v>
      </c>
      <c r="BD317" t="s">
        <v>1143</v>
      </c>
      <c r="BE317" t="s">
        <v>1007</v>
      </c>
      <c r="BF317" s="156">
        <v>45748.0</v>
      </c>
      <c r="BG317" s="154">
        <v>46112.0</v>
      </c>
      <c r="BH317" t="s">
        <v>1008</v>
      </c>
      <c r="BI317" t="s">
        <v>5328</v>
      </c>
      <c r="BJ317" t="s">
        <v>5329</v>
      </c>
      <c r="BK317" t="s">
        <v>5330</v>
      </c>
      <c r="BL317" s="155">
        <v>45593.0</v>
      </c>
      <c r="BM317" t="s">
        <v>1148</v>
      </c>
      <c r="BN317" t="s">
        <v>1482</v>
      </c>
      <c r="BO317" t="s">
        <v>1149</v>
      </c>
      <c r="BP317" t="s">
        <v>1150</v>
      </c>
      <c r="BR317" s="155">
        <v>45595.756712963</v>
      </c>
      <c r="BS317" t="s">
        <v>5331</v>
      </c>
      <c r="BU317" t="s">
        <v>1040</v>
      </c>
      <c r="BV317">
        <v>9.19969949998E11</v>
      </c>
      <c r="BW317" t="s">
        <v>5332</v>
      </c>
      <c r="BX317" t="s">
        <v>3337</v>
      </c>
      <c r="BY317" t="s">
        <v>3338</v>
      </c>
      <c r="BZ317">
        <v>9.19167030476E11</v>
      </c>
      <c r="CA317" t="s">
        <v>5333</v>
      </c>
      <c r="CB317" t="s">
        <v>5332</v>
      </c>
      <c r="CC317">
        <v>9.19819938443E11</v>
      </c>
      <c r="CD317">
        <v>10100.0</v>
      </c>
      <c r="CE317" t="s">
        <v>5334</v>
      </c>
      <c r="CG317">
        <v>400080.0</v>
      </c>
      <c r="CH317" t="s">
        <v>5334</v>
      </c>
      <c r="CI317" t="s">
        <v>1143</v>
      </c>
      <c r="CJ317" t="s">
        <v>1144</v>
      </c>
      <c r="CK317">
        <v>400080.0</v>
      </c>
      <c r="CM317" t="s">
        <v>5334</v>
      </c>
      <c r="CN317" t="s">
        <v>5334</v>
      </c>
    </row>
    <row r="318">
      <c r="A318" t="s">
        <v>18</v>
      </c>
      <c r="B318">
        <v>384445.0</v>
      </c>
      <c r="C318" t="s">
        <v>237</v>
      </c>
      <c r="D318">
        <v>2025.0</v>
      </c>
      <c r="E318" s="154">
        <v>45831.0</v>
      </c>
      <c r="F318" t="s">
        <v>1779</v>
      </c>
      <c r="G318" t="s">
        <v>1000</v>
      </c>
      <c r="H318" t="s">
        <v>5335</v>
      </c>
      <c r="I318" t="s">
        <v>1002</v>
      </c>
      <c r="J318">
        <v>2164558.0</v>
      </c>
      <c r="K318">
        <v>2315890.0</v>
      </c>
      <c r="L318">
        <v>313875.0</v>
      </c>
      <c r="M318">
        <v>465.0</v>
      </c>
      <c r="N318">
        <v>675.0</v>
      </c>
      <c r="O318">
        <v>1009949.0</v>
      </c>
      <c r="P318">
        <v>404.0</v>
      </c>
      <c r="Q318">
        <v>2500.0</v>
      </c>
      <c r="R318">
        <v>840734.0</v>
      </c>
      <c r="S318">
        <v>400.0</v>
      </c>
      <c r="T318">
        <v>2102.0</v>
      </c>
      <c r="U318">
        <v>0.0</v>
      </c>
      <c r="V318" t="s">
        <v>1003</v>
      </c>
      <c r="W318">
        <v>4.0</v>
      </c>
      <c r="Y318" s="154">
        <v>45838.0</v>
      </c>
      <c r="Z318" t="s">
        <v>5336</v>
      </c>
      <c r="AA318" s="154">
        <v>45930.0</v>
      </c>
      <c r="AB318" t="s">
        <v>5336</v>
      </c>
      <c r="AC318" s="155">
        <v>45961.0</v>
      </c>
      <c r="AD318" t="s">
        <v>5336</v>
      </c>
      <c r="AE318" s="155">
        <v>46022.0</v>
      </c>
      <c r="AF318" t="s">
        <v>5336</v>
      </c>
      <c r="AG318" t="s">
        <v>5337</v>
      </c>
      <c r="AH318" s="156">
        <v>45874.0</v>
      </c>
      <c r="AI318" s="156">
        <v>45874.0</v>
      </c>
      <c r="AJ318" t="s">
        <v>5336</v>
      </c>
      <c r="AK318" t="s">
        <v>5338</v>
      </c>
      <c r="AL318" t="s">
        <v>2684</v>
      </c>
      <c r="AM318" t="s">
        <v>5339</v>
      </c>
      <c r="AN318" t="s">
        <v>5340</v>
      </c>
      <c r="AR318">
        <v>0.0333</v>
      </c>
      <c r="AS318" t="s">
        <v>1028</v>
      </c>
      <c r="AT318" t="s">
        <v>22</v>
      </c>
      <c r="AU318" t="s">
        <v>1054</v>
      </c>
      <c r="AV318" t="s">
        <v>380</v>
      </c>
      <c r="AX318" t="s">
        <v>88</v>
      </c>
      <c r="AY318" t="s">
        <v>88</v>
      </c>
      <c r="AZ318" t="s">
        <v>1004</v>
      </c>
      <c r="BA318" t="s">
        <v>1143</v>
      </c>
      <c r="BB318" t="s">
        <v>1144</v>
      </c>
      <c r="BC318" t="s">
        <v>45</v>
      </c>
      <c r="BD318" t="s">
        <v>1143</v>
      </c>
      <c r="BE318" t="s">
        <v>1007</v>
      </c>
      <c r="BF318" t="s">
        <v>5341</v>
      </c>
      <c r="BG318" t="s">
        <v>1515</v>
      </c>
      <c r="BH318" t="s">
        <v>1008</v>
      </c>
      <c r="BI318" t="s">
        <v>5342</v>
      </c>
      <c r="BJ318" t="s">
        <v>5343</v>
      </c>
      <c r="BK318" t="s">
        <v>5344</v>
      </c>
      <c r="BL318" s="154">
        <v>45831.0</v>
      </c>
      <c r="BM318" t="s">
        <v>1317</v>
      </c>
      <c r="BN318" t="s">
        <v>1095</v>
      </c>
      <c r="BO318" t="s">
        <v>1318</v>
      </c>
      <c r="BP318" t="s">
        <v>44</v>
      </c>
      <c r="BR318" t="s">
        <v>5345</v>
      </c>
      <c r="BS318" t="s">
        <v>5346</v>
      </c>
      <c r="BT318" t="s">
        <v>1016</v>
      </c>
      <c r="BU318" t="s">
        <v>5347</v>
      </c>
      <c r="BV318">
        <v>9.19820810279E11</v>
      </c>
      <c r="BW318" t="s">
        <v>5347</v>
      </c>
      <c r="BX318" t="s">
        <v>5348</v>
      </c>
      <c r="BY318" t="s">
        <v>5347</v>
      </c>
      <c r="BZ318">
        <v>9.19820810279E11</v>
      </c>
      <c r="CA318" t="s">
        <v>5349</v>
      </c>
      <c r="CB318" t="s">
        <v>5350</v>
      </c>
      <c r="CC318">
        <v>9.19820810279E11</v>
      </c>
      <c r="CD318">
        <v>0.0</v>
      </c>
      <c r="CE318" t="s">
        <v>5351</v>
      </c>
      <c r="CG318">
        <v>400001.0</v>
      </c>
      <c r="CI318" t="s">
        <v>1143</v>
      </c>
      <c r="CJ318" t="s">
        <v>1144</v>
      </c>
      <c r="CK318">
        <v>400001.0</v>
      </c>
      <c r="CL318" t="s">
        <v>5352</v>
      </c>
      <c r="CM318" t="s">
        <v>5351</v>
      </c>
      <c r="CN318" t="s">
        <v>5351</v>
      </c>
    </row>
    <row r="319">
      <c r="A319" t="s">
        <v>18</v>
      </c>
      <c r="B319">
        <v>3848229.0</v>
      </c>
      <c r="C319" t="s">
        <v>238</v>
      </c>
      <c r="D319">
        <v>2025.0</v>
      </c>
      <c r="E319" s="156">
        <v>45810.0</v>
      </c>
      <c r="F319" t="s">
        <v>1108</v>
      </c>
      <c r="G319" t="s">
        <v>1000</v>
      </c>
      <c r="H319" t="s">
        <v>5353</v>
      </c>
      <c r="I319" t="s">
        <v>1002</v>
      </c>
      <c r="J319">
        <v>360145.0</v>
      </c>
      <c r="K319">
        <v>360145.0</v>
      </c>
      <c r="L319">
        <v>360145.0</v>
      </c>
      <c r="M319">
        <v>632.0</v>
      </c>
      <c r="N319">
        <v>570.0</v>
      </c>
      <c r="O319">
        <v>0.0</v>
      </c>
      <c r="P319">
        <v>0.0</v>
      </c>
      <c r="R319">
        <v>0.0</v>
      </c>
      <c r="S319">
        <v>0.0</v>
      </c>
      <c r="U319">
        <v>0.0</v>
      </c>
      <c r="V319" t="s">
        <v>1079</v>
      </c>
      <c r="X319" s="154">
        <v>45869.0</v>
      </c>
      <c r="Y319" s="156">
        <v>36526.0</v>
      </c>
      <c r="Z319">
        <v>0.0</v>
      </c>
      <c r="AA319" s="156">
        <v>36526.0</v>
      </c>
      <c r="AB319">
        <v>0.0</v>
      </c>
      <c r="AC319" s="156">
        <v>36526.0</v>
      </c>
      <c r="AD319">
        <v>0.0</v>
      </c>
      <c r="AE319" s="156">
        <v>36526.0</v>
      </c>
      <c r="AF319">
        <v>0.0</v>
      </c>
      <c r="AG319">
        <v>0.0</v>
      </c>
      <c r="AJ319">
        <v>360145.0</v>
      </c>
      <c r="AK319">
        <v>0.0</v>
      </c>
      <c r="AL319">
        <v>360145.0</v>
      </c>
      <c r="AM319">
        <v>0.6201</v>
      </c>
      <c r="AN319">
        <v>0.6201</v>
      </c>
      <c r="AS319" t="s">
        <v>26</v>
      </c>
      <c r="AT319" t="s">
        <v>22</v>
      </c>
      <c r="AU319">
        <v>0.0</v>
      </c>
      <c r="AV319" t="s">
        <v>380</v>
      </c>
      <c r="AZ319" t="s">
        <v>1110</v>
      </c>
      <c r="BA319" t="s">
        <v>1087</v>
      </c>
      <c r="BB319" t="s">
        <v>1088</v>
      </c>
      <c r="BC319" t="s">
        <v>23</v>
      </c>
      <c r="BD319" t="s">
        <v>1089</v>
      </c>
      <c r="BE319" t="s">
        <v>1007</v>
      </c>
      <c r="BF319" s="156">
        <v>45809.0</v>
      </c>
      <c r="BG319" s="154">
        <v>46112.0</v>
      </c>
      <c r="BH319" t="s">
        <v>1008</v>
      </c>
      <c r="BI319" t="s">
        <v>5354</v>
      </c>
      <c r="BJ319" t="s">
        <v>5355</v>
      </c>
      <c r="BK319" t="s">
        <v>5356</v>
      </c>
      <c r="BL319" s="156">
        <v>45810.0</v>
      </c>
      <c r="BM319" t="s">
        <v>1226</v>
      </c>
      <c r="BN319" t="s">
        <v>1095</v>
      </c>
      <c r="BO319" t="s">
        <v>1227</v>
      </c>
      <c r="BP319" t="s">
        <v>63</v>
      </c>
      <c r="BR319" s="154">
        <v>45850.579224537</v>
      </c>
      <c r="BS319" t="s">
        <v>5357</v>
      </c>
      <c r="BT319" t="s">
        <v>1551</v>
      </c>
      <c r="BU319" t="s">
        <v>5358</v>
      </c>
      <c r="BV319">
        <v>9.19642722233E11</v>
      </c>
      <c r="BX319" t="s">
        <v>5357</v>
      </c>
      <c r="BY319" t="s">
        <v>5358</v>
      </c>
      <c r="BZ319">
        <v>9.19642722233E11</v>
      </c>
      <c r="CA319" t="s">
        <v>5357</v>
      </c>
      <c r="CB319" t="s">
        <v>5358</v>
      </c>
      <c r="CC319">
        <v>9.19642722233E11</v>
      </c>
      <c r="CD319">
        <v>0.0</v>
      </c>
      <c r="CE319" t="s">
        <v>5359</v>
      </c>
      <c r="CG319">
        <v>500072.0</v>
      </c>
      <c r="CI319" t="s">
        <v>1087</v>
      </c>
      <c r="CJ319" t="s">
        <v>1088</v>
      </c>
      <c r="CK319">
        <v>500072.0</v>
      </c>
      <c r="CM319" t="s">
        <v>5359</v>
      </c>
      <c r="CN319" t="s">
        <v>5359</v>
      </c>
    </row>
    <row r="320">
      <c r="A320" t="s">
        <v>68</v>
      </c>
      <c r="B320">
        <v>3856532.0</v>
      </c>
      <c r="C320" t="s">
        <v>786</v>
      </c>
      <c r="D320">
        <v>2025.0</v>
      </c>
      <c r="E320" s="155">
        <v>45642.0</v>
      </c>
      <c r="F320" t="s">
        <v>1289</v>
      </c>
      <c r="G320" t="s">
        <v>1000</v>
      </c>
      <c r="H320" t="s">
        <v>5360</v>
      </c>
      <c r="I320" t="s">
        <v>1002</v>
      </c>
      <c r="J320">
        <v>359073.0</v>
      </c>
      <c r="K320">
        <v>423706.0</v>
      </c>
      <c r="L320">
        <v>0.0</v>
      </c>
      <c r="M320">
        <v>0.0</v>
      </c>
      <c r="O320">
        <v>0.0</v>
      </c>
      <c r="P320">
        <v>0.0</v>
      </c>
      <c r="R320">
        <v>359073.0</v>
      </c>
      <c r="S320">
        <v>353.0</v>
      </c>
      <c r="T320">
        <v>1017.0</v>
      </c>
      <c r="U320">
        <v>0.0</v>
      </c>
      <c r="V320" t="s">
        <v>1003</v>
      </c>
      <c r="W320">
        <v>4.0</v>
      </c>
      <c r="Y320" s="155">
        <v>45638.0</v>
      </c>
      <c r="Z320">
        <v>42371.0</v>
      </c>
      <c r="AA320" s="154">
        <v>45818.0</v>
      </c>
      <c r="AB320">
        <v>127112.0</v>
      </c>
      <c r="AC320" s="154">
        <v>45910.0</v>
      </c>
      <c r="AD320">
        <v>127112.0</v>
      </c>
      <c r="AE320" s="155">
        <v>46001.0</v>
      </c>
      <c r="AF320">
        <v>127112.0</v>
      </c>
      <c r="AG320">
        <v>0.0</v>
      </c>
      <c r="AH320" s="155">
        <v>45643.0</v>
      </c>
      <c r="AI320" s="154">
        <v>45861.0</v>
      </c>
      <c r="AJ320">
        <v>169483.0</v>
      </c>
      <c r="AK320">
        <v>140664.0</v>
      </c>
      <c r="AL320">
        <v>28819.0</v>
      </c>
      <c r="AM320">
        <v>0.6666</v>
      </c>
      <c r="AN320">
        <v>0.6666</v>
      </c>
      <c r="AS320">
        <v>0.0</v>
      </c>
      <c r="AU320">
        <v>0.0</v>
      </c>
      <c r="AV320" t="s">
        <v>380</v>
      </c>
      <c r="AY320" t="s">
        <v>88</v>
      </c>
      <c r="AZ320" t="s">
        <v>1110</v>
      </c>
      <c r="BA320" t="s">
        <v>5361</v>
      </c>
      <c r="BB320" t="s">
        <v>1174</v>
      </c>
      <c r="BC320" t="s">
        <v>23</v>
      </c>
      <c r="BD320" t="s">
        <v>1174</v>
      </c>
      <c r="BE320" t="s">
        <v>1007</v>
      </c>
      <c r="BF320" s="156">
        <v>45810.0</v>
      </c>
      <c r="BG320" s="154">
        <v>46171.0</v>
      </c>
      <c r="BH320" t="s">
        <v>1008</v>
      </c>
      <c r="BI320" t="s">
        <v>5362</v>
      </c>
      <c r="BJ320" t="s">
        <v>5363</v>
      </c>
      <c r="BK320" t="s">
        <v>5364</v>
      </c>
      <c r="BL320" s="155">
        <v>45642.0</v>
      </c>
      <c r="BM320" t="s">
        <v>2414</v>
      </c>
      <c r="BN320" t="s">
        <v>1095</v>
      </c>
      <c r="BO320" t="s">
        <v>2415</v>
      </c>
      <c r="BP320" t="s">
        <v>2416</v>
      </c>
      <c r="BR320" s="155">
        <v>45644.54625</v>
      </c>
      <c r="BS320" t="s">
        <v>5365</v>
      </c>
      <c r="BT320" t="s">
        <v>1122</v>
      </c>
      <c r="BU320" t="s">
        <v>5366</v>
      </c>
      <c r="BV320">
        <v>9.19489203269E11</v>
      </c>
      <c r="BW320" t="s">
        <v>5367</v>
      </c>
      <c r="BX320" t="s">
        <v>5368</v>
      </c>
      <c r="BY320" t="s">
        <v>5367</v>
      </c>
      <c r="BZ320">
        <v>9.19489203269E11</v>
      </c>
      <c r="CA320" t="s">
        <v>5369</v>
      </c>
      <c r="CB320" t="s">
        <v>5367</v>
      </c>
      <c r="CC320">
        <v>9.19489203269E11</v>
      </c>
      <c r="CD320">
        <v>70000.0</v>
      </c>
      <c r="CE320" t="s">
        <v>5370</v>
      </c>
      <c r="CG320">
        <v>638452.0</v>
      </c>
      <c r="CH320" t="s">
        <v>5371</v>
      </c>
      <c r="CI320" t="s">
        <v>5361</v>
      </c>
      <c r="CJ320" t="s">
        <v>1174</v>
      </c>
      <c r="CK320">
        <v>638452.0</v>
      </c>
      <c r="CM320" t="s">
        <v>5372</v>
      </c>
      <c r="CN320" t="s">
        <v>5372</v>
      </c>
    </row>
    <row r="321">
      <c r="A321" t="s">
        <v>68</v>
      </c>
      <c r="B321">
        <v>3857130.0</v>
      </c>
      <c r="C321" t="s">
        <v>589</v>
      </c>
      <c r="D321">
        <v>2025.0</v>
      </c>
      <c r="E321" s="154">
        <v>45776.0</v>
      </c>
      <c r="F321" t="s">
        <v>999</v>
      </c>
      <c r="G321" t="s">
        <v>1000</v>
      </c>
      <c r="H321" t="s">
        <v>5373</v>
      </c>
      <c r="I321" t="s">
        <v>1002</v>
      </c>
      <c r="J321">
        <v>263100.0</v>
      </c>
      <c r="K321">
        <v>263100.0</v>
      </c>
      <c r="L321">
        <v>0.0</v>
      </c>
      <c r="M321">
        <v>0.0</v>
      </c>
      <c r="O321">
        <v>263100.0</v>
      </c>
      <c r="P321">
        <v>182.0</v>
      </c>
      <c r="Q321">
        <v>1446.0</v>
      </c>
      <c r="R321">
        <v>0.0</v>
      </c>
      <c r="S321">
        <v>0.0</v>
      </c>
      <c r="U321">
        <v>0.0</v>
      </c>
      <c r="V321" t="s">
        <v>1003</v>
      </c>
      <c r="W321">
        <v>4.0</v>
      </c>
      <c r="Y321" s="154">
        <v>45744.0</v>
      </c>
      <c r="Z321">
        <v>65775.0</v>
      </c>
      <c r="AA321" s="154">
        <v>45838.0</v>
      </c>
      <c r="AB321">
        <v>65775.0</v>
      </c>
      <c r="AC321" s="154">
        <v>45930.0</v>
      </c>
      <c r="AD321">
        <v>65775.0</v>
      </c>
      <c r="AE321" s="155">
        <v>46022.0</v>
      </c>
      <c r="AF321">
        <v>65775.0</v>
      </c>
      <c r="AG321">
        <v>0.0</v>
      </c>
      <c r="AJ321">
        <v>131550.0</v>
      </c>
      <c r="AK321">
        <v>0.0</v>
      </c>
      <c r="AL321">
        <v>131550.0</v>
      </c>
      <c r="AM321">
        <v>0.75</v>
      </c>
      <c r="AN321">
        <v>0.75</v>
      </c>
      <c r="AS321">
        <v>0.0</v>
      </c>
      <c r="AU321">
        <v>6.0</v>
      </c>
      <c r="AV321" t="s">
        <v>399</v>
      </c>
      <c r="AX321" t="s">
        <v>88</v>
      </c>
      <c r="AZ321" t="s">
        <v>1110</v>
      </c>
      <c r="BA321" t="s">
        <v>5374</v>
      </c>
      <c r="BB321" t="s">
        <v>1130</v>
      </c>
      <c r="BC321" t="s">
        <v>27</v>
      </c>
      <c r="BD321" t="s">
        <v>1131</v>
      </c>
      <c r="BE321" t="s">
        <v>1007</v>
      </c>
      <c r="BF321" s="156">
        <v>45748.0</v>
      </c>
      <c r="BG321" s="154">
        <v>46112.0</v>
      </c>
      <c r="BH321" t="s">
        <v>1008</v>
      </c>
      <c r="BI321" t="s">
        <v>5375</v>
      </c>
      <c r="BJ321" t="s">
        <v>5376</v>
      </c>
      <c r="BK321" t="s">
        <v>5377</v>
      </c>
      <c r="BL321" s="154">
        <v>45776.0</v>
      </c>
      <c r="BM321" t="s">
        <v>1278</v>
      </c>
      <c r="BN321" t="s">
        <v>1095</v>
      </c>
      <c r="BO321" t="s">
        <v>1279</v>
      </c>
      <c r="BP321" t="s">
        <v>1280</v>
      </c>
      <c r="BR321" s="154">
        <v>45777.456875</v>
      </c>
      <c r="BS321" t="s">
        <v>1281</v>
      </c>
      <c r="BT321" t="s">
        <v>1122</v>
      </c>
      <c r="BU321" t="s">
        <v>1282</v>
      </c>
      <c r="BV321">
        <v>9.19418022626E11</v>
      </c>
      <c r="BW321" t="s">
        <v>1283</v>
      </c>
      <c r="BX321" t="s">
        <v>1284</v>
      </c>
      <c r="BY321" t="s">
        <v>1283</v>
      </c>
      <c r="BZ321">
        <v>9.19816022626E11</v>
      </c>
      <c r="CA321" t="s">
        <v>1285</v>
      </c>
      <c r="CB321" t="s">
        <v>1286</v>
      </c>
      <c r="CC321">
        <v>9.18278740168E11</v>
      </c>
      <c r="CD321">
        <v>100000.0</v>
      </c>
      <c r="CE321" t="s">
        <v>5378</v>
      </c>
      <c r="CG321">
        <v>175021.0</v>
      </c>
      <c r="CH321" t="s">
        <v>5378</v>
      </c>
      <c r="CI321" t="s">
        <v>5374</v>
      </c>
      <c r="CJ321" t="s">
        <v>1130</v>
      </c>
      <c r="CK321">
        <v>175021.0</v>
      </c>
      <c r="CM321" t="s">
        <v>5379</v>
      </c>
      <c r="CN321" t="s">
        <v>5379</v>
      </c>
    </row>
    <row r="322">
      <c r="A322" t="s">
        <v>68</v>
      </c>
      <c r="B322">
        <v>3857260.0</v>
      </c>
      <c r="C322" t="s">
        <v>590</v>
      </c>
      <c r="D322">
        <v>2025.0</v>
      </c>
      <c r="E322" s="154">
        <v>45776.0</v>
      </c>
      <c r="F322" t="s">
        <v>999</v>
      </c>
      <c r="G322" t="s">
        <v>1000</v>
      </c>
      <c r="H322" t="s">
        <v>5380</v>
      </c>
      <c r="I322" t="s">
        <v>1002</v>
      </c>
      <c r="J322">
        <v>260100.0</v>
      </c>
      <c r="K322">
        <v>260100.0</v>
      </c>
      <c r="L322">
        <v>0.0</v>
      </c>
      <c r="M322">
        <v>0.0</v>
      </c>
      <c r="O322">
        <v>260100.0</v>
      </c>
      <c r="P322">
        <v>178.0</v>
      </c>
      <c r="Q322">
        <v>1461.0</v>
      </c>
      <c r="R322">
        <v>0.0</v>
      </c>
      <c r="S322">
        <v>0.0</v>
      </c>
      <c r="U322">
        <v>0.0</v>
      </c>
      <c r="V322" t="s">
        <v>1003</v>
      </c>
      <c r="W322">
        <v>4.0</v>
      </c>
      <c r="Y322" s="154">
        <v>45744.0</v>
      </c>
      <c r="Z322">
        <v>65025.0</v>
      </c>
      <c r="AA322" s="154">
        <v>45838.0</v>
      </c>
      <c r="AB322">
        <v>65025.0</v>
      </c>
      <c r="AC322" s="154">
        <v>45930.0</v>
      </c>
      <c r="AD322">
        <v>65025.0</v>
      </c>
      <c r="AE322" s="155">
        <v>46022.0</v>
      </c>
      <c r="AF322">
        <v>65025.0</v>
      </c>
      <c r="AG322">
        <v>0.0</v>
      </c>
      <c r="AJ322">
        <v>130050.0</v>
      </c>
      <c r="AK322">
        <v>0.0</v>
      </c>
      <c r="AL322">
        <v>130050.0</v>
      </c>
      <c r="AM322">
        <v>0.75</v>
      </c>
      <c r="AN322">
        <v>0.75</v>
      </c>
      <c r="AS322">
        <v>0.0</v>
      </c>
      <c r="AU322">
        <v>6.0</v>
      </c>
      <c r="AV322" t="s">
        <v>399</v>
      </c>
      <c r="AX322" t="s">
        <v>88</v>
      </c>
      <c r="AZ322" t="s">
        <v>1110</v>
      </c>
      <c r="BA322" t="s">
        <v>1274</v>
      </c>
      <c r="BB322" t="s">
        <v>1130</v>
      </c>
      <c r="BC322" t="s">
        <v>27</v>
      </c>
      <c r="BD322" t="s">
        <v>1131</v>
      </c>
      <c r="BE322" t="s">
        <v>1007</v>
      </c>
      <c r="BF322" s="156">
        <v>45748.0</v>
      </c>
      <c r="BG322" s="154">
        <v>46112.0</v>
      </c>
      <c r="BH322" t="s">
        <v>1008</v>
      </c>
      <c r="BI322" t="s">
        <v>5381</v>
      </c>
      <c r="BJ322" t="s">
        <v>5382</v>
      </c>
      <c r="BK322" t="s">
        <v>5383</v>
      </c>
      <c r="BL322" s="154">
        <v>45776.0</v>
      </c>
      <c r="BM322" t="s">
        <v>1278</v>
      </c>
      <c r="BN322" t="s">
        <v>1095</v>
      </c>
      <c r="BO322" t="s">
        <v>1279</v>
      </c>
      <c r="BP322" t="s">
        <v>1280</v>
      </c>
      <c r="BR322" s="154">
        <v>45777.4580092592</v>
      </c>
      <c r="BS322" t="s">
        <v>1281</v>
      </c>
      <c r="BT322" t="s">
        <v>1122</v>
      </c>
      <c r="BU322" t="s">
        <v>1282</v>
      </c>
      <c r="BV322">
        <v>9.19418022626E11</v>
      </c>
      <c r="BW322" t="s">
        <v>1282</v>
      </c>
      <c r="BX322" t="s">
        <v>1284</v>
      </c>
      <c r="BY322" t="s">
        <v>1283</v>
      </c>
      <c r="BZ322">
        <v>9.19816022626E11</v>
      </c>
      <c r="CA322" t="s">
        <v>1285</v>
      </c>
      <c r="CB322" t="s">
        <v>1286</v>
      </c>
      <c r="CC322">
        <v>9.18278740168E11</v>
      </c>
      <c r="CD322">
        <v>100000.0</v>
      </c>
      <c r="CE322" t="s">
        <v>5384</v>
      </c>
      <c r="CG322">
        <v>175105.0</v>
      </c>
      <c r="CH322" t="s">
        <v>5384</v>
      </c>
      <c r="CI322" t="s">
        <v>1274</v>
      </c>
      <c r="CJ322" t="s">
        <v>1130</v>
      </c>
      <c r="CK322">
        <v>175105.0</v>
      </c>
      <c r="CM322" t="s">
        <v>5385</v>
      </c>
      <c r="CN322" t="s">
        <v>5386</v>
      </c>
    </row>
    <row r="323">
      <c r="A323" t="s">
        <v>47</v>
      </c>
      <c r="B323">
        <v>3871414.0</v>
      </c>
      <c r="C323" t="s">
        <v>165</v>
      </c>
      <c r="D323">
        <v>2025.0</v>
      </c>
      <c r="E323" s="154">
        <v>45866.0</v>
      </c>
      <c r="F323" t="s">
        <v>1108</v>
      </c>
      <c r="G323" t="s">
        <v>1000</v>
      </c>
      <c r="H323" t="s">
        <v>5387</v>
      </c>
      <c r="I323" t="s">
        <v>1002</v>
      </c>
      <c r="J323">
        <v>49140.0</v>
      </c>
      <c r="K323">
        <v>49140.0</v>
      </c>
      <c r="L323">
        <v>49140.0</v>
      </c>
      <c r="M323">
        <v>63.0</v>
      </c>
      <c r="N323">
        <v>780.0</v>
      </c>
      <c r="O323">
        <v>0.0</v>
      </c>
      <c r="P323">
        <v>0.0</v>
      </c>
      <c r="R323">
        <v>0.0</v>
      </c>
      <c r="S323">
        <v>0.0</v>
      </c>
      <c r="U323">
        <v>0.0</v>
      </c>
      <c r="V323" t="s">
        <v>1079</v>
      </c>
      <c r="X323" s="154">
        <v>45866.0</v>
      </c>
      <c r="Y323" s="156">
        <v>36526.0</v>
      </c>
      <c r="Z323">
        <v>0.0</v>
      </c>
      <c r="AA323" s="156">
        <v>36526.0</v>
      </c>
      <c r="AB323">
        <v>0.0</v>
      </c>
      <c r="AC323" s="156">
        <v>36526.0</v>
      </c>
      <c r="AD323">
        <v>0.0</v>
      </c>
      <c r="AE323" s="156">
        <v>36526.0</v>
      </c>
      <c r="AF323">
        <v>0.0</v>
      </c>
      <c r="AG323">
        <v>0.0</v>
      </c>
      <c r="AH323" s="154">
        <v>45867.0</v>
      </c>
      <c r="AI323" s="154">
        <v>45867.0</v>
      </c>
      <c r="AJ323">
        <v>49140.0</v>
      </c>
      <c r="AK323">
        <v>49140.0</v>
      </c>
      <c r="AL323">
        <v>0.0</v>
      </c>
      <c r="AM323">
        <v>0.35</v>
      </c>
      <c r="AN323">
        <v>0.35</v>
      </c>
      <c r="AS323" t="s">
        <v>26</v>
      </c>
      <c r="AT323" t="s">
        <v>88</v>
      </c>
      <c r="AU323">
        <v>0.0</v>
      </c>
      <c r="AV323" t="s">
        <v>380</v>
      </c>
      <c r="AZ323" t="s">
        <v>1110</v>
      </c>
      <c r="BA323" t="s">
        <v>2045</v>
      </c>
      <c r="BB323" t="s">
        <v>1031</v>
      </c>
      <c r="BC323" t="s">
        <v>23</v>
      </c>
      <c r="BD323" t="s">
        <v>1032</v>
      </c>
      <c r="BE323" t="s">
        <v>1007</v>
      </c>
      <c r="BF323" s="154">
        <v>45866.0</v>
      </c>
      <c r="BG323" s="154">
        <v>46112.0</v>
      </c>
      <c r="BH323" t="s">
        <v>1008</v>
      </c>
      <c r="BI323" t="s">
        <v>5388</v>
      </c>
      <c r="BJ323" t="s">
        <v>5389</v>
      </c>
      <c r="BK323" t="s">
        <v>5390</v>
      </c>
      <c r="BL323" s="154">
        <v>45866.0</v>
      </c>
      <c r="BM323" t="s">
        <v>1689</v>
      </c>
      <c r="BN323" t="s">
        <v>1013</v>
      </c>
      <c r="BO323" t="s">
        <v>1690</v>
      </c>
      <c r="BP323" t="s">
        <v>1691</v>
      </c>
      <c r="BQ323" t="s">
        <v>5298</v>
      </c>
      <c r="BR323" s="156">
        <v>45870.4728587962</v>
      </c>
      <c r="BS323" t="s">
        <v>5391</v>
      </c>
      <c r="BT323" t="s">
        <v>1016</v>
      </c>
      <c r="BU323" t="s">
        <v>5392</v>
      </c>
      <c r="BV323">
        <v>9.18130618383E11</v>
      </c>
      <c r="BW323" t="s">
        <v>5393</v>
      </c>
      <c r="BX323" t="s">
        <v>5391</v>
      </c>
      <c r="BY323" t="s">
        <v>5392</v>
      </c>
      <c r="BZ323">
        <v>9.18130618383E11</v>
      </c>
      <c r="CA323" t="s">
        <v>5394</v>
      </c>
      <c r="CB323" t="s">
        <v>5395</v>
      </c>
      <c r="CC323">
        <v>9.19810621797E11</v>
      </c>
      <c r="CD323">
        <v>84000.0</v>
      </c>
      <c r="CE323" t="s">
        <v>5396</v>
      </c>
      <c r="CG323">
        <v>562125.0</v>
      </c>
      <c r="CH323" t="s">
        <v>5397</v>
      </c>
      <c r="CI323" t="s">
        <v>2045</v>
      </c>
      <c r="CJ323" t="s">
        <v>1031</v>
      </c>
      <c r="CK323">
        <v>562125.0</v>
      </c>
      <c r="CM323" t="s">
        <v>5397</v>
      </c>
      <c r="CN323" t="s">
        <v>5397</v>
      </c>
    </row>
    <row r="324">
      <c r="A324" t="s">
        <v>47</v>
      </c>
      <c r="B324">
        <v>3875940.0</v>
      </c>
      <c r="C324" t="s">
        <v>591</v>
      </c>
      <c r="D324">
        <v>2025.0</v>
      </c>
      <c r="E324" s="156">
        <v>45724.0</v>
      </c>
      <c r="F324" t="s">
        <v>999</v>
      </c>
      <c r="G324" t="s">
        <v>1000</v>
      </c>
      <c r="H324" t="s">
        <v>5398</v>
      </c>
      <c r="I324" t="s">
        <v>1002</v>
      </c>
      <c r="J324">
        <v>214139.0</v>
      </c>
      <c r="K324">
        <v>214139.0</v>
      </c>
      <c r="L324">
        <v>0.0</v>
      </c>
      <c r="M324">
        <v>0.0</v>
      </c>
      <c r="O324">
        <v>214139.0</v>
      </c>
      <c r="P324">
        <v>133.0</v>
      </c>
      <c r="Q324">
        <v>1610.0</v>
      </c>
      <c r="R324">
        <v>0.0</v>
      </c>
      <c r="S324">
        <v>0.0</v>
      </c>
      <c r="U324">
        <v>0.0</v>
      </c>
      <c r="V324" t="s">
        <v>1003</v>
      </c>
      <c r="W324">
        <v>4.0</v>
      </c>
      <c r="Y324" s="154">
        <v>45731.0</v>
      </c>
      <c r="Z324">
        <v>53535.0</v>
      </c>
      <c r="AA324" s="154">
        <v>45823.0</v>
      </c>
      <c r="AB324">
        <v>53535.0</v>
      </c>
      <c r="AC324" s="154">
        <v>45915.0</v>
      </c>
      <c r="AD324">
        <v>53535.0</v>
      </c>
      <c r="AE324" s="155">
        <v>46006.0</v>
      </c>
      <c r="AF324">
        <v>53535.0</v>
      </c>
      <c r="AG324">
        <v>0.0</v>
      </c>
      <c r="AH324" s="154">
        <v>45727.0</v>
      </c>
      <c r="AI324" s="156">
        <v>45840.0</v>
      </c>
      <c r="AJ324">
        <v>107070.0</v>
      </c>
      <c r="AK324">
        <v>107570.0</v>
      </c>
      <c r="AL324">
        <v>-500.0</v>
      </c>
      <c r="AM324">
        <v>0.7141</v>
      </c>
      <c r="AN324">
        <v>0.7141</v>
      </c>
      <c r="AS324">
        <v>0.0</v>
      </c>
      <c r="AU324">
        <v>4.0</v>
      </c>
      <c r="AV324" t="s">
        <v>399</v>
      </c>
      <c r="AW324" t="s">
        <v>381</v>
      </c>
      <c r="AX324" t="s">
        <v>22</v>
      </c>
      <c r="AZ324" t="s">
        <v>1004</v>
      </c>
      <c r="BA324" t="s">
        <v>5399</v>
      </c>
      <c r="BB324" t="s">
        <v>1158</v>
      </c>
      <c r="BC324" t="s">
        <v>37</v>
      </c>
      <c r="BD324" t="s">
        <v>1158</v>
      </c>
      <c r="BE324" t="s">
        <v>1007</v>
      </c>
      <c r="BF324" s="156">
        <v>45748.0</v>
      </c>
      <c r="BG324" s="155">
        <v>46022.0</v>
      </c>
      <c r="BH324" t="s">
        <v>1008</v>
      </c>
      <c r="BI324" t="s">
        <v>5400</v>
      </c>
      <c r="BJ324" t="s">
        <v>5401</v>
      </c>
      <c r="BK324" t="s">
        <v>5402</v>
      </c>
      <c r="BL324" s="156">
        <v>45724.0</v>
      </c>
      <c r="BM324" t="s">
        <v>3761</v>
      </c>
      <c r="BN324" t="s">
        <v>2316</v>
      </c>
      <c r="BO324" t="s">
        <v>3762</v>
      </c>
      <c r="BP324" t="s">
        <v>3763</v>
      </c>
      <c r="BQ324" t="s">
        <v>439</v>
      </c>
      <c r="BR324" s="154">
        <v>45728.655474537</v>
      </c>
      <c r="BS324" t="s">
        <v>5403</v>
      </c>
      <c r="BT324" t="s">
        <v>1016</v>
      </c>
      <c r="BU324" t="s">
        <v>5404</v>
      </c>
      <c r="BV324">
        <v>9.19832074908E11</v>
      </c>
      <c r="BW324" t="s">
        <v>5404</v>
      </c>
      <c r="BX324" t="s">
        <v>5403</v>
      </c>
      <c r="BY324" t="s">
        <v>5404</v>
      </c>
      <c r="BZ324">
        <v>9.19832074908E11</v>
      </c>
      <c r="CA324" t="s">
        <v>5403</v>
      </c>
      <c r="CB324" t="s">
        <v>5404</v>
      </c>
      <c r="CC324">
        <v>9.19832074908E11</v>
      </c>
      <c r="CD324">
        <v>36000.0</v>
      </c>
      <c r="CE324" t="s">
        <v>5405</v>
      </c>
      <c r="CG324">
        <v>734301.0</v>
      </c>
      <c r="CH324" t="s">
        <v>5406</v>
      </c>
      <c r="CI324" t="s">
        <v>5399</v>
      </c>
      <c r="CJ324" t="s">
        <v>1158</v>
      </c>
      <c r="CK324">
        <v>734301.0</v>
      </c>
      <c r="CM324" t="s">
        <v>5406</v>
      </c>
      <c r="CN324" t="s">
        <v>5406</v>
      </c>
    </row>
    <row r="325">
      <c r="A325" t="s">
        <v>18</v>
      </c>
      <c r="B325">
        <v>3878188.0</v>
      </c>
      <c r="C325" t="s">
        <v>239</v>
      </c>
      <c r="D325">
        <v>2025.0</v>
      </c>
      <c r="E325" s="154">
        <v>45797.0</v>
      </c>
      <c r="F325" t="s">
        <v>1108</v>
      </c>
      <c r="G325" t="s">
        <v>1000</v>
      </c>
      <c r="H325" t="s">
        <v>5407</v>
      </c>
      <c r="I325" t="s">
        <v>1002</v>
      </c>
      <c r="J325">
        <v>354015.0</v>
      </c>
      <c r="K325">
        <v>354015.0</v>
      </c>
      <c r="L325">
        <v>354015.0</v>
      </c>
      <c r="M325">
        <v>493.0</v>
      </c>
      <c r="N325">
        <v>718.0</v>
      </c>
      <c r="O325">
        <v>0.0</v>
      </c>
      <c r="P325">
        <v>0.0</v>
      </c>
      <c r="R325">
        <v>0.0</v>
      </c>
      <c r="S325">
        <v>0.0</v>
      </c>
      <c r="U325">
        <v>0.0</v>
      </c>
      <c r="V325" t="s">
        <v>1079</v>
      </c>
      <c r="X325" s="154">
        <v>45747.0</v>
      </c>
      <c r="Y325" s="156">
        <v>36526.0</v>
      </c>
      <c r="Z325">
        <v>0.0</v>
      </c>
      <c r="AA325" s="156">
        <v>36526.0</v>
      </c>
      <c r="AB325">
        <v>0.0</v>
      </c>
      <c r="AC325" s="156">
        <v>36526.0</v>
      </c>
      <c r="AD325">
        <v>0.0</v>
      </c>
      <c r="AE325" s="156">
        <v>36526.0</v>
      </c>
      <c r="AF325">
        <v>0.0</v>
      </c>
      <c r="AG325">
        <v>7080.0</v>
      </c>
      <c r="AH325" s="156">
        <v>45846.0</v>
      </c>
      <c r="AI325" s="156">
        <v>45846.0</v>
      </c>
      <c r="AJ325">
        <v>354015.0</v>
      </c>
      <c r="AK325">
        <v>346935.0</v>
      </c>
      <c r="AL325">
        <v>0.0</v>
      </c>
      <c r="AM325">
        <v>0.6</v>
      </c>
      <c r="AN325">
        <v>0.5</v>
      </c>
      <c r="AO325">
        <v>0.1</v>
      </c>
      <c r="AS325" t="s">
        <v>26</v>
      </c>
      <c r="AT325" t="s">
        <v>22</v>
      </c>
      <c r="AU325">
        <v>0.0</v>
      </c>
      <c r="AV325" t="s">
        <v>380</v>
      </c>
      <c r="AZ325" t="s">
        <v>1110</v>
      </c>
      <c r="BA325" t="s">
        <v>5408</v>
      </c>
      <c r="BB325" t="s">
        <v>1112</v>
      </c>
      <c r="BC325" t="s">
        <v>27</v>
      </c>
      <c r="BD325" t="s">
        <v>1113</v>
      </c>
      <c r="BE325" t="s">
        <v>1007</v>
      </c>
      <c r="BF325" s="156">
        <v>45748.0</v>
      </c>
      <c r="BG325" s="154">
        <v>46112.0</v>
      </c>
      <c r="BH325" t="s">
        <v>1008</v>
      </c>
      <c r="BI325" t="s">
        <v>5409</v>
      </c>
      <c r="BJ325" t="s">
        <v>5410</v>
      </c>
      <c r="BK325" t="s">
        <v>5411</v>
      </c>
      <c r="BL325" s="154">
        <v>45797.0</v>
      </c>
      <c r="BM325" t="s">
        <v>1117</v>
      </c>
      <c r="BN325" t="s">
        <v>1118</v>
      </c>
      <c r="BO325" t="s">
        <v>1119</v>
      </c>
      <c r="BP325" t="s">
        <v>1120</v>
      </c>
      <c r="BR325" s="154">
        <v>45833.4776851851</v>
      </c>
      <c r="BS325" t="s">
        <v>5412</v>
      </c>
      <c r="BT325" t="s">
        <v>1122</v>
      </c>
      <c r="BU325" t="s">
        <v>5413</v>
      </c>
      <c r="BV325">
        <v>9.19996331271E11</v>
      </c>
      <c r="BW325" t="s">
        <v>5413</v>
      </c>
      <c r="BX325" t="s">
        <v>5412</v>
      </c>
      <c r="BY325" t="s">
        <v>5413</v>
      </c>
      <c r="BZ325">
        <v>9.19996331271E11</v>
      </c>
      <c r="CA325" t="s">
        <v>5414</v>
      </c>
      <c r="CB325" t="s">
        <v>5413</v>
      </c>
      <c r="CC325">
        <v>9.18685080003E11</v>
      </c>
      <c r="CD325">
        <v>0.0</v>
      </c>
      <c r="CE325" t="s">
        <v>5415</v>
      </c>
      <c r="CG325">
        <v>134203.0</v>
      </c>
      <c r="CI325" t="s">
        <v>5408</v>
      </c>
      <c r="CJ325" t="s">
        <v>1112</v>
      </c>
      <c r="CK325">
        <v>134203.0</v>
      </c>
      <c r="CM325" t="s">
        <v>5415</v>
      </c>
      <c r="CN325" t="s">
        <v>5415</v>
      </c>
    </row>
    <row r="326">
      <c r="A326" t="s">
        <v>18</v>
      </c>
      <c r="B326">
        <v>3883519.0</v>
      </c>
      <c r="C326" t="s">
        <v>240</v>
      </c>
      <c r="D326">
        <v>2025.0</v>
      </c>
      <c r="E326" s="156">
        <v>45724.0</v>
      </c>
      <c r="F326" t="s">
        <v>1595</v>
      </c>
      <c r="G326" t="s">
        <v>1000</v>
      </c>
      <c r="H326" t="s">
        <v>5416</v>
      </c>
      <c r="I326" t="s">
        <v>1002</v>
      </c>
      <c r="J326">
        <v>1164872.0</v>
      </c>
      <c r="K326">
        <v>1164872.0</v>
      </c>
      <c r="L326">
        <v>408151.0</v>
      </c>
      <c r="M326">
        <v>535.0</v>
      </c>
      <c r="N326">
        <v>763.0</v>
      </c>
      <c r="O326">
        <v>756721.0</v>
      </c>
      <c r="P326">
        <v>340.0</v>
      </c>
      <c r="Q326">
        <v>2226.0</v>
      </c>
      <c r="R326">
        <v>0.0</v>
      </c>
      <c r="S326">
        <v>0.0</v>
      </c>
      <c r="U326">
        <v>0.0</v>
      </c>
      <c r="V326" t="s">
        <v>1003</v>
      </c>
      <c r="W326">
        <v>4.0</v>
      </c>
      <c r="Y326" t="s">
        <v>3482</v>
      </c>
      <c r="Z326" t="s">
        <v>5417</v>
      </c>
      <c r="AA326" t="s">
        <v>5418</v>
      </c>
      <c r="AB326" t="s">
        <v>5417</v>
      </c>
      <c r="AC326" t="s">
        <v>5419</v>
      </c>
      <c r="AD326" t="s">
        <v>5417</v>
      </c>
      <c r="AE326" s="155">
        <v>46022.0</v>
      </c>
      <c r="AF326" t="s">
        <v>5417</v>
      </c>
      <c r="AG326">
        <v>0.0</v>
      </c>
      <c r="AJ326" t="s">
        <v>5420</v>
      </c>
      <c r="AK326">
        <v>0.0</v>
      </c>
      <c r="AL326" t="s">
        <v>5420</v>
      </c>
      <c r="AM326" t="s">
        <v>5421</v>
      </c>
      <c r="AN326" t="s">
        <v>5421</v>
      </c>
      <c r="AS326" t="s">
        <v>1028</v>
      </c>
      <c r="AT326" t="s">
        <v>22</v>
      </c>
      <c r="AU326" t="s">
        <v>424</v>
      </c>
      <c r="AV326" t="s">
        <v>380</v>
      </c>
      <c r="AW326" t="s">
        <v>428</v>
      </c>
      <c r="AX326" t="s">
        <v>22</v>
      </c>
      <c r="AZ326" t="s">
        <v>1110</v>
      </c>
      <c r="BA326" t="s">
        <v>3052</v>
      </c>
      <c r="BB326" t="s">
        <v>1578</v>
      </c>
      <c r="BC326" t="s">
        <v>27</v>
      </c>
      <c r="BD326" t="s">
        <v>1735</v>
      </c>
      <c r="BE326" t="s">
        <v>1007</v>
      </c>
      <c r="BF326" s="156">
        <v>45748.0</v>
      </c>
      <c r="BG326" s="154">
        <v>46112.0</v>
      </c>
      <c r="BH326" t="s">
        <v>1008</v>
      </c>
      <c r="BI326" t="s">
        <v>5422</v>
      </c>
      <c r="BJ326" t="s">
        <v>5423</v>
      </c>
      <c r="BK326" t="s">
        <v>5424</v>
      </c>
      <c r="BL326" s="156">
        <v>45724.0</v>
      </c>
      <c r="BM326" t="s">
        <v>1492</v>
      </c>
      <c r="BN326" t="s">
        <v>1118</v>
      </c>
      <c r="BO326" t="s">
        <v>1493</v>
      </c>
      <c r="BP326" t="s">
        <v>1494</v>
      </c>
      <c r="BR326" t="s">
        <v>5425</v>
      </c>
      <c r="BS326" t="s">
        <v>5426</v>
      </c>
      <c r="BT326" t="s">
        <v>1122</v>
      </c>
      <c r="BU326" t="s">
        <v>5427</v>
      </c>
      <c r="BV326">
        <v>9.19811812118E11</v>
      </c>
      <c r="BW326" t="s">
        <v>5428</v>
      </c>
      <c r="BX326" t="s">
        <v>5429</v>
      </c>
      <c r="BY326" t="s">
        <v>5430</v>
      </c>
      <c r="BZ326">
        <v>9.19953200145E11</v>
      </c>
      <c r="CA326" t="s">
        <v>5431</v>
      </c>
      <c r="CB326" t="s">
        <v>5432</v>
      </c>
      <c r="CC326">
        <v>9.19953200145E11</v>
      </c>
      <c r="CD326">
        <v>0.0</v>
      </c>
      <c r="CE326" t="s">
        <v>5433</v>
      </c>
      <c r="CG326">
        <v>203207.0</v>
      </c>
      <c r="CI326" t="s">
        <v>3052</v>
      </c>
      <c r="CJ326" t="s">
        <v>1578</v>
      </c>
      <c r="CK326">
        <v>203207.0</v>
      </c>
      <c r="CL326" t="s">
        <v>5434</v>
      </c>
      <c r="CM326" t="s">
        <v>5435</v>
      </c>
      <c r="CN326" t="s">
        <v>5435</v>
      </c>
    </row>
    <row r="327">
      <c r="A327" t="s">
        <v>18</v>
      </c>
      <c r="B327">
        <v>3886024.0</v>
      </c>
      <c r="C327" t="s">
        <v>241</v>
      </c>
      <c r="D327">
        <v>2025.0</v>
      </c>
      <c r="E327" s="156">
        <v>45813.0</v>
      </c>
      <c r="F327" t="s">
        <v>1024</v>
      </c>
      <c r="G327" t="s">
        <v>1000</v>
      </c>
      <c r="H327" t="s">
        <v>5436</v>
      </c>
      <c r="I327" t="s">
        <v>1002</v>
      </c>
      <c r="J327">
        <v>246109.0</v>
      </c>
      <c r="K327">
        <v>275856.0</v>
      </c>
      <c r="L327">
        <v>80847.0</v>
      </c>
      <c r="M327">
        <v>260.0</v>
      </c>
      <c r="N327">
        <v>311.0</v>
      </c>
      <c r="O327">
        <v>0.0</v>
      </c>
      <c r="P327">
        <v>0.0</v>
      </c>
      <c r="R327">
        <v>165262.0</v>
      </c>
      <c r="S327">
        <v>260.0</v>
      </c>
      <c r="T327">
        <v>636.0</v>
      </c>
      <c r="U327">
        <v>0.0</v>
      </c>
      <c r="V327" t="s">
        <v>1003</v>
      </c>
      <c r="W327">
        <v>2.0</v>
      </c>
      <c r="Y327" s="154">
        <v>45879.0</v>
      </c>
      <c r="Z327" t="s">
        <v>5437</v>
      </c>
      <c r="AA327" s="155">
        <v>46001.0</v>
      </c>
      <c r="AB327" t="s">
        <v>5437</v>
      </c>
      <c r="AC327" s="156">
        <v>36526.0</v>
      </c>
      <c r="AD327">
        <v>0.0</v>
      </c>
      <c r="AE327" s="156">
        <v>36526.0</v>
      </c>
      <c r="AF327">
        <v>0.0</v>
      </c>
      <c r="AG327">
        <v>0.0</v>
      </c>
      <c r="AJ327" t="s">
        <v>5437</v>
      </c>
      <c r="AK327">
        <v>0.0</v>
      </c>
      <c r="AL327" t="s">
        <v>5437</v>
      </c>
      <c r="AM327" t="s">
        <v>1027</v>
      </c>
      <c r="AN327" t="s">
        <v>1027</v>
      </c>
      <c r="AS327" t="s">
        <v>1028</v>
      </c>
      <c r="AT327" t="s">
        <v>22</v>
      </c>
      <c r="AU327">
        <v>0.0</v>
      </c>
      <c r="AV327" t="s">
        <v>380</v>
      </c>
      <c r="AY327" t="s">
        <v>88</v>
      </c>
      <c r="AZ327" t="s">
        <v>1029</v>
      </c>
      <c r="BA327" t="s">
        <v>1462</v>
      </c>
      <c r="BB327" t="s">
        <v>1031</v>
      </c>
      <c r="BC327" t="s">
        <v>23</v>
      </c>
      <c r="BD327" t="s">
        <v>1032</v>
      </c>
      <c r="BE327" t="s">
        <v>1007</v>
      </c>
      <c r="BF327" s="156">
        <v>45809.0</v>
      </c>
      <c r="BG327" s="154">
        <v>46173.0</v>
      </c>
      <c r="BH327" t="s">
        <v>1008</v>
      </c>
      <c r="BI327" t="s">
        <v>5438</v>
      </c>
      <c r="BJ327" t="s">
        <v>5439</v>
      </c>
      <c r="BK327" t="s">
        <v>5440</v>
      </c>
      <c r="BL327" s="156">
        <v>45813.0</v>
      </c>
      <c r="BM327" t="s">
        <v>1036</v>
      </c>
      <c r="BN327" t="s">
        <v>1013</v>
      </c>
      <c r="BO327" t="s">
        <v>1037</v>
      </c>
      <c r="BP327" t="s">
        <v>75</v>
      </c>
      <c r="BR327" t="s">
        <v>5441</v>
      </c>
      <c r="BS327" t="s">
        <v>1399</v>
      </c>
      <c r="BT327" t="s">
        <v>1016</v>
      </c>
      <c r="BU327" t="s">
        <v>1040</v>
      </c>
      <c r="BV327">
        <f>9189016039311+919016039311</f>
        <v>1.0108032078622E13</v>
      </c>
      <c r="BW327" t="s">
        <v>5442</v>
      </c>
      <c r="BX327" t="s">
        <v>1399</v>
      </c>
      <c r="BY327" t="s">
        <v>1040</v>
      </c>
      <c r="BZ327">
        <v>9.19016039311E11</v>
      </c>
      <c r="CA327" t="s">
        <v>1399</v>
      </c>
      <c r="CB327" t="s">
        <v>1040</v>
      </c>
      <c r="CC327">
        <v>9.19016039311E11</v>
      </c>
      <c r="CD327">
        <v>0.0</v>
      </c>
      <c r="CE327" t="s">
        <v>5443</v>
      </c>
      <c r="CG327">
        <v>560060.0</v>
      </c>
      <c r="CI327" t="s">
        <v>1462</v>
      </c>
      <c r="CJ327" t="s">
        <v>1031</v>
      </c>
      <c r="CK327">
        <v>560060.0</v>
      </c>
      <c r="CL327" t="s">
        <v>1043</v>
      </c>
      <c r="CM327" t="s">
        <v>5443</v>
      </c>
      <c r="CN327" t="s">
        <v>5443</v>
      </c>
    </row>
    <row r="328">
      <c r="A328" t="s">
        <v>18</v>
      </c>
      <c r="B328">
        <v>3886389.0</v>
      </c>
      <c r="C328" t="s">
        <v>242</v>
      </c>
      <c r="D328">
        <v>2025.0</v>
      </c>
      <c r="E328" t="s">
        <v>5444</v>
      </c>
      <c r="F328" t="s">
        <v>1779</v>
      </c>
      <c r="G328" t="s">
        <v>1000</v>
      </c>
      <c r="H328" t="s">
        <v>5445</v>
      </c>
      <c r="I328" t="s">
        <v>1002</v>
      </c>
      <c r="J328">
        <v>483135.0</v>
      </c>
      <c r="K328">
        <v>530435.0</v>
      </c>
      <c r="L328">
        <v>66600.0</v>
      </c>
      <c r="M328">
        <v>111.0</v>
      </c>
      <c r="N328">
        <v>600.0</v>
      </c>
      <c r="O328">
        <v>153759.0</v>
      </c>
      <c r="P328">
        <v>111.0</v>
      </c>
      <c r="Q328">
        <v>1385.0</v>
      </c>
      <c r="R328">
        <v>262776.0</v>
      </c>
      <c r="S328">
        <v>112.0</v>
      </c>
      <c r="T328" t="s">
        <v>5446</v>
      </c>
      <c r="U328">
        <v>0.0</v>
      </c>
      <c r="V328" t="s">
        <v>1533</v>
      </c>
      <c r="W328">
        <v>4.0</v>
      </c>
      <c r="X328" s="154">
        <v>45802.0</v>
      </c>
      <c r="Y328" t="s">
        <v>2338</v>
      </c>
      <c r="Z328" t="s">
        <v>5447</v>
      </c>
      <c r="AA328" t="s">
        <v>5448</v>
      </c>
      <c r="AB328" t="s">
        <v>5447</v>
      </c>
      <c r="AC328" t="s">
        <v>5449</v>
      </c>
      <c r="AD328" t="s">
        <v>5447</v>
      </c>
      <c r="AE328" t="s">
        <v>3656</v>
      </c>
      <c r="AF328" t="s">
        <v>5447</v>
      </c>
      <c r="AG328">
        <v>0.0</v>
      </c>
      <c r="AJ328" t="s">
        <v>5450</v>
      </c>
      <c r="AK328">
        <v>0.0</v>
      </c>
      <c r="AL328" t="s">
        <v>5450</v>
      </c>
      <c r="AM328" t="s">
        <v>5451</v>
      </c>
      <c r="AN328" t="s">
        <v>5452</v>
      </c>
      <c r="AR328">
        <v>0.05</v>
      </c>
      <c r="AS328" t="s">
        <v>1028</v>
      </c>
      <c r="AT328" t="s">
        <v>22</v>
      </c>
      <c r="AU328" t="s">
        <v>424</v>
      </c>
      <c r="AV328" t="s">
        <v>380</v>
      </c>
      <c r="AX328" t="s">
        <v>88</v>
      </c>
      <c r="AY328" t="s">
        <v>88</v>
      </c>
      <c r="AZ328" t="s">
        <v>1650</v>
      </c>
      <c r="BA328" t="s">
        <v>1734</v>
      </c>
      <c r="BB328" t="s">
        <v>1578</v>
      </c>
      <c r="BC328" t="s">
        <v>27</v>
      </c>
      <c r="BD328" t="s">
        <v>1735</v>
      </c>
      <c r="BE328" t="s">
        <v>1007</v>
      </c>
      <c r="BF328" t="s">
        <v>5453</v>
      </c>
      <c r="BG328" t="s">
        <v>1972</v>
      </c>
      <c r="BH328" t="s">
        <v>1008</v>
      </c>
      <c r="BI328" t="s">
        <v>5454</v>
      </c>
      <c r="BJ328" t="s">
        <v>5455</v>
      </c>
      <c r="BK328" t="s">
        <v>5456</v>
      </c>
      <c r="BL328" t="s">
        <v>5444</v>
      </c>
      <c r="BM328" t="s">
        <v>2545</v>
      </c>
      <c r="BN328" t="s">
        <v>1118</v>
      </c>
      <c r="BO328" t="s">
        <v>2546</v>
      </c>
      <c r="BP328" t="s">
        <v>1996</v>
      </c>
      <c r="BR328" t="s">
        <v>5457</v>
      </c>
      <c r="BS328" t="s">
        <v>5458</v>
      </c>
      <c r="BT328" t="s">
        <v>1067</v>
      </c>
      <c r="BU328" t="s">
        <v>5459</v>
      </c>
      <c r="BV328">
        <v>9.18800990777E11</v>
      </c>
      <c r="BW328" t="s">
        <v>5460</v>
      </c>
      <c r="BX328" t="s">
        <v>5458</v>
      </c>
      <c r="BY328" t="s">
        <v>5459</v>
      </c>
      <c r="BZ328">
        <v>9.18800990777E11</v>
      </c>
      <c r="CA328" t="s">
        <v>5458</v>
      </c>
      <c r="CB328" t="s">
        <v>5459</v>
      </c>
      <c r="CC328">
        <v>9.18800990777E11</v>
      </c>
      <c r="CD328">
        <v>0.0</v>
      </c>
      <c r="CE328" t="s">
        <v>5461</v>
      </c>
      <c r="CG328">
        <v>201301.0</v>
      </c>
      <c r="CI328" t="s">
        <v>1734</v>
      </c>
      <c r="CJ328" t="s">
        <v>1578</v>
      </c>
      <c r="CK328">
        <v>201301.0</v>
      </c>
      <c r="CM328" t="s">
        <v>5462</v>
      </c>
      <c r="CN328" t="s">
        <v>5462</v>
      </c>
    </row>
    <row r="329">
      <c r="A329" t="s">
        <v>18</v>
      </c>
      <c r="B329">
        <v>3896752.0</v>
      </c>
      <c r="C329" t="s">
        <v>243</v>
      </c>
      <c r="D329">
        <v>2025.0</v>
      </c>
      <c r="E329" t="s">
        <v>5463</v>
      </c>
      <c r="F329" t="s">
        <v>1024</v>
      </c>
      <c r="G329" t="s">
        <v>1000</v>
      </c>
      <c r="H329" t="s">
        <v>5464</v>
      </c>
      <c r="I329" t="s">
        <v>1002</v>
      </c>
      <c r="J329">
        <v>512461.0</v>
      </c>
      <c r="K329">
        <v>578366.0</v>
      </c>
      <c r="L329">
        <v>146323.0</v>
      </c>
      <c r="M329">
        <v>209.0</v>
      </c>
      <c r="N329">
        <v>700.0</v>
      </c>
      <c r="O329">
        <v>0.0</v>
      </c>
      <c r="P329">
        <v>0.0</v>
      </c>
      <c r="R329">
        <v>366138.0</v>
      </c>
      <c r="S329">
        <v>180.0</v>
      </c>
      <c r="T329">
        <v>2034.0</v>
      </c>
      <c r="U329">
        <v>0.0</v>
      </c>
      <c r="V329" t="s">
        <v>1533</v>
      </c>
      <c r="W329">
        <v>2.0</v>
      </c>
      <c r="X329" s="154">
        <v>45747.0</v>
      </c>
      <c r="Y329" t="s">
        <v>5465</v>
      </c>
      <c r="Z329" t="s">
        <v>5466</v>
      </c>
      <c r="AA329" t="s">
        <v>1602</v>
      </c>
      <c r="AB329" t="s">
        <v>5467</v>
      </c>
      <c r="AC329" s="156">
        <v>36526.0</v>
      </c>
      <c r="AD329">
        <v>0.0</v>
      </c>
      <c r="AE329" s="156">
        <v>36526.0</v>
      </c>
      <c r="AF329">
        <v>0.0</v>
      </c>
      <c r="AG329">
        <v>0.0</v>
      </c>
      <c r="AJ329" t="s">
        <v>5468</v>
      </c>
      <c r="AK329">
        <v>0.0</v>
      </c>
      <c r="AL329" t="s">
        <v>5468</v>
      </c>
      <c r="AM329" t="s">
        <v>5469</v>
      </c>
      <c r="AN329" t="s">
        <v>5470</v>
      </c>
      <c r="AO329">
        <v>0.1</v>
      </c>
      <c r="AR329">
        <v>0.05</v>
      </c>
      <c r="AS329" t="s">
        <v>1028</v>
      </c>
      <c r="AT329" t="s">
        <v>22</v>
      </c>
      <c r="AU329">
        <v>0.0</v>
      </c>
      <c r="AV329" t="s">
        <v>380</v>
      </c>
      <c r="AY329" t="s">
        <v>88</v>
      </c>
      <c r="AZ329" t="s">
        <v>1029</v>
      </c>
      <c r="BA329" t="s">
        <v>1906</v>
      </c>
      <c r="BB329" t="s">
        <v>1366</v>
      </c>
      <c r="BC329" t="s">
        <v>45</v>
      </c>
      <c r="BD329" t="s">
        <v>1366</v>
      </c>
      <c r="BE329" t="s">
        <v>1007</v>
      </c>
      <c r="BF329" s="156">
        <v>45809.0</v>
      </c>
      <c r="BG329" s="154">
        <v>46173.0</v>
      </c>
      <c r="BH329" t="s">
        <v>1008</v>
      </c>
      <c r="BI329" t="s">
        <v>5471</v>
      </c>
      <c r="BJ329" t="s">
        <v>5472</v>
      </c>
      <c r="BK329" t="s">
        <v>5473</v>
      </c>
      <c r="BL329" t="s">
        <v>5463</v>
      </c>
      <c r="BM329" t="s">
        <v>2899</v>
      </c>
      <c r="BN329" t="s">
        <v>1118</v>
      </c>
      <c r="BO329" t="s">
        <v>2900</v>
      </c>
      <c r="BP329" t="s">
        <v>100</v>
      </c>
      <c r="BR329" t="s">
        <v>5474</v>
      </c>
      <c r="BS329" t="s">
        <v>5475</v>
      </c>
      <c r="BT329" t="s">
        <v>1122</v>
      </c>
      <c r="BU329" t="s">
        <v>5476</v>
      </c>
      <c r="BV329">
        <v>9.17043370488E11</v>
      </c>
      <c r="BW329" t="s">
        <v>5476</v>
      </c>
      <c r="BX329" t="s">
        <v>5477</v>
      </c>
      <c r="BY329" t="s">
        <v>5476</v>
      </c>
      <c r="BZ329">
        <v>9.17043370488E11</v>
      </c>
      <c r="CA329" t="s">
        <v>5477</v>
      </c>
      <c r="CB329" t="s">
        <v>5476</v>
      </c>
      <c r="CC329">
        <v>9.17043370488E11</v>
      </c>
      <c r="CD329">
        <v>0.0</v>
      </c>
      <c r="CE329" t="s">
        <v>5478</v>
      </c>
      <c r="CG329">
        <v>360003.0</v>
      </c>
      <c r="CI329" t="s">
        <v>1906</v>
      </c>
      <c r="CJ329" t="s">
        <v>1366</v>
      </c>
      <c r="CK329">
        <v>360003.0</v>
      </c>
      <c r="CM329" t="s">
        <v>5478</v>
      </c>
      <c r="CN329" t="s">
        <v>5478</v>
      </c>
    </row>
    <row r="330">
      <c r="A330" t="s">
        <v>68</v>
      </c>
      <c r="B330">
        <v>3915751.0</v>
      </c>
      <c r="C330" t="s">
        <v>244</v>
      </c>
      <c r="D330">
        <v>2025.0</v>
      </c>
      <c r="E330" s="154">
        <v>45716.0</v>
      </c>
      <c r="F330" t="s">
        <v>1108</v>
      </c>
      <c r="G330" t="s">
        <v>1000</v>
      </c>
      <c r="H330" t="s">
        <v>5479</v>
      </c>
      <c r="I330" t="s">
        <v>1002</v>
      </c>
      <c r="J330">
        <v>249381.0</v>
      </c>
      <c r="K330">
        <v>249381.0</v>
      </c>
      <c r="L330">
        <v>249381.0</v>
      </c>
      <c r="M330">
        <v>458.0</v>
      </c>
      <c r="N330">
        <v>544.0</v>
      </c>
      <c r="O330">
        <v>0.0</v>
      </c>
      <c r="P330">
        <v>0.0</v>
      </c>
      <c r="R330">
        <v>0.0</v>
      </c>
      <c r="S330">
        <v>0.0</v>
      </c>
      <c r="U330">
        <v>0.0</v>
      </c>
      <c r="V330" t="s">
        <v>1003</v>
      </c>
      <c r="W330">
        <v>3.0</v>
      </c>
      <c r="Y330" s="156">
        <v>45722.0</v>
      </c>
      <c r="Z330">
        <v>74814.0</v>
      </c>
      <c r="AA330" s="154">
        <v>45869.0</v>
      </c>
      <c r="AB330">
        <v>99752.0</v>
      </c>
      <c r="AC330" s="155">
        <v>45961.0</v>
      </c>
      <c r="AD330">
        <v>74814.0</v>
      </c>
      <c r="AE330" s="156">
        <v>36526.0</v>
      </c>
      <c r="AF330">
        <v>0.0</v>
      </c>
      <c r="AG330">
        <v>1496.0</v>
      </c>
      <c r="AH330" s="154">
        <v>45775.0</v>
      </c>
      <c r="AI330" s="154">
        <v>45775.0</v>
      </c>
      <c r="AJ330">
        <v>174566.0</v>
      </c>
      <c r="AK330">
        <v>73317.0</v>
      </c>
      <c r="AL330">
        <v>99753.0</v>
      </c>
      <c r="AM330">
        <v>0.637</v>
      </c>
      <c r="AN330">
        <v>0.637</v>
      </c>
      <c r="AS330" t="s">
        <v>26</v>
      </c>
      <c r="AT330" t="s">
        <v>22</v>
      </c>
      <c r="AU330">
        <v>0.0</v>
      </c>
      <c r="AV330" t="s">
        <v>380</v>
      </c>
      <c r="AZ330" t="s">
        <v>1110</v>
      </c>
      <c r="BA330" t="s">
        <v>1087</v>
      </c>
      <c r="BB330" t="s">
        <v>1088</v>
      </c>
      <c r="BC330" t="s">
        <v>23</v>
      </c>
      <c r="BD330" t="s">
        <v>1089</v>
      </c>
      <c r="BE330" t="s">
        <v>1007</v>
      </c>
      <c r="BF330" s="154">
        <v>45824.0</v>
      </c>
      <c r="BG330" s="154">
        <v>46142.0</v>
      </c>
      <c r="BH330" t="s">
        <v>1008</v>
      </c>
      <c r="BI330" t="s">
        <v>5480</v>
      </c>
      <c r="BJ330" t="s">
        <v>5481</v>
      </c>
      <c r="BK330" t="s">
        <v>5482</v>
      </c>
      <c r="BL330" s="154">
        <v>45716.0</v>
      </c>
      <c r="BM330" t="s">
        <v>3123</v>
      </c>
      <c r="BN330" t="s">
        <v>1482</v>
      </c>
      <c r="BO330" t="s">
        <v>3124</v>
      </c>
      <c r="BP330" t="s">
        <v>3125</v>
      </c>
      <c r="BR330" s="156">
        <v>45780.676712963</v>
      </c>
      <c r="BS330" t="s">
        <v>5483</v>
      </c>
      <c r="BT330" t="s">
        <v>1016</v>
      </c>
      <c r="BU330" t="s">
        <v>5484</v>
      </c>
      <c r="BV330">
        <v>9.18499900076E11</v>
      </c>
      <c r="BW330" t="s">
        <v>5485</v>
      </c>
      <c r="BX330" t="s">
        <v>5486</v>
      </c>
      <c r="BY330" t="s">
        <v>5485</v>
      </c>
      <c r="BZ330">
        <v>9.18499900076E11</v>
      </c>
      <c r="CA330" t="s">
        <v>5486</v>
      </c>
      <c r="CB330" t="s">
        <v>5485</v>
      </c>
      <c r="CC330">
        <v>9.18499900076E11</v>
      </c>
      <c r="CD330">
        <v>56000.0</v>
      </c>
      <c r="CE330" t="s">
        <v>5487</v>
      </c>
      <c r="CG330">
        <v>500002.0</v>
      </c>
      <c r="CH330" t="s">
        <v>5488</v>
      </c>
      <c r="CI330" t="s">
        <v>1087</v>
      </c>
      <c r="CJ330" t="s">
        <v>1088</v>
      </c>
      <c r="CK330">
        <v>500002.0</v>
      </c>
      <c r="CM330" t="s">
        <v>5489</v>
      </c>
      <c r="CN330" t="s">
        <v>5489</v>
      </c>
    </row>
    <row r="331">
      <c r="A331" t="s">
        <v>18</v>
      </c>
      <c r="B331">
        <v>391739.0</v>
      </c>
      <c r="C331" t="s">
        <v>592</v>
      </c>
      <c r="D331">
        <v>2025.0</v>
      </c>
      <c r="E331" s="154">
        <v>45734.0</v>
      </c>
      <c r="F331" t="s">
        <v>1328</v>
      </c>
      <c r="G331" t="s">
        <v>1000</v>
      </c>
      <c r="H331" t="s">
        <v>5490</v>
      </c>
      <c r="I331" t="s">
        <v>1002</v>
      </c>
      <c r="J331">
        <v>1434876.0</v>
      </c>
      <c r="K331">
        <v>1575743.0</v>
      </c>
      <c r="L331">
        <v>0.0</v>
      </c>
      <c r="M331">
        <v>0.0</v>
      </c>
      <c r="O331">
        <v>652284.0</v>
      </c>
      <c r="P331">
        <v>389.0</v>
      </c>
      <c r="Q331" t="s">
        <v>5491</v>
      </c>
      <c r="R331">
        <v>782592.0</v>
      </c>
      <c r="S331">
        <v>313.0</v>
      </c>
      <c r="T331">
        <v>2500.0</v>
      </c>
      <c r="U331">
        <v>0.0</v>
      </c>
      <c r="V331" t="s">
        <v>1003</v>
      </c>
      <c r="W331">
        <v>2.0</v>
      </c>
      <c r="Y331" s="154">
        <v>45735.0</v>
      </c>
      <c r="Z331" t="s">
        <v>5492</v>
      </c>
      <c r="AA331" t="s">
        <v>5493</v>
      </c>
      <c r="AB331" t="s">
        <v>5494</v>
      </c>
      <c r="AC331" s="156">
        <v>36526.0</v>
      </c>
      <c r="AD331">
        <v>0.0</v>
      </c>
      <c r="AE331" s="156">
        <v>36526.0</v>
      </c>
      <c r="AF331">
        <v>0.0</v>
      </c>
      <c r="AG331" t="s">
        <v>5495</v>
      </c>
      <c r="AH331" s="154">
        <v>45826.0</v>
      </c>
      <c r="AI331" s="154">
        <v>45826.0</v>
      </c>
      <c r="AJ331" t="s">
        <v>5496</v>
      </c>
      <c r="AK331" t="s">
        <v>5497</v>
      </c>
      <c r="AL331" t="s">
        <v>5498</v>
      </c>
      <c r="AM331" t="s">
        <v>5499</v>
      </c>
      <c r="AN331" t="s">
        <v>5500</v>
      </c>
      <c r="AR331">
        <v>0.05</v>
      </c>
      <c r="AS331">
        <v>0.0</v>
      </c>
      <c r="AU331" t="s">
        <v>424</v>
      </c>
      <c r="AV331" t="s">
        <v>380</v>
      </c>
      <c r="AX331" t="s">
        <v>88</v>
      </c>
      <c r="AY331" t="s">
        <v>88</v>
      </c>
      <c r="AZ331" t="s">
        <v>1110</v>
      </c>
      <c r="BA331" t="s">
        <v>3052</v>
      </c>
      <c r="BB331" t="s">
        <v>1578</v>
      </c>
      <c r="BC331" t="s">
        <v>27</v>
      </c>
      <c r="BD331" t="s">
        <v>1735</v>
      </c>
      <c r="BE331" t="s">
        <v>1007</v>
      </c>
      <c r="BF331" s="156">
        <v>45748.0</v>
      </c>
      <c r="BG331" s="154">
        <v>46112.0</v>
      </c>
      <c r="BH331" t="s">
        <v>1008</v>
      </c>
      <c r="BI331" t="s">
        <v>5501</v>
      </c>
      <c r="BJ331" t="s">
        <v>5502</v>
      </c>
      <c r="BK331" t="s">
        <v>5503</v>
      </c>
      <c r="BL331" s="154">
        <v>45734.0</v>
      </c>
      <c r="BM331" t="s">
        <v>2545</v>
      </c>
      <c r="BN331" t="s">
        <v>1118</v>
      </c>
      <c r="BO331" t="s">
        <v>2546</v>
      </c>
      <c r="BP331" t="s">
        <v>1137</v>
      </c>
      <c r="BR331" t="s">
        <v>5504</v>
      </c>
      <c r="BS331" t="s">
        <v>5505</v>
      </c>
      <c r="BT331" t="s">
        <v>1122</v>
      </c>
      <c r="BU331" t="s">
        <v>5506</v>
      </c>
      <c r="BV331">
        <v>9.19810163997E11</v>
      </c>
      <c r="BW331" t="s">
        <v>5507</v>
      </c>
      <c r="BX331" t="s">
        <v>5508</v>
      </c>
      <c r="BY331" t="s">
        <v>5509</v>
      </c>
      <c r="BZ331">
        <v>9.19810163997E11</v>
      </c>
      <c r="CA331" t="s">
        <v>5510</v>
      </c>
      <c r="CB331" t="s">
        <v>5511</v>
      </c>
      <c r="CC331">
        <v>9.19910272118E11</v>
      </c>
      <c r="CD331">
        <v>0.0</v>
      </c>
      <c r="CE331" t="s">
        <v>5512</v>
      </c>
      <c r="CG331">
        <v>201308.0</v>
      </c>
      <c r="CI331" t="s">
        <v>3052</v>
      </c>
      <c r="CJ331" t="s">
        <v>1578</v>
      </c>
      <c r="CK331">
        <v>201308.0</v>
      </c>
      <c r="CL331" t="s">
        <v>5513</v>
      </c>
      <c r="CM331" t="s">
        <v>5514</v>
      </c>
      <c r="CN331" t="s">
        <v>5514</v>
      </c>
    </row>
    <row r="332">
      <c r="A332" t="s">
        <v>18</v>
      </c>
      <c r="B332">
        <v>393696.0</v>
      </c>
      <c r="C332" t="s">
        <v>593</v>
      </c>
      <c r="D332">
        <v>2025.0</v>
      </c>
      <c r="E332" t="s">
        <v>5515</v>
      </c>
      <c r="F332" t="s">
        <v>999</v>
      </c>
      <c r="G332" t="s">
        <v>1000</v>
      </c>
      <c r="H332" t="s">
        <v>5516</v>
      </c>
      <c r="I332" t="s">
        <v>1002</v>
      </c>
      <c r="J332">
        <v>2358825.0</v>
      </c>
      <c r="K332">
        <v>2358825.0</v>
      </c>
      <c r="L332">
        <v>0.0</v>
      </c>
      <c r="M332">
        <v>0.0</v>
      </c>
      <c r="O332">
        <v>2358825.0</v>
      </c>
      <c r="P332">
        <v>1545.0</v>
      </c>
      <c r="Q332" t="s">
        <v>5517</v>
      </c>
      <c r="R332">
        <v>0.0</v>
      </c>
      <c r="S332">
        <v>0.0</v>
      </c>
      <c r="U332">
        <v>0.0</v>
      </c>
      <c r="V332" t="s">
        <v>1533</v>
      </c>
      <c r="W332">
        <v>4.0</v>
      </c>
      <c r="X332" s="154">
        <v>45772.0</v>
      </c>
      <c r="Y332" t="s">
        <v>5518</v>
      </c>
      <c r="Z332" t="s">
        <v>5519</v>
      </c>
      <c r="AA332" t="s">
        <v>5520</v>
      </c>
      <c r="AB332" t="s">
        <v>5519</v>
      </c>
      <c r="AC332" t="s">
        <v>5521</v>
      </c>
      <c r="AD332" t="s">
        <v>5519</v>
      </c>
      <c r="AE332" t="s">
        <v>1538</v>
      </c>
      <c r="AF332" t="s">
        <v>5519</v>
      </c>
      <c r="AG332">
        <v>0.0</v>
      </c>
      <c r="AH332" s="154">
        <v>45852.0</v>
      </c>
      <c r="AI332" s="154">
        <v>45852.0</v>
      </c>
      <c r="AJ332" t="s">
        <v>5522</v>
      </c>
      <c r="AK332" t="s">
        <v>5523</v>
      </c>
      <c r="AL332" t="s">
        <v>5524</v>
      </c>
      <c r="AM332" t="s">
        <v>5525</v>
      </c>
      <c r="AN332" t="s">
        <v>5525</v>
      </c>
      <c r="AS332">
        <v>0.0</v>
      </c>
      <c r="AU332" t="s">
        <v>509</v>
      </c>
      <c r="AV332" t="s">
        <v>549</v>
      </c>
      <c r="AW332" t="s">
        <v>381</v>
      </c>
      <c r="AX332" t="s">
        <v>22</v>
      </c>
      <c r="AZ332" t="s">
        <v>1029</v>
      </c>
      <c r="BA332" t="s">
        <v>5526</v>
      </c>
      <c r="BB332" t="s">
        <v>3797</v>
      </c>
      <c r="BC332" t="s">
        <v>37</v>
      </c>
      <c r="BD332" t="s">
        <v>2478</v>
      </c>
      <c r="BE332" t="s">
        <v>1007</v>
      </c>
      <c r="BF332" s="156">
        <v>45754.0</v>
      </c>
      <c r="BG332" t="s">
        <v>1058</v>
      </c>
      <c r="BH332" t="s">
        <v>1008</v>
      </c>
      <c r="BI332" t="s">
        <v>5527</v>
      </c>
      <c r="BJ332" t="s">
        <v>5528</v>
      </c>
      <c r="BK332" t="s">
        <v>5529</v>
      </c>
      <c r="BL332" t="s">
        <v>5515</v>
      </c>
      <c r="BM332" t="s">
        <v>1583</v>
      </c>
      <c r="BN332" t="s">
        <v>5530</v>
      </c>
      <c r="BO332" t="s">
        <v>1584</v>
      </c>
      <c r="BP332" t="s">
        <v>2484</v>
      </c>
      <c r="BR332" t="s">
        <v>5531</v>
      </c>
      <c r="BS332" t="s">
        <v>5532</v>
      </c>
      <c r="BT332" t="s">
        <v>1016</v>
      </c>
      <c r="BU332" t="s">
        <v>5533</v>
      </c>
      <c r="BV332">
        <v>9.19435330013E11</v>
      </c>
      <c r="BW332" t="s">
        <v>5533</v>
      </c>
      <c r="BX332" t="s">
        <v>5534</v>
      </c>
      <c r="BY332" t="s">
        <v>5533</v>
      </c>
      <c r="BZ332">
        <v>9.19435330013E11</v>
      </c>
      <c r="CA332" t="s">
        <v>5535</v>
      </c>
      <c r="CB332" t="s">
        <v>5533</v>
      </c>
      <c r="CC332">
        <f>919101680424+919435330013</f>
        <v>1.838537010437E12</v>
      </c>
      <c r="CD332">
        <v>0.0</v>
      </c>
      <c r="CE332" t="s">
        <v>5536</v>
      </c>
      <c r="CG332">
        <v>786001.0</v>
      </c>
      <c r="CI332" t="s">
        <v>5526</v>
      </c>
      <c r="CJ332" t="s">
        <v>3797</v>
      </c>
      <c r="CK332">
        <v>786001.0</v>
      </c>
      <c r="CL332" t="s">
        <v>5537</v>
      </c>
      <c r="CM332" t="s">
        <v>5536</v>
      </c>
      <c r="CN332" t="s">
        <v>5538</v>
      </c>
    </row>
    <row r="333">
      <c r="A333" t="s">
        <v>18</v>
      </c>
      <c r="B333">
        <v>3944825.0</v>
      </c>
      <c r="C333" t="s">
        <v>245</v>
      </c>
      <c r="D333">
        <v>2025.0</v>
      </c>
      <c r="E333" s="154">
        <v>45766.0</v>
      </c>
      <c r="F333" t="s">
        <v>1108</v>
      </c>
      <c r="G333" t="s">
        <v>1000</v>
      </c>
      <c r="H333" t="s">
        <v>5539</v>
      </c>
      <c r="I333" t="s">
        <v>1002</v>
      </c>
      <c r="J333">
        <v>789063.0</v>
      </c>
      <c r="K333">
        <v>789063.0</v>
      </c>
      <c r="L333">
        <v>789063.0</v>
      </c>
      <c r="M333">
        <v>789.0</v>
      </c>
      <c r="N333">
        <v>1000.0</v>
      </c>
      <c r="O333">
        <v>0.0</v>
      </c>
      <c r="P333">
        <v>0.0</v>
      </c>
      <c r="R333">
        <v>0.0</v>
      </c>
      <c r="S333">
        <v>0.0</v>
      </c>
      <c r="U333">
        <v>0.0</v>
      </c>
      <c r="V333" t="s">
        <v>1079</v>
      </c>
      <c r="X333" s="154">
        <v>45747.0</v>
      </c>
      <c r="Y333" s="156">
        <v>36526.0</v>
      </c>
      <c r="Z333">
        <v>0.0</v>
      </c>
      <c r="AA333" s="156">
        <v>36526.0</v>
      </c>
      <c r="AB333">
        <v>0.0</v>
      </c>
      <c r="AC333" s="156">
        <v>36526.0</v>
      </c>
      <c r="AD333">
        <v>0.0</v>
      </c>
      <c r="AE333" s="156">
        <v>36526.0</v>
      </c>
      <c r="AF333">
        <v>0.0</v>
      </c>
      <c r="AG333">
        <v>0.0</v>
      </c>
      <c r="AH333" s="154">
        <v>45769.0</v>
      </c>
      <c r="AI333" s="154">
        <v>45769.0</v>
      </c>
      <c r="AJ333">
        <v>789063.0</v>
      </c>
      <c r="AK333">
        <v>808000.0</v>
      </c>
      <c r="AL333">
        <v>-18937.0</v>
      </c>
      <c r="AM333">
        <v>0.3592</v>
      </c>
      <c r="AN333">
        <v>0.1592</v>
      </c>
      <c r="AO333">
        <v>0.1</v>
      </c>
      <c r="AP333">
        <v>0.05</v>
      </c>
      <c r="AR333">
        <v>0.05</v>
      </c>
      <c r="AS333" t="s">
        <v>26</v>
      </c>
      <c r="AT333" t="s">
        <v>22</v>
      </c>
      <c r="AU333">
        <v>0.0</v>
      </c>
      <c r="AV333" t="s">
        <v>380</v>
      </c>
      <c r="AZ333" t="s">
        <v>1110</v>
      </c>
      <c r="BA333" t="s">
        <v>1906</v>
      </c>
      <c r="BB333" t="s">
        <v>1366</v>
      </c>
      <c r="BC333" t="s">
        <v>45</v>
      </c>
      <c r="BD333" t="s">
        <v>1366</v>
      </c>
      <c r="BE333" t="s">
        <v>1007</v>
      </c>
      <c r="BF333" s="156">
        <v>45748.0</v>
      </c>
      <c r="BG333" s="154">
        <v>46112.0</v>
      </c>
      <c r="BH333" t="s">
        <v>1008</v>
      </c>
      <c r="BI333" t="s">
        <v>5540</v>
      </c>
      <c r="BJ333" t="s">
        <v>5541</v>
      </c>
      <c r="BK333" t="s">
        <v>5542</v>
      </c>
      <c r="BL333" s="154">
        <v>45766.0</v>
      </c>
      <c r="BM333" t="s">
        <v>2326</v>
      </c>
      <c r="BN333" t="s">
        <v>1118</v>
      </c>
      <c r="BO333" t="s">
        <v>2327</v>
      </c>
      <c r="BP333" t="s">
        <v>3374</v>
      </c>
      <c r="BR333" s="154">
        <v>45768.4260763889</v>
      </c>
      <c r="BS333" t="s">
        <v>5543</v>
      </c>
      <c r="BT333" t="s">
        <v>1016</v>
      </c>
      <c r="BU333" t="s">
        <v>5544</v>
      </c>
      <c r="BV333">
        <v>9.18000020033E11</v>
      </c>
      <c r="BW333" t="s">
        <v>5545</v>
      </c>
      <c r="BX333" t="s">
        <v>5543</v>
      </c>
      <c r="BY333" t="s">
        <v>5544</v>
      </c>
      <c r="BZ333">
        <v>9.18000020033E11</v>
      </c>
      <c r="CA333" t="s">
        <v>5543</v>
      </c>
      <c r="CB333" t="s">
        <v>5544</v>
      </c>
      <c r="CC333">
        <v>9.18000020033E11</v>
      </c>
      <c r="CD333">
        <v>80000.0</v>
      </c>
      <c r="CE333" t="s">
        <v>5546</v>
      </c>
      <c r="CG333">
        <v>390012.0</v>
      </c>
      <c r="CH333" t="s">
        <v>5547</v>
      </c>
      <c r="CI333" t="s">
        <v>1906</v>
      </c>
      <c r="CJ333" t="s">
        <v>1366</v>
      </c>
      <c r="CK333">
        <v>360006.0</v>
      </c>
      <c r="CM333" t="s">
        <v>5546</v>
      </c>
      <c r="CN333" t="s">
        <v>5548</v>
      </c>
    </row>
    <row r="334">
      <c r="A334" t="s">
        <v>47</v>
      </c>
      <c r="B334">
        <v>395397.0</v>
      </c>
      <c r="C334" t="s">
        <v>247</v>
      </c>
      <c r="D334">
        <v>2025.0</v>
      </c>
      <c r="E334" s="154">
        <v>45805.0</v>
      </c>
      <c r="F334" t="s">
        <v>1108</v>
      </c>
      <c r="G334" t="s">
        <v>1000</v>
      </c>
      <c r="H334" t="s">
        <v>5549</v>
      </c>
      <c r="I334" t="s">
        <v>1002</v>
      </c>
      <c r="J334">
        <v>5000.0</v>
      </c>
      <c r="K334">
        <v>5000.0</v>
      </c>
      <c r="L334">
        <v>5000.0</v>
      </c>
      <c r="M334">
        <v>10.0</v>
      </c>
      <c r="N334">
        <v>500.0</v>
      </c>
      <c r="O334">
        <v>0.0</v>
      </c>
      <c r="P334">
        <v>0.0</v>
      </c>
      <c r="R334">
        <v>0.0</v>
      </c>
      <c r="S334">
        <v>0.0</v>
      </c>
      <c r="U334">
        <v>0.0</v>
      </c>
      <c r="V334" t="s">
        <v>1079</v>
      </c>
      <c r="X334" s="154">
        <v>45805.0</v>
      </c>
      <c r="Y334" s="156">
        <v>36526.0</v>
      </c>
      <c r="Z334">
        <v>0.0</v>
      </c>
      <c r="AA334" s="156">
        <v>36526.0</v>
      </c>
      <c r="AB334">
        <v>0.0</v>
      </c>
      <c r="AC334" s="156">
        <v>36526.0</v>
      </c>
      <c r="AD334">
        <v>0.0</v>
      </c>
      <c r="AE334" s="156">
        <v>36526.0</v>
      </c>
      <c r="AF334">
        <v>0.0</v>
      </c>
      <c r="AG334">
        <v>0.0</v>
      </c>
      <c r="AH334" s="154">
        <v>45805.0</v>
      </c>
      <c r="AI334" s="154">
        <v>45805.0</v>
      </c>
      <c r="AJ334">
        <v>5000.0</v>
      </c>
      <c r="AK334">
        <v>5000.0</v>
      </c>
      <c r="AL334">
        <v>0.0</v>
      </c>
      <c r="AM334">
        <v>0.4444</v>
      </c>
      <c r="AN334">
        <v>0.3944</v>
      </c>
      <c r="AR334">
        <v>0.05</v>
      </c>
      <c r="AS334" t="s">
        <v>26</v>
      </c>
      <c r="AT334" t="s">
        <v>88</v>
      </c>
      <c r="AU334">
        <v>0.0</v>
      </c>
      <c r="AV334" t="s">
        <v>380</v>
      </c>
      <c r="AZ334" t="s">
        <v>1110</v>
      </c>
      <c r="BA334" t="s">
        <v>1979</v>
      </c>
      <c r="BB334" t="s">
        <v>1578</v>
      </c>
      <c r="BC334" t="s">
        <v>27</v>
      </c>
      <c r="BD334" t="s">
        <v>1735</v>
      </c>
      <c r="BE334" t="s">
        <v>1007</v>
      </c>
      <c r="BF334" s="156">
        <v>45809.0</v>
      </c>
      <c r="BG334" s="154">
        <v>46112.0</v>
      </c>
      <c r="BH334" t="s">
        <v>1008</v>
      </c>
      <c r="BI334" t="s">
        <v>5550</v>
      </c>
      <c r="BJ334" t="s">
        <v>5551</v>
      </c>
      <c r="BK334" t="s">
        <v>5552</v>
      </c>
      <c r="BL334" s="154">
        <v>45805.0</v>
      </c>
      <c r="BM334" t="s">
        <v>1739</v>
      </c>
      <c r="BN334" t="s">
        <v>1118</v>
      </c>
      <c r="BO334" t="s">
        <v>1740</v>
      </c>
      <c r="BP334" t="s">
        <v>2225</v>
      </c>
      <c r="BR334" s="154">
        <v>45805.7038657407</v>
      </c>
      <c r="BS334" t="s">
        <v>5553</v>
      </c>
      <c r="BT334" t="s">
        <v>1197</v>
      </c>
      <c r="BU334" t="s">
        <v>5554</v>
      </c>
      <c r="BV334">
        <v>9.19873301088E11</v>
      </c>
      <c r="BW334" t="s">
        <v>5555</v>
      </c>
      <c r="BX334" t="s">
        <v>5553</v>
      </c>
      <c r="BY334" t="s">
        <v>5554</v>
      </c>
      <c r="BZ334">
        <v>9.19873301088E11</v>
      </c>
      <c r="CA334" t="s">
        <v>5553</v>
      </c>
      <c r="CB334" t="s">
        <v>5554</v>
      </c>
      <c r="CC334">
        <v>9.19873301088E11</v>
      </c>
      <c r="CD334">
        <v>123000.0</v>
      </c>
      <c r="CE334" t="s">
        <v>5556</v>
      </c>
      <c r="CG334">
        <v>201005.0</v>
      </c>
      <c r="CH334" t="s">
        <v>5557</v>
      </c>
      <c r="CI334" t="s">
        <v>1979</v>
      </c>
      <c r="CJ334" t="s">
        <v>1578</v>
      </c>
      <c r="CK334">
        <v>201005.0</v>
      </c>
      <c r="CM334" t="s">
        <v>5557</v>
      </c>
      <c r="CN334" t="s">
        <v>5557</v>
      </c>
    </row>
    <row r="335">
      <c r="A335" t="s">
        <v>18</v>
      </c>
      <c r="B335">
        <v>395483.0</v>
      </c>
      <c r="C335" t="s">
        <v>248</v>
      </c>
      <c r="D335">
        <v>2025.0</v>
      </c>
      <c r="E335" t="s">
        <v>5558</v>
      </c>
      <c r="F335" t="s">
        <v>1779</v>
      </c>
      <c r="G335" t="s">
        <v>1000</v>
      </c>
      <c r="H335" t="s">
        <v>5559</v>
      </c>
      <c r="I335" t="s">
        <v>1002</v>
      </c>
      <c r="J335">
        <v>2613567.0</v>
      </c>
      <c r="K335">
        <v>2736553.0</v>
      </c>
      <c r="L335">
        <v>504778.0</v>
      </c>
      <c r="M335">
        <v>1127.0</v>
      </c>
      <c r="N335">
        <v>448.0</v>
      </c>
      <c r="O335">
        <v>1425536.0</v>
      </c>
      <c r="P335">
        <v>920.0</v>
      </c>
      <c r="Q335" t="s">
        <v>4172</v>
      </c>
      <c r="R335">
        <v>683253.0</v>
      </c>
      <c r="S335">
        <v>1692.0</v>
      </c>
      <c r="T335" t="s">
        <v>4173</v>
      </c>
      <c r="U335">
        <v>0.0</v>
      </c>
      <c r="V335" t="s">
        <v>1003</v>
      </c>
      <c r="W335">
        <v>4.0</v>
      </c>
      <c r="Y335" s="156">
        <v>45778.0</v>
      </c>
      <c r="Z335" t="s">
        <v>5560</v>
      </c>
      <c r="AA335" s="156">
        <v>45839.0</v>
      </c>
      <c r="AB335" t="s">
        <v>5560</v>
      </c>
      <c r="AC335" s="157">
        <v>45931.0</v>
      </c>
      <c r="AD335" t="s">
        <v>5560</v>
      </c>
      <c r="AE335" s="157">
        <v>45992.0</v>
      </c>
      <c r="AF335" t="s">
        <v>5560</v>
      </c>
      <c r="AG335">
        <v>0.0</v>
      </c>
      <c r="AH335" s="156">
        <v>45840.0</v>
      </c>
      <c r="AI335" s="156">
        <v>45840.0</v>
      </c>
      <c r="AJ335" t="s">
        <v>5561</v>
      </c>
      <c r="AK335" t="s">
        <v>5562</v>
      </c>
      <c r="AL335" t="s">
        <v>5563</v>
      </c>
      <c r="AM335" t="s">
        <v>5564</v>
      </c>
      <c r="AN335" t="s">
        <v>5565</v>
      </c>
      <c r="AP335">
        <v>0.05</v>
      </c>
      <c r="AR335">
        <v>0.05</v>
      </c>
      <c r="AS335" t="s">
        <v>1053</v>
      </c>
      <c r="AT335" t="s">
        <v>22</v>
      </c>
      <c r="AU335" t="s">
        <v>4182</v>
      </c>
      <c r="AV335" t="s">
        <v>380</v>
      </c>
      <c r="AW335" t="s">
        <v>428</v>
      </c>
      <c r="AX335" t="s">
        <v>22</v>
      </c>
      <c r="AY335" t="s">
        <v>88</v>
      </c>
      <c r="AZ335" t="s">
        <v>1110</v>
      </c>
      <c r="BA335" t="s">
        <v>1979</v>
      </c>
      <c r="BB335" t="s">
        <v>1578</v>
      </c>
      <c r="BC335" t="s">
        <v>27</v>
      </c>
      <c r="BD335" t="s">
        <v>1735</v>
      </c>
      <c r="BE335" t="s">
        <v>1007</v>
      </c>
      <c r="BF335" t="s">
        <v>5566</v>
      </c>
      <c r="BG335" s="154">
        <v>46112.0</v>
      </c>
      <c r="BH335" t="s">
        <v>1008</v>
      </c>
      <c r="BI335" t="s">
        <v>5567</v>
      </c>
      <c r="BJ335" t="s">
        <v>5568</v>
      </c>
      <c r="BK335" t="s">
        <v>5569</v>
      </c>
      <c r="BL335" t="s">
        <v>5558</v>
      </c>
      <c r="BM335" t="s">
        <v>2545</v>
      </c>
      <c r="BN335" t="s">
        <v>4376</v>
      </c>
      <c r="BO335" t="s">
        <v>2546</v>
      </c>
      <c r="BP335" t="s">
        <v>1996</v>
      </c>
      <c r="BR335" t="s">
        <v>5570</v>
      </c>
      <c r="BS335" t="s">
        <v>5571</v>
      </c>
      <c r="BT335" t="s">
        <v>1016</v>
      </c>
      <c r="BU335" t="s">
        <v>5572</v>
      </c>
      <c r="BV335">
        <f>919810396027+919818166400</f>
        <v>1.839628562427E12</v>
      </c>
      <c r="BW335" t="s">
        <v>5573</v>
      </c>
      <c r="BX335" t="s">
        <v>5574</v>
      </c>
      <c r="BY335" t="s">
        <v>5575</v>
      </c>
      <c r="BZ335">
        <f>919810396027+919818166400</f>
        <v>1.839628562427E12</v>
      </c>
      <c r="CA335" t="s">
        <v>5574</v>
      </c>
      <c r="CB335" t="s">
        <v>5575</v>
      </c>
      <c r="CC335">
        <f>919810396027+919818166400</f>
        <v>1.839628562427E12</v>
      </c>
      <c r="CD335">
        <v>0.0</v>
      </c>
      <c r="CE335" t="s">
        <v>5576</v>
      </c>
      <c r="CG335">
        <v>201005.0</v>
      </c>
      <c r="CI335" t="s">
        <v>1979</v>
      </c>
      <c r="CJ335" t="s">
        <v>1578</v>
      </c>
      <c r="CK335">
        <v>201005.0</v>
      </c>
      <c r="CL335" t="s">
        <v>4192</v>
      </c>
      <c r="CM335" t="s">
        <v>5577</v>
      </c>
      <c r="CN335" t="s">
        <v>5578</v>
      </c>
    </row>
    <row r="336">
      <c r="A336" t="s">
        <v>47</v>
      </c>
      <c r="B336">
        <v>3955038.0</v>
      </c>
      <c r="C336" t="s">
        <v>594</v>
      </c>
      <c r="D336">
        <v>2025.0</v>
      </c>
      <c r="E336" s="156">
        <v>45721.0</v>
      </c>
      <c r="F336" t="s">
        <v>1328</v>
      </c>
      <c r="G336" t="s">
        <v>1000</v>
      </c>
      <c r="H336" t="s">
        <v>5579</v>
      </c>
      <c r="I336" t="s">
        <v>1002</v>
      </c>
      <c r="J336">
        <v>595637.0</v>
      </c>
      <c r="K336">
        <v>647512.0</v>
      </c>
      <c r="L336">
        <v>0.0</v>
      </c>
      <c r="M336">
        <v>0.0</v>
      </c>
      <c r="O336">
        <v>307440.0</v>
      </c>
      <c r="P336">
        <v>210.0</v>
      </c>
      <c r="Q336">
        <v>1464.0</v>
      </c>
      <c r="R336">
        <v>288197.0</v>
      </c>
      <c r="S336">
        <v>200.0</v>
      </c>
      <c r="T336">
        <v>1441.0</v>
      </c>
      <c r="U336">
        <v>0.0</v>
      </c>
      <c r="V336" t="s">
        <v>1003</v>
      </c>
      <c r="W336">
        <v>4.0</v>
      </c>
      <c r="Y336" s="154">
        <v>45767.0</v>
      </c>
      <c r="Z336" t="s">
        <v>5580</v>
      </c>
      <c r="AA336" s="154">
        <v>45828.0</v>
      </c>
      <c r="AB336" t="s">
        <v>5580</v>
      </c>
      <c r="AC336" s="154">
        <v>45920.0</v>
      </c>
      <c r="AD336" t="s">
        <v>5580</v>
      </c>
      <c r="AE336" t="s">
        <v>5581</v>
      </c>
      <c r="AF336" t="s">
        <v>5580</v>
      </c>
      <c r="AG336">
        <v>0.0</v>
      </c>
      <c r="AH336" s="156">
        <v>45721.0</v>
      </c>
      <c r="AI336" s="156">
        <v>45721.0</v>
      </c>
      <c r="AJ336" t="s">
        <v>5582</v>
      </c>
      <c r="AK336" t="s">
        <v>5583</v>
      </c>
      <c r="AL336" t="s">
        <v>5584</v>
      </c>
      <c r="AM336" t="s">
        <v>5585</v>
      </c>
      <c r="AN336" t="s">
        <v>5585</v>
      </c>
      <c r="AS336">
        <v>0.0</v>
      </c>
      <c r="AU336" t="s">
        <v>424</v>
      </c>
      <c r="AV336" t="s">
        <v>380</v>
      </c>
      <c r="AX336" t="s">
        <v>88</v>
      </c>
      <c r="AY336" t="s">
        <v>88</v>
      </c>
      <c r="AZ336" t="s">
        <v>1110</v>
      </c>
      <c r="BA336" t="s">
        <v>5586</v>
      </c>
      <c r="BB336" t="s">
        <v>1578</v>
      </c>
      <c r="BC336" t="s">
        <v>27</v>
      </c>
      <c r="BD336" t="s">
        <v>1057</v>
      </c>
      <c r="BE336" t="s">
        <v>1007</v>
      </c>
      <c r="BF336" s="156">
        <v>45748.0</v>
      </c>
      <c r="BG336" s="154">
        <v>46112.0</v>
      </c>
      <c r="BH336" t="s">
        <v>1008</v>
      </c>
      <c r="BI336" t="s">
        <v>5587</v>
      </c>
      <c r="BJ336" t="s">
        <v>5588</v>
      </c>
      <c r="BK336" t="s">
        <v>5589</v>
      </c>
      <c r="BL336" s="156">
        <v>45721.0</v>
      </c>
      <c r="BM336" t="s">
        <v>2715</v>
      </c>
      <c r="BN336" t="s">
        <v>1118</v>
      </c>
      <c r="BO336" t="s">
        <v>2716</v>
      </c>
      <c r="BP336" t="s">
        <v>2717</v>
      </c>
      <c r="BR336" t="s">
        <v>5590</v>
      </c>
      <c r="BS336" t="s">
        <v>5591</v>
      </c>
      <c r="BT336" t="s">
        <v>1016</v>
      </c>
      <c r="BU336" t="s">
        <v>5592</v>
      </c>
      <c r="BV336">
        <v>9.17439041558E11</v>
      </c>
      <c r="BW336" t="s">
        <v>5593</v>
      </c>
      <c r="BX336" t="s">
        <v>5591</v>
      </c>
      <c r="BY336" t="s">
        <v>5592</v>
      </c>
      <c r="BZ336">
        <v>9.17439041558E11</v>
      </c>
      <c r="CA336" t="s">
        <v>5591</v>
      </c>
      <c r="CB336" t="s">
        <v>5592</v>
      </c>
      <c r="CC336">
        <v>9.17439041558E11</v>
      </c>
      <c r="CD336">
        <v>54000.0</v>
      </c>
      <c r="CE336" t="s">
        <v>5594</v>
      </c>
      <c r="CG336">
        <v>244102.0</v>
      </c>
      <c r="CH336" t="s">
        <v>5595</v>
      </c>
      <c r="CI336" t="s">
        <v>5586</v>
      </c>
      <c r="CJ336" t="s">
        <v>1578</v>
      </c>
      <c r="CK336">
        <v>244102.0</v>
      </c>
      <c r="CM336" t="s">
        <v>5594</v>
      </c>
      <c r="CN336" t="s">
        <v>5594</v>
      </c>
    </row>
    <row r="337">
      <c r="A337" t="s">
        <v>68</v>
      </c>
      <c r="B337">
        <v>3970895.0</v>
      </c>
      <c r="C337" t="s">
        <v>787</v>
      </c>
      <c r="D337">
        <v>2025.0</v>
      </c>
      <c r="E337" s="155">
        <v>45650.0</v>
      </c>
      <c r="F337" t="s">
        <v>1289</v>
      </c>
      <c r="G337" t="s">
        <v>1000</v>
      </c>
      <c r="H337" t="s">
        <v>5596</v>
      </c>
      <c r="I337" t="s">
        <v>1002</v>
      </c>
      <c r="J337">
        <v>998011.0</v>
      </c>
      <c r="K337">
        <v>1177653.0</v>
      </c>
      <c r="L337">
        <v>0.0</v>
      </c>
      <c r="M337">
        <v>0.0</v>
      </c>
      <c r="O337">
        <v>0.0</v>
      </c>
      <c r="P337">
        <v>0.0</v>
      </c>
      <c r="R337">
        <v>998011.0</v>
      </c>
      <c r="S337">
        <v>785.0</v>
      </c>
      <c r="T337">
        <v>1271.0</v>
      </c>
      <c r="U337">
        <v>0.0</v>
      </c>
      <c r="V337" t="s">
        <v>1003</v>
      </c>
      <c r="W337">
        <v>2.0</v>
      </c>
      <c r="Y337" s="155">
        <v>45652.0</v>
      </c>
      <c r="Z337">
        <v>588827.0</v>
      </c>
      <c r="AA337" s="154">
        <v>45834.0</v>
      </c>
      <c r="AB337">
        <v>588827.0</v>
      </c>
      <c r="AC337" s="156">
        <v>36526.0</v>
      </c>
      <c r="AD337">
        <v>0.0</v>
      </c>
      <c r="AE337" s="156">
        <v>36526.0</v>
      </c>
      <c r="AF337">
        <v>0.0</v>
      </c>
      <c r="AG337">
        <v>49507.0</v>
      </c>
      <c r="AH337" s="155">
        <v>45657.0</v>
      </c>
      <c r="AI337" s="156">
        <v>45658.0</v>
      </c>
      <c r="AJ337">
        <v>1177654.0</v>
      </c>
      <c r="AK337">
        <v>445558.0</v>
      </c>
      <c r="AL337">
        <v>682589.0</v>
      </c>
      <c r="AM337">
        <v>0.5833</v>
      </c>
      <c r="AN337">
        <v>0.5833</v>
      </c>
      <c r="AS337">
        <v>0.0</v>
      </c>
      <c r="AU337">
        <v>0.0</v>
      </c>
      <c r="AV337" t="s">
        <v>380</v>
      </c>
      <c r="AY337" t="s">
        <v>88</v>
      </c>
      <c r="AZ337" t="s">
        <v>1110</v>
      </c>
      <c r="BA337" t="s">
        <v>5597</v>
      </c>
      <c r="BB337" t="s">
        <v>2345</v>
      </c>
      <c r="BC337" t="s">
        <v>27</v>
      </c>
      <c r="BD337" t="s">
        <v>1207</v>
      </c>
      <c r="BE337" t="s">
        <v>1007</v>
      </c>
      <c r="BF337" s="156">
        <v>45717.0</v>
      </c>
      <c r="BG337" s="154">
        <v>46112.0</v>
      </c>
      <c r="BH337" t="s">
        <v>1008</v>
      </c>
      <c r="BI337" t="s">
        <v>5598</v>
      </c>
      <c r="BJ337" t="s">
        <v>5599</v>
      </c>
      <c r="BK337" t="s">
        <v>5600</v>
      </c>
      <c r="BL337" s="155">
        <v>45650.0</v>
      </c>
      <c r="BM337" t="s">
        <v>4005</v>
      </c>
      <c r="BN337" t="s">
        <v>1118</v>
      </c>
      <c r="BO337" t="s">
        <v>4006</v>
      </c>
      <c r="BP337" t="s">
        <v>4007</v>
      </c>
      <c r="BQ337" t="s">
        <v>1764</v>
      </c>
      <c r="BR337" s="156">
        <v>45659.5371528</v>
      </c>
      <c r="BS337" t="s">
        <v>5601</v>
      </c>
      <c r="BT337" t="s">
        <v>1122</v>
      </c>
      <c r="BU337" t="s">
        <v>5602</v>
      </c>
      <c r="BV337">
        <v>9.17000318257E11</v>
      </c>
      <c r="BW337" t="s">
        <v>5603</v>
      </c>
      <c r="BX337" t="s">
        <v>5604</v>
      </c>
      <c r="BY337" t="s">
        <v>5605</v>
      </c>
      <c r="BZ337">
        <v>9.19848883048E11</v>
      </c>
      <c r="CA337" t="s">
        <v>5606</v>
      </c>
      <c r="CB337" t="s">
        <v>5607</v>
      </c>
      <c r="CC337">
        <v>9.1798171518E11</v>
      </c>
      <c r="CD337">
        <v>0.0</v>
      </c>
      <c r="CE337" t="s">
        <v>5608</v>
      </c>
      <c r="CG337">
        <v>495689.0</v>
      </c>
      <c r="CI337" t="s">
        <v>5597</v>
      </c>
      <c r="CJ337" t="s">
        <v>2345</v>
      </c>
      <c r="CK337">
        <v>495689.0</v>
      </c>
      <c r="CM337" t="s">
        <v>5608</v>
      </c>
      <c r="CN337" t="s">
        <v>5608</v>
      </c>
    </row>
    <row r="338">
      <c r="A338" t="s">
        <v>68</v>
      </c>
      <c r="B338">
        <v>398948.0</v>
      </c>
      <c r="C338" t="s">
        <v>595</v>
      </c>
      <c r="D338">
        <v>2025.0</v>
      </c>
      <c r="E338" s="154">
        <v>45838.0</v>
      </c>
      <c r="F338" t="s">
        <v>999</v>
      </c>
      <c r="G338" t="s">
        <v>1000</v>
      </c>
      <c r="H338" t="s">
        <v>5609</v>
      </c>
      <c r="I338" t="s">
        <v>1002</v>
      </c>
      <c r="J338">
        <v>192605.0</v>
      </c>
      <c r="K338">
        <v>192605.0</v>
      </c>
      <c r="L338">
        <v>0.0</v>
      </c>
      <c r="M338">
        <v>0.0</v>
      </c>
      <c r="O338">
        <v>192605.0</v>
      </c>
      <c r="P338">
        <v>107.0</v>
      </c>
      <c r="Q338">
        <v>1800.0</v>
      </c>
      <c r="R338">
        <v>0.0</v>
      </c>
      <c r="S338">
        <v>0.0</v>
      </c>
      <c r="U338">
        <v>0.0</v>
      </c>
      <c r="V338" t="s">
        <v>1079</v>
      </c>
      <c r="X338" s="154">
        <v>45838.0</v>
      </c>
      <c r="Y338" s="156">
        <v>36526.0</v>
      </c>
      <c r="Z338">
        <v>0.0</v>
      </c>
      <c r="AA338" s="156">
        <v>36526.0</v>
      </c>
      <c r="AB338">
        <v>0.0</v>
      </c>
      <c r="AC338" s="156">
        <v>36526.0</v>
      </c>
      <c r="AD338">
        <v>0.0</v>
      </c>
      <c r="AE338" s="156">
        <v>36526.0</v>
      </c>
      <c r="AF338">
        <v>0.0</v>
      </c>
      <c r="AG338">
        <v>0.0</v>
      </c>
      <c r="AH338" s="154">
        <v>45848.0</v>
      </c>
      <c r="AI338" s="154">
        <v>45885.0</v>
      </c>
      <c r="AJ338">
        <v>192605.0</v>
      </c>
      <c r="AK338">
        <v>189000.0</v>
      </c>
      <c r="AL338">
        <v>3605.0</v>
      </c>
      <c r="AM338">
        <v>0.4857</v>
      </c>
      <c r="AN338">
        <v>0.4857</v>
      </c>
      <c r="AS338">
        <v>0.0</v>
      </c>
      <c r="AU338">
        <v>4.0</v>
      </c>
      <c r="AV338" t="s">
        <v>380</v>
      </c>
      <c r="AW338" t="s">
        <v>381</v>
      </c>
      <c r="AX338" t="s">
        <v>22</v>
      </c>
      <c r="AZ338" t="s">
        <v>1110</v>
      </c>
      <c r="BA338" t="s">
        <v>5610</v>
      </c>
      <c r="BB338" t="s">
        <v>1366</v>
      </c>
      <c r="BC338" t="s">
        <v>45</v>
      </c>
      <c r="BD338" t="s">
        <v>1366</v>
      </c>
      <c r="BE338" t="s">
        <v>1007</v>
      </c>
      <c r="BF338" s="156">
        <v>45809.0</v>
      </c>
      <c r="BG338" s="154">
        <v>46173.0</v>
      </c>
      <c r="BH338" t="s">
        <v>1008</v>
      </c>
      <c r="BI338" t="s">
        <v>5611</v>
      </c>
      <c r="BJ338" t="s">
        <v>5612</v>
      </c>
      <c r="BK338" t="s">
        <v>5613</v>
      </c>
      <c r="BL338" s="154">
        <v>45838.0</v>
      </c>
      <c r="BM338" t="s">
        <v>3372</v>
      </c>
      <c r="BN338" t="s">
        <v>1118</v>
      </c>
      <c r="BO338" t="s">
        <v>3373</v>
      </c>
      <c r="BP338" t="s">
        <v>3374</v>
      </c>
      <c r="BR338" s="156">
        <v>45839.4240972222</v>
      </c>
      <c r="BS338" t="s">
        <v>5614</v>
      </c>
      <c r="BT338" t="s">
        <v>1016</v>
      </c>
      <c r="BU338" t="s">
        <v>5615</v>
      </c>
      <c r="BV338">
        <v>9.19099099494E11</v>
      </c>
      <c r="BW338" t="s">
        <v>5615</v>
      </c>
      <c r="BX338" t="s">
        <v>5614</v>
      </c>
      <c r="BY338" t="s">
        <v>5615</v>
      </c>
      <c r="BZ338">
        <v>9.19099099494E11</v>
      </c>
      <c r="CA338" t="s">
        <v>5614</v>
      </c>
      <c r="CB338" t="s">
        <v>5615</v>
      </c>
      <c r="CC338">
        <v>9.19099099494E11</v>
      </c>
      <c r="CD338">
        <v>30000.0</v>
      </c>
      <c r="CE338" t="s">
        <v>5616</v>
      </c>
      <c r="CG338">
        <v>362275.0</v>
      </c>
      <c r="CH338" t="s">
        <v>5617</v>
      </c>
      <c r="CI338" t="s">
        <v>5610</v>
      </c>
      <c r="CJ338" t="s">
        <v>1366</v>
      </c>
      <c r="CK338">
        <v>362275.0</v>
      </c>
      <c r="CM338" t="s">
        <v>5618</v>
      </c>
      <c r="CN338" t="s">
        <v>5618</v>
      </c>
    </row>
    <row r="339">
      <c r="A339" t="s">
        <v>68</v>
      </c>
      <c r="B339">
        <v>3989841.0</v>
      </c>
      <c r="C339" t="s">
        <v>596</v>
      </c>
      <c r="D339">
        <v>2025.0</v>
      </c>
      <c r="E339" s="154">
        <v>45742.0</v>
      </c>
      <c r="F339" t="s">
        <v>999</v>
      </c>
      <c r="G339" t="s">
        <v>1000</v>
      </c>
      <c r="H339" t="s">
        <v>5619</v>
      </c>
      <c r="I339" t="s">
        <v>1002</v>
      </c>
      <c r="J339">
        <v>910315.0</v>
      </c>
      <c r="K339">
        <v>910315.0</v>
      </c>
      <c r="L339">
        <v>0.0</v>
      </c>
      <c r="M339">
        <v>0.0</v>
      </c>
      <c r="O339">
        <v>910315.0</v>
      </c>
      <c r="P339">
        <v>569.0</v>
      </c>
      <c r="Q339">
        <v>1600.0</v>
      </c>
      <c r="R339">
        <v>0.0</v>
      </c>
      <c r="S339">
        <v>0.0</v>
      </c>
      <c r="U339">
        <v>0.0</v>
      </c>
      <c r="V339" t="s">
        <v>1003</v>
      </c>
      <c r="W339">
        <v>4.0</v>
      </c>
      <c r="Y339" s="156">
        <v>45749.0</v>
      </c>
      <c r="Z339">
        <v>227579.0</v>
      </c>
      <c r="AA339" s="156">
        <v>45840.0</v>
      </c>
      <c r="AB339">
        <v>227579.0</v>
      </c>
      <c r="AC339" s="157">
        <v>45931.0</v>
      </c>
      <c r="AD339">
        <v>227579.0</v>
      </c>
      <c r="AE339" s="157">
        <v>45992.0</v>
      </c>
      <c r="AF339">
        <v>227579.0</v>
      </c>
      <c r="AG339">
        <v>4232.0</v>
      </c>
      <c r="AH339" s="154">
        <v>45790.0</v>
      </c>
      <c r="AI339" s="154">
        <v>45853.0</v>
      </c>
      <c r="AJ339">
        <v>455158.0</v>
      </c>
      <c r="AK339">
        <v>430375.0</v>
      </c>
      <c r="AL339">
        <v>20551.0</v>
      </c>
      <c r="AM339">
        <v>0.5429</v>
      </c>
      <c r="AN339">
        <v>0.5429</v>
      </c>
      <c r="AS339">
        <v>0.0</v>
      </c>
      <c r="AU339">
        <v>4.0</v>
      </c>
      <c r="AV339" t="s">
        <v>399</v>
      </c>
      <c r="AW339" t="s">
        <v>381</v>
      </c>
      <c r="AX339" t="s">
        <v>22</v>
      </c>
      <c r="AZ339" t="s">
        <v>1110</v>
      </c>
      <c r="BA339" t="s">
        <v>5620</v>
      </c>
      <c r="BB339" t="s">
        <v>1006</v>
      </c>
      <c r="BC339" t="s">
        <v>37</v>
      </c>
      <c r="BD339" t="s">
        <v>1006</v>
      </c>
      <c r="BE339" t="s">
        <v>1007</v>
      </c>
      <c r="BF339" s="156">
        <v>45748.0</v>
      </c>
      <c r="BG339" s="154">
        <v>46112.0</v>
      </c>
      <c r="BH339" t="s">
        <v>1008</v>
      </c>
      <c r="BI339" t="s">
        <v>5621</v>
      </c>
      <c r="BJ339" t="s">
        <v>5622</v>
      </c>
      <c r="BK339" t="s">
        <v>5623</v>
      </c>
      <c r="BL339" s="154">
        <v>45742.0</v>
      </c>
      <c r="BM339" t="s">
        <v>5624</v>
      </c>
      <c r="BN339" t="s">
        <v>1013</v>
      </c>
      <c r="BO339" t="s">
        <v>5625</v>
      </c>
      <c r="BP339" t="s">
        <v>1628</v>
      </c>
      <c r="BR339" s="154">
        <v>45763.4087847222</v>
      </c>
      <c r="BS339" t="s">
        <v>5626</v>
      </c>
      <c r="BT339" t="s">
        <v>1016</v>
      </c>
      <c r="BU339" t="s">
        <v>5627</v>
      </c>
      <c r="BV339">
        <v>9.17752021035E11</v>
      </c>
      <c r="BW339" t="s">
        <v>5627</v>
      </c>
      <c r="BX339" t="s">
        <v>5626</v>
      </c>
      <c r="BY339" t="s">
        <v>5627</v>
      </c>
      <c r="BZ339">
        <v>9.17752021035E11</v>
      </c>
      <c r="CA339" t="s">
        <v>5626</v>
      </c>
      <c r="CB339" t="s">
        <v>5627</v>
      </c>
      <c r="CC339">
        <v>9.17752021035E11</v>
      </c>
      <c r="CD339">
        <v>1450.0</v>
      </c>
      <c r="CE339" t="s">
        <v>5628</v>
      </c>
      <c r="CG339">
        <v>765015.0</v>
      </c>
      <c r="CH339" t="s">
        <v>5629</v>
      </c>
      <c r="CI339" t="s">
        <v>5620</v>
      </c>
      <c r="CJ339" t="s">
        <v>1006</v>
      </c>
      <c r="CK339">
        <v>765015.0</v>
      </c>
      <c r="CL339" t="s">
        <v>5630</v>
      </c>
      <c r="CM339" t="s">
        <v>5628</v>
      </c>
      <c r="CN339" t="s">
        <v>5628</v>
      </c>
    </row>
    <row r="340">
      <c r="A340" t="s">
        <v>18</v>
      </c>
      <c r="B340">
        <v>3990168.0</v>
      </c>
      <c r="C340" t="s">
        <v>249</v>
      </c>
      <c r="D340">
        <v>2025.0</v>
      </c>
      <c r="E340" s="154">
        <v>45741.0</v>
      </c>
      <c r="F340" t="s">
        <v>1595</v>
      </c>
      <c r="G340" t="s">
        <v>1000</v>
      </c>
      <c r="H340" t="s">
        <v>5631</v>
      </c>
      <c r="I340" t="s">
        <v>1002</v>
      </c>
      <c r="J340">
        <v>1365745.0</v>
      </c>
      <c r="K340">
        <v>1365745.0</v>
      </c>
      <c r="L340">
        <v>71760.0</v>
      </c>
      <c r="M340">
        <v>104.0</v>
      </c>
      <c r="N340">
        <v>690.0</v>
      </c>
      <c r="O340">
        <v>1293985.0</v>
      </c>
      <c r="P340">
        <v>768.0</v>
      </c>
      <c r="Q340" t="s">
        <v>5632</v>
      </c>
      <c r="R340">
        <v>0.0</v>
      </c>
      <c r="S340">
        <v>0.0</v>
      </c>
      <c r="U340">
        <v>0.0</v>
      </c>
      <c r="V340" t="s">
        <v>1003</v>
      </c>
      <c r="W340" t="s">
        <v>1501</v>
      </c>
      <c r="Y340" t="s">
        <v>5633</v>
      </c>
      <c r="Z340" t="s">
        <v>5634</v>
      </c>
      <c r="AA340" t="s">
        <v>5635</v>
      </c>
      <c r="AB340" t="s">
        <v>5636</v>
      </c>
      <c r="AC340" t="s">
        <v>5637</v>
      </c>
      <c r="AD340" t="s">
        <v>5636</v>
      </c>
      <c r="AE340" t="s">
        <v>5638</v>
      </c>
      <c r="AF340" t="s">
        <v>5639</v>
      </c>
      <c r="AG340" t="s">
        <v>5640</v>
      </c>
      <c r="AH340" s="154">
        <v>45838.0</v>
      </c>
      <c r="AI340" s="154">
        <v>45838.0</v>
      </c>
      <c r="AJ340" t="s">
        <v>5641</v>
      </c>
      <c r="AK340" t="s">
        <v>5642</v>
      </c>
      <c r="AL340" t="s">
        <v>5643</v>
      </c>
      <c r="AM340" t="s">
        <v>5644</v>
      </c>
      <c r="AN340" t="s">
        <v>5644</v>
      </c>
      <c r="AS340" t="s">
        <v>1053</v>
      </c>
      <c r="AT340" t="s">
        <v>22</v>
      </c>
      <c r="AU340" t="s">
        <v>3488</v>
      </c>
      <c r="AV340" t="s">
        <v>380</v>
      </c>
      <c r="AW340" t="s">
        <v>381</v>
      </c>
      <c r="AX340" t="s">
        <v>22</v>
      </c>
      <c r="AZ340" t="s">
        <v>1850</v>
      </c>
      <c r="BA340" t="s">
        <v>5645</v>
      </c>
      <c r="BB340" t="s">
        <v>1158</v>
      </c>
      <c r="BC340" t="s">
        <v>37</v>
      </c>
      <c r="BD340" t="s">
        <v>1158</v>
      </c>
      <c r="BE340" t="s">
        <v>1007</v>
      </c>
      <c r="BF340" t="s">
        <v>5646</v>
      </c>
      <c r="BG340" s="154">
        <v>46112.0</v>
      </c>
      <c r="BH340" t="s">
        <v>1008</v>
      </c>
      <c r="BI340" t="s">
        <v>5647</v>
      </c>
      <c r="BJ340" t="s">
        <v>5648</v>
      </c>
      <c r="BK340" t="s">
        <v>5649</v>
      </c>
      <c r="BL340" s="154">
        <v>45741.0</v>
      </c>
      <c r="BM340" t="s">
        <v>1793</v>
      </c>
      <c r="BN340" t="s">
        <v>1013</v>
      </c>
      <c r="BO340" t="s">
        <v>1794</v>
      </c>
      <c r="BP340" t="s">
        <v>1296</v>
      </c>
      <c r="BR340" t="s">
        <v>5650</v>
      </c>
      <c r="BS340" t="s">
        <v>5651</v>
      </c>
      <c r="BT340" t="s">
        <v>1016</v>
      </c>
      <c r="BU340" t="s">
        <v>5652</v>
      </c>
      <c r="BV340">
        <v>9.17431826949E11</v>
      </c>
      <c r="BX340" t="s">
        <v>5651</v>
      </c>
      <c r="BY340" t="s">
        <v>5652</v>
      </c>
      <c r="BZ340">
        <v>9.17431826949E11</v>
      </c>
      <c r="CA340" t="s">
        <v>5651</v>
      </c>
      <c r="CB340" t="s">
        <v>5652</v>
      </c>
      <c r="CC340">
        <v>9.17431826949E11</v>
      </c>
      <c r="CD340">
        <v>0.0</v>
      </c>
      <c r="CE340" t="s">
        <v>249</v>
      </c>
      <c r="CG340">
        <v>721628.0</v>
      </c>
      <c r="CI340" t="s">
        <v>5645</v>
      </c>
      <c r="CJ340" t="s">
        <v>1158</v>
      </c>
      <c r="CK340">
        <v>721628.0</v>
      </c>
      <c r="CL340" t="s">
        <v>5653</v>
      </c>
      <c r="CM340" t="s">
        <v>5654</v>
      </c>
      <c r="CN340" t="s">
        <v>5654</v>
      </c>
    </row>
    <row r="341">
      <c r="A341" t="s">
        <v>18</v>
      </c>
      <c r="B341">
        <v>3990957.0</v>
      </c>
      <c r="C341" t="s">
        <v>597</v>
      </c>
      <c r="D341">
        <v>2025.0</v>
      </c>
      <c r="E341" s="154">
        <v>45838.0</v>
      </c>
      <c r="F341" t="s">
        <v>999</v>
      </c>
      <c r="G341" t="s">
        <v>1000</v>
      </c>
      <c r="H341" t="s">
        <v>5655</v>
      </c>
      <c r="I341" t="s">
        <v>1002</v>
      </c>
      <c r="J341">
        <v>551000.0</v>
      </c>
      <c r="K341">
        <v>551000.0</v>
      </c>
      <c r="L341">
        <v>0.0</v>
      </c>
      <c r="M341">
        <v>0.0</v>
      </c>
      <c r="O341">
        <v>551000.0</v>
      </c>
      <c r="P341">
        <v>433.0</v>
      </c>
      <c r="Q341" t="s">
        <v>5656</v>
      </c>
      <c r="R341">
        <v>0.0</v>
      </c>
      <c r="S341">
        <v>0.0</v>
      </c>
      <c r="U341">
        <v>0.0</v>
      </c>
      <c r="V341" t="s">
        <v>1003</v>
      </c>
      <c r="W341">
        <v>2.0</v>
      </c>
      <c r="Y341" s="154">
        <v>45858.0</v>
      </c>
      <c r="Z341" t="s">
        <v>5657</v>
      </c>
      <c r="AA341" s="155">
        <v>45981.0</v>
      </c>
      <c r="AB341" t="s">
        <v>5657</v>
      </c>
      <c r="AC341" s="156">
        <v>36526.0</v>
      </c>
      <c r="AD341">
        <v>0.0</v>
      </c>
      <c r="AE341" s="156">
        <v>36526.0</v>
      </c>
      <c r="AF341">
        <v>0.0</v>
      </c>
      <c r="AG341">
        <v>0.0</v>
      </c>
      <c r="AJ341" t="s">
        <v>5657</v>
      </c>
      <c r="AK341">
        <v>0.0</v>
      </c>
      <c r="AL341" t="s">
        <v>5657</v>
      </c>
      <c r="AM341">
        <v>0.5</v>
      </c>
      <c r="AN341">
        <v>0.5</v>
      </c>
      <c r="AS341">
        <v>0.0</v>
      </c>
      <c r="AU341" t="s">
        <v>509</v>
      </c>
      <c r="AV341" t="s">
        <v>380</v>
      </c>
      <c r="AX341" t="s">
        <v>88</v>
      </c>
      <c r="AZ341" t="s">
        <v>1004</v>
      </c>
      <c r="BA341" t="s">
        <v>1462</v>
      </c>
      <c r="BB341" t="s">
        <v>1031</v>
      </c>
      <c r="BC341" t="s">
        <v>23</v>
      </c>
      <c r="BD341" t="s">
        <v>1032</v>
      </c>
      <c r="BE341" t="s">
        <v>1007</v>
      </c>
      <c r="BF341" s="156">
        <v>45809.0</v>
      </c>
      <c r="BG341" s="154">
        <v>46112.0</v>
      </c>
      <c r="BH341" t="s">
        <v>1008</v>
      </c>
      <c r="BI341" t="s">
        <v>5658</v>
      </c>
      <c r="BJ341" t="s">
        <v>5659</v>
      </c>
      <c r="BK341" t="s">
        <v>5660</v>
      </c>
      <c r="BL341" s="154">
        <v>45838.0</v>
      </c>
      <c r="BM341" t="s">
        <v>1466</v>
      </c>
      <c r="BN341" t="s">
        <v>1013</v>
      </c>
      <c r="BO341" t="s">
        <v>1467</v>
      </c>
      <c r="BP341" t="s">
        <v>2093</v>
      </c>
      <c r="BR341" t="s">
        <v>5661</v>
      </c>
      <c r="BS341" t="s">
        <v>5662</v>
      </c>
      <c r="BT341" t="s">
        <v>1016</v>
      </c>
      <c r="BU341" t="s">
        <v>5663</v>
      </c>
      <c r="BV341">
        <v>9.19845084559E11</v>
      </c>
      <c r="BW341" t="s">
        <v>5664</v>
      </c>
      <c r="BX341" t="s">
        <v>5662</v>
      </c>
      <c r="BY341" t="s">
        <v>5663</v>
      </c>
      <c r="BZ341">
        <v>9.19845084559E11</v>
      </c>
      <c r="CA341" t="s">
        <v>5662</v>
      </c>
      <c r="CB341" t="s">
        <v>5663</v>
      </c>
      <c r="CC341">
        <v>9.19845084559E11</v>
      </c>
      <c r="CD341">
        <v>60000.0</v>
      </c>
      <c r="CE341" t="s">
        <v>5665</v>
      </c>
      <c r="CG341">
        <v>560099.0</v>
      </c>
      <c r="CH341" t="s">
        <v>5665</v>
      </c>
      <c r="CI341" t="s">
        <v>1462</v>
      </c>
      <c r="CJ341" t="s">
        <v>1031</v>
      </c>
      <c r="CK341">
        <v>560099.0</v>
      </c>
      <c r="CM341" t="s">
        <v>5665</v>
      </c>
      <c r="CN341" t="s">
        <v>5665</v>
      </c>
    </row>
    <row r="342">
      <c r="A342" t="s">
        <v>47</v>
      </c>
      <c r="B342">
        <v>3991655.0</v>
      </c>
      <c r="C342" t="s">
        <v>250</v>
      </c>
      <c r="D342">
        <v>2025.0</v>
      </c>
      <c r="E342" s="156">
        <v>45723.0</v>
      </c>
      <c r="F342" t="s">
        <v>1108</v>
      </c>
      <c r="G342" t="s">
        <v>1000</v>
      </c>
      <c r="H342" t="s">
        <v>5666</v>
      </c>
      <c r="I342" t="s">
        <v>1002</v>
      </c>
      <c r="J342">
        <v>578116.0</v>
      </c>
      <c r="K342">
        <v>578116.0</v>
      </c>
      <c r="L342">
        <v>578116.0</v>
      </c>
      <c r="M342">
        <v>1156.0</v>
      </c>
      <c r="N342">
        <v>500.0</v>
      </c>
      <c r="O342">
        <v>0.0</v>
      </c>
      <c r="P342">
        <v>0.0</v>
      </c>
      <c r="R342">
        <v>0.0</v>
      </c>
      <c r="S342">
        <v>0.0</v>
      </c>
      <c r="U342">
        <v>0.0</v>
      </c>
      <c r="V342" t="s">
        <v>1003</v>
      </c>
      <c r="W342">
        <v>2.0</v>
      </c>
      <c r="Y342" s="154">
        <v>45731.0</v>
      </c>
      <c r="Z342">
        <v>289058.0</v>
      </c>
      <c r="AA342" s="155">
        <v>45945.0</v>
      </c>
      <c r="AB342">
        <v>289058.0</v>
      </c>
      <c r="AC342" s="156">
        <v>36526.0</v>
      </c>
      <c r="AD342">
        <v>0.0</v>
      </c>
      <c r="AE342" s="156">
        <v>36526.0</v>
      </c>
      <c r="AF342">
        <v>0.0</v>
      </c>
      <c r="AG342">
        <v>0.0</v>
      </c>
      <c r="AH342" s="154">
        <v>45758.0</v>
      </c>
      <c r="AI342" s="154">
        <v>45758.0</v>
      </c>
      <c r="AJ342">
        <v>289058.0</v>
      </c>
      <c r="AK342">
        <v>289058.0</v>
      </c>
      <c r="AL342">
        <v>0.0</v>
      </c>
      <c r="AM342">
        <v>0.6666</v>
      </c>
      <c r="AN342">
        <v>0.6666</v>
      </c>
      <c r="AS342" t="s">
        <v>21</v>
      </c>
      <c r="AT342" t="s">
        <v>22</v>
      </c>
      <c r="AU342">
        <v>0.0</v>
      </c>
      <c r="AV342" t="s">
        <v>380</v>
      </c>
      <c r="AZ342" t="s">
        <v>1110</v>
      </c>
      <c r="BA342" t="s">
        <v>2511</v>
      </c>
      <c r="BB342" t="s">
        <v>1144</v>
      </c>
      <c r="BC342" t="s">
        <v>45</v>
      </c>
      <c r="BD342" t="s">
        <v>1971</v>
      </c>
      <c r="BE342" t="s">
        <v>1007</v>
      </c>
      <c r="BF342" s="156">
        <v>45748.0</v>
      </c>
      <c r="BG342" s="154">
        <v>46112.0</v>
      </c>
      <c r="BH342" t="s">
        <v>1008</v>
      </c>
      <c r="BI342" t="s">
        <v>5667</v>
      </c>
      <c r="BJ342" t="s">
        <v>5668</v>
      </c>
      <c r="BK342" t="s">
        <v>5669</v>
      </c>
      <c r="BL342" s="156">
        <v>45723.0</v>
      </c>
      <c r="BM342" t="s">
        <v>2515</v>
      </c>
      <c r="BN342" t="s">
        <v>1118</v>
      </c>
      <c r="BO342" t="s">
        <v>2516</v>
      </c>
      <c r="BP342" t="s">
        <v>2517</v>
      </c>
      <c r="BR342" s="154">
        <v>45743.4708912037</v>
      </c>
      <c r="BS342" t="s">
        <v>5670</v>
      </c>
      <c r="BT342" t="s">
        <v>1197</v>
      </c>
      <c r="BU342" t="s">
        <v>2519</v>
      </c>
      <c r="BV342">
        <v>9.17972434874E11</v>
      </c>
      <c r="BW342" t="s">
        <v>5671</v>
      </c>
      <c r="BX342" t="s">
        <v>5672</v>
      </c>
      <c r="BY342" t="s">
        <v>5671</v>
      </c>
      <c r="BZ342">
        <v>9.17972434874E11</v>
      </c>
      <c r="CA342" t="s">
        <v>5670</v>
      </c>
      <c r="CB342" t="s">
        <v>2519</v>
      </c>
      <c r="CC342">
        <v>9.17972434874E11</v>
      </c>
      <c r="CD342">
        <v>112000.0</v>
      </c>
      <c r="CE342" t="s">
        <v>5673</v>
      </c>
      <c r="CG342">
        <v>440001.0</v>
      </c>
      <c r="CH342" t="s">
        <v>5674</v>
      </c>
      <c r="CI342" t="s">
        <v>4533</v>
      </c>
      <c r="CJ342" t="s">
        <v>1144</v>
      </c>
      <c r="CK342">
        <v>422004.0</v>
      </c>
      <c r="CM342" t="s">
        <v>5675</v>
      </c>
      <c r="CN342" t="s">
        <v>5676</v>
      </c>
    </row>
    <row r="343">
      <c r="A343" t="s">
        <v>18</v>
      </c>
      <c r="B343">
        <v>3992442.0</v>
      </c>
      <c r="C343" t="s">
        <v>788</v>
      </c>
      <c r="D343">
        <v>2025.0</v>
      </c>
      <c r="E343" s="156">
        <v>45756.0</v>
      </c>
      <c r="F343" t="s">
        <v>1289</v>
      </c>
      <c r="G343" t="s">
        <v>1000</v>
      </c>
      <c r="H343" t="s">
        <v>5677</v>
      </c>
      <c r="I343" t="s">
        <v>1002</v>
      </c>
      <c r="J343">
        <v>562413.0</v>
      </c>
      <c r="K343">
        <v>663647.0</v>
      </c>
      <c r="L343">
        <v>0.0</v>
      </c>
      <c r="M343">
        <v>0.0</v>
      </c>
      <c r="O343">
        <v>0.0</v>
      </c>
      <c r="P343">
        <v>0.0</v>
      </c>
      <c r="R343">
        <v>562413.0</v>
      </c>
      <c r="S343">
        <v>261.0</v>
      </c>
      <c r="T343">
        <v>2155.0</v>
      </c>
      <c r="U343">
        <v>0.0</v>
      </c>
      <c r="V343" t="s">
        <v>1003</v>
      </c>
      <c r="W343">
        <v>4.0</v>
      </c>
      <c r="Y343" s="154">
        <v>45808.0</v>
      </c>
      <c r="Z343">
        <v>165912.0</v>
      </c>
      <c r="AA343" s="154">
        <v>45869.0</v>
      </c>
      <c r="AB343">
        <v>165912.0</v>
      </c>
      <c r="AC343" s="155">
        <v>45961.0</v>
      </c>
      <c r="AD343">
        <v>165912.0</v>
      </c>
      <c r="AE343" s="155">
        <v>46022.0</v>
      </c>
      <c r="AF343">
        <v>165912.0</v>
      </c>
      <c r="AG343">
        <v>0.0</v>
      </c>
      <c r="AJ343">
        <v>331824.0</v>
      </c>
      <c r="AK343">
        <v>0.0</v>
      </c>
      <c r="AL343">
        <v>331824.0</v>
      </c>
      <c r="AM343">
        <v>0.6291</v>
      </c>
      <c r="AN343">
        <v>0.6291</v>
      </c>
      <c r="AS343">
        <v>0.0</v>
      </c>
      <c r="AU343">
        <v>0.0</v>
      </c>
      <c r="AV343" t="s">
        <v>380</v>
      </c>
      <c r="AY343" t="s">
        <v>88</v>
      </c>
      <c r="AZ343" t="s">
        <v>1110</v>
      </c>
      <c r="BA343" t="s">
        <v>5678</v>
      </c>
      <c r="BB343" t="s">
        <v>2498</v>
      </c>
      <c r="BC343" t="s">
        <v>27</v>
      </c>
      <c r="BD343" t="s">
        <v>1131</v>
      </c>
      <c r="BE343" t="s">
        <v>1007</v>
      </c>
      <c r="BF343" s="156">
        <v>45748.0</v>
      </c>
      <c r="BG343" s="154">
        <v>46112.0</v>
      </c>
      <c r="BH343" t="s">
        <v>1008</v>
      </c>
      <c r="BI343" t="s">
        <v>5679</v>
      </c>
      <c r="BJ343" t="s">
        <v>5680</v>
      </c>
      <c r="BK343" t="s">
        <v>5681</v>
      </c>
      <c r="BL343" s="156">
        <v>45756.0</v>
      </c>
      <c r="BM343" t="s">
        <v>1117</v>
      </c>
      <c r="BN343" t="s">
        <v>1118</v>
      </c>
      <c r="BO343" t="s">
        <v>1119</v>
      </c>
      <c r="BP343" t="s">
        <v>1120</v>
      </c>
      <c r="BR343" s="154">
        <v>45800.7612962962</v>
      </c>
      <c r="BS343" t="s">
        <v>5682</v>
      </c>
      <c r="BT343" t="s">
        <v>1016</v>
      </c>
      <c r="BU343" t="s">
        <v>5683</v>
      </c>
      <c r="BV343">
        <v>9.19115590025E11</v>
      </c>
      <c r="BW343" t="s">
        <v>5684</v>
      </c>
      <c r="BX343" t="s">
        <v>5682</v>
      </c>
      <c r="BY343" t="s">
        <v>5683</v>
      </c>
      <c r="BZ343">
        <v>9.19115590025E11</v>
      </c>
      <c r="CA343" t="s">
        <v>5685</v>
      </c>
      <c r="CB343" t="s">
        <v>5683</v>
      </c>
      <c r="CC343">
        <v>9.19464881738E11</v>
      </c>
      <c r="CD343">
        <v>30000.0</v>
      </c>
      <c r="CE343" t="s">
        <v>5686</v>
      </c>
      <c r="CG343">
        <v>148023.0</v>
      </c>
      <c r="CH343" t="s">
        <v>5686</v>
      </c>
      <c r="CI343" t="s">
        <v>5678</v>
      </c>
      <c r="CJ343" t="s">
        <v>2498</v>
      </c>
      <c r="CK343">
        <v>148023.0</v>
      </c>
      <c r="CM343" t="s">
        <v>5686</v>
      </c>
      <c r="CN343" t="s">
        <v>5686</v>
      </c>
    </row>
    <row r="344">
      <c r="A344" t="s">
        <v>68</v>
      </c>
      <c r="B344">
        <v>3992445.0</v>
      </c>
      <c r="C344" t="s">
        <v>789</v>
      </c>
      <c r="D344">
        <v>2025.0</v>
      </c>
      <c r="E344" s="154">
        <v>45773.0</v>
      </c>
      <c r="F344" t="s">
        <v>1289</v>
      </c>
      <c r="G344" t="s">
        <v>1000</v>
      </c>
      <c r="H344" t="s">
        <v>5687</v>
      </c>
      <c r="I344" t="s">
        <v>1002</v>
      </c>
      <c r="J344">
        <v>349244.0</v>
      </c>
      <c r="K344">
        <v>412108.0</v>
      </c>
      <c r="L344">
        <v>0.0</v>
      </c>
      <c r="M344">
        <v>0.0</v>
      </c>
      <c r="O344">
        <v>0.0</v>
      </c>
      <c r="P344">
        <v>0.0</v>
      </c>
      <c r="R344">
        <v>349244.0</v>
      </c>
      <c r="S344">
        <v>317.0</v>
      </c>
      <c r="T344">
        <v>1102.0</v>
      </c>
      <c r="U344">
        <v>0.0</v>
      </c>
      <c r="V344" t="s">
        <v>1003</v>
      </c>
      <c r="W344">
        <v>4.0</v>
      </c>
      <c r="Y344" s="154">
        <v>45777.0</v>
      </c>
      <c r="Z344">
        <v>103027.0</v>
      </c>
      <c r="AA344" s="154">
        <v>45868.0</v>
      </c>
      <c r="AB344">
        <v>103027.0</v>
      </c>
      <c r="AC344" s="154">
        <v>45930.0</v>
      </c>
      <c r="AD344">
        <v>103027.0</v>
      </c>
      <c r="AE344" s="155">
        <v>46021.0</v>
      </c>
      <c r="AF344">
        <v>103027.0</v>
      </c>
      <c r="AG344">
        <v>0.0</v>
      </c>
      <c r="AH344" s="154">
        <v>45777.0</v>
      </c>
      <c r="AI344" s="154">
        <v>45777.0</v>
      </c>
      <c r="AJ344">
        <v>206054.0</v>
      </c>
      <c r="AK344">
        <v>103027.0</v>
      </c>
      <c r="AL344">
        <v>103027.0</v>
      </c>
      <c r="AM344">
        <v>0.6389</v>
      </c>
      <c r="AN344">
        <v>0.6389</v>
      </c>
      <c r="AS344">
        <v>0.0</v>
      </c>
      <c r="AU344">
        <v>0.0</v>
      </c>
      <c r="AV344" t="s">
        <v>380</v>
      </c>
      <c r="AY344" t="s">
        <v>88</v>
      </c>
      <c r="AZ344" t="s">
        <v>1110</v>
      </c>
      <c r="BA344" t="s">
        <v>1821</v>
      </c>
      <c r="BB344" t="s">
        <v>1174</v>
      </c>
      <c r="BC344" t="s">
        <v>23</v>
      </c>
      <c r="BD344" t="s">
        <v>1174</v>
      </c>
      <c r="BE344" t="s">
        <v>1007</v>
      </c>
      <c r="BF344" s="156">
        <v>45748.0</v>
      </c>
      <c r="BG344" s="154">
        <v>46112.0</v>
      </c>
      <c r="BH344" t="s">
        <v>1008</v>
      </c>
      <c r="BI344" t="s">
        <v>5688</v>
      </c>
      <c r="BJ344" t="s">
        <v>5689</v>
      </c>
      <c r="BK344" t="s">
        <v>5690</v>
      </c>
      <c r="BL344" s="154">
        <v>45773.0</v>
      </c>
      <c r="BM344" t="s">
        <v>3170</v>
      </c>
      <c r="BN344" t="s">
        <v>1095</v>
      </c>
      <c r="BO344" t="s">
        <v>3171</v>
      </c>
      <c r="BP344" t="s">
        <v>3172</v>
      </c>
      <c r="BQ344" t="s">
        <v>3714</v>
      </c>
      <c r="BR344" s="156">
        <v>45783.6083333333</v>
      </c>
      <c r="BS344" t="s">
        <v>5691</v>
      </c>
      <c r="BU344" t="s">
        <v>5692</v>
      </c>
      <c r="BV344">
        <v>9.19965558132E11</v>
      </c>
      <c r="BW344" t="s">
        <v>5693</v>
      </c>
      <c r="BX344" t="s">
        <v>5694</v>
      </c>
      <c r="BY344" t="s">
        <v>5695</v>
      </c>
      <c r="BZ344">
        <v>9.18884736424E11</v>
      </c>
      <c r="CA344" t="s">
        <v>5694</v>
      </c>
      <c r="CB344" t="s">
        <v>5695</v>
      </c>
      <c r="CC344">
        <v>9.18884736424E11</v>
      </c>
      <c r="CD344">
        <v>80000.0</v>
      </c>
      <c r="CE344" t="s">
        <v>5239</v>
      </c>
      <c r="CG344">
        <v>621212.0</v>
      </c>
      <c r="CH344" t="s">
        <v>5696</v>
      </c>
      <c r="CI344" t="s">
        <v>1821</v>
      </c>
      <c r="CJ344" t="s">
        <v>1174</v>
      </c>
      <c r="CK344">
        <v>621212.0</v>
      </c>
      <c r="CM344" t="s">
        <v>5697</v>
      </c>
      <c r="CN344" t="s">
        <v>5697</v>
      </c>
    </row>
    <row r="345">
      <c r="A345" t="s">
        <v>47</v>
      </c>
      <c r="B345">
        <v>3992655.0</v>
      </c>
      <c r="C345" t="s">
        <v>600</v>
      </c>
      <c r="D345">
        <v>2025.0</v>
      </c>
      <c r="E345" s="156">
        <v>45754.0</v>
      </c>
      <c r="F345" t="s">
        <v>999</v>
      </c>
      <c r="G345" t="s">
        <v>1000</v>
      </c>
      <c r="H345" t="s">
        <v>5698</v>
      </c>
      <c r="I345" t="s">
        <v>1002</v>
      </c>
      <c r="J345">
        <v>224049.0</v>
      </c>
      <c r="K345">
        <v>224049.0</v>
      </c>
      <c r="L345">
        <v>0.0</v>
      </c>
      <c r="M345">
        <v>0.0</v>
      </c>
      <c r="O345">
        <v>224049.0</v>
      </c>
      <c r="P345">
        <v>224.0</v>
      </c>
      <c r="Q345">
        <v>1000.0</v>
      </c>
      <c r="R345">
        <v>0.0</v>
      </c>
      <c r="S345">
        <v>0.0</v>
      </c>
      <c r="U345">
        <v>0.0</v>
      </c>
      <c r="V345" t="s">
        <v>1003</v>
      </c>
      <c r="W345">
        <v>2.0</v>
      </c>
      <c r="Y345" s="154">
        <v>45797.0</v>
      </c>
      <c r="Z345">
        <v>112025.0</v>
      </c>
      <c r="AA345" s="157">
        <v>45992.0</v>
      </c>
      <c r="AB345">
        <v>112025.0</v>
      </c>
      <c r="AC345" s="156">
        <v>36526.0</v>
      </c>
      <c r="AD345">
        <v>0.0</v>
      </c>
      <c r="AE345" s="156">
        <v>36526.0</v>
      </c>
      <c r="AF345">
        <v>0.0</v>
      </c>
      <c r="AG345">
        <v>0.0</v>
      </c>
      <c r="AH345" s="154">
        <v>45818.0</v>
      </c>
      <c r="AI345" s="154">
        <v>45818.0</v>
      </c>
      <c r="AJ345">
        <v>112025.0</v>
      </c>
      <c r="AK345">
        <v>112000.0</v>
      </c>
      <c r="AL345">
        <v>25.0</v>
      </c>
      <c r="AM345">
        <v>0.6153</v>
      </c>
      <c r="AN345">
        <v>0.5653</v>
      </c>
      <c r="AR345">
        <v>0.05</v>
      </c>
      <c r="AS345">
        <v>0.0</v>
      </c>
      <c r="AU345">
        <v>4.0</v>
      </c>
      <c r="AV345" t="s">
        <v>380</v>
      </c>
      <c r="AW345" t="s">
        <v>381</v>
      </c>
      <c r="AX345" t="s">
        <v>22</v>
      </c>
      <c r="AZ345" t="s">
        <v>1110</v>
      </c>
      <c r="BA345" t="s">
        <v>5699</v>
      </c>
      <c r="BB345" t="s">
        <v>1031</v>
      </c>
      <c r="BC345" t="s">
        <v>23</v>
      </c>
      <c r="BD345" t="s">
        <v>1032</v>
      </c>
      <c r="BE345" t="s">
        <v>1007</v>
      </c>
      <c r="BF345" s="154">
        <v>45792.0</v>
      </c>
      <c r="BG345" s="154">
        <v>46112.0</v>
      </c>
      <c r="BH345" t="s">
        <v>1008</v>
      </c>
      <c r="BI345" t="s">
        <v>5700</v>
      </c>
      <c r="BJ345" t="s">
        <v>5701</v>
      </c>
      <c r="BK345" t="s">
        <v>5702</v>
      </c>
      <c r="BL345" s="156">
        <v>45754.0</v>
      </c>
      <c r="BM345" t="s">
        <v>1689</v>
      </c>
      <c r="BN345" t="s">
        <v>1013</v>
      </c>
      <c r="BO345" t="s">
        <v>1690</v>
      </c>
      <c r="BP345" t="s">
        <v>1691</v>
      </c>
      <c r="BQ345" t="s">
        <v>2093</v>
      </c>
      <c r="BR345" s="156">
        <v>45756.45197917</v>
      </c>
      <c r="BS345" t="s">
        <v>5703</v>
      </c>
      <c r="BT345" t="s">
        <v>1016</v>
      </c>
      <c r="BU345" t="s">
        <v>5704</v>
      </c>
      <c r="BV345">
        <v>9.1948075901E11</v>
      </c>
      <c r="BW345" t="s">
        <v>5704</v>
      </c>
      <c r="BX345" t="s">
        <v>5703</v>
      </c>
      <c r="BY345" t="s">
        <v>5704</v>
      </c>
      <c r="BZ345">
        <v>9.1948075901E11</v>
      </c>
      <c r="CA345" t="s">
        <v>5703</v>
      </c>
      <c r="CB345" t="s">
        <v>5704</v>
      </c>
      <c r="CC345">
        <v>9.1948075901E11</v>
      </c>
      <c r="CD345">
        <v>50300.0</v>
      </c>
      <c r="CE345" t="s">
        <v>5705</v>
      </c>
      <c r="CG345">
        <v>573103.0</v>
      </c>
      <c r="CH345" t="s">
        <v>5706</v>
      </c>
      <c r="CI345" t="s">
        <v>5699</v>
      </c>
      <c r="CJ345" t="s">
        <v>1031</v>
      </c>
      <c r="CK345">
        <v>573103.0</v>
      </c>
      <c r="CM345" t="s">
        <v>5705</v>
      </c>
      <c r="CN345" t="s">
        <v>5705</v>
      </c>
    </row>
    <row r="346">
      <c r="A346" t="s">
        <v>68</v>
      </c>
      <c r="B346">
        <v>3992708.0</v>
      </c>
      <c r="C346" t="s">
        <v>602</v>
      </c>
      <c r="D346">
        <v>2025.0</v>
      </c>
      <c r="E346" s="154">
        <v>45745.0</v>
      </c>
      <c r="F346" t="s">
        <v>999</v>
      </c>
      <c r="G346" t="s">
        <v>1000</v>
      </c>
      <c r="H346" t="s">
        <v>5707</v>
      </c>
      <c r="I346" t="s">
        <v>1002</v>
      </c>
      <c r="J346">
        <v>173548.0</v>
      </c>
      <c r="K346">
        <v>173548.0</v>
      </c>
      <c r="L346">
        <v>0.0</v>
      </c>
      <c r="M346">
        <v>0.0</v>
      </c>
      <c r="O346">
        <v>173548.0</v>
      </c>
      <c r="P346">
        <v>263.0</v>
      </c>
      <c r="Q346">
        <v>660.0</v>
      </c>
      <c r="R346">
        <v>0.0</v>
      </c>
      <c r="S346">
        <v>0.0</v>
      </c>
      <c r="U346">
        <v>0.0</v>
      </c>
      <c r="V346" t="s">
        <v>1003</v>
      </c>
      <c r="W346">
        <v>4.0</v>
      </c>
      <c r="Y346" s="154">
        <v>45762.0</v>
      </c>
      <c r="Z346">
        <v>43387.0</v>
      </c>
      <c r="AA346" s="156">
        <v>45839.0</v>
      </c>
      <c r="AB346">
        <v>43387.0</v>
      </c>
      <c r="AC346" s="154">
        <v>45926.0</v>
      </c>
      <c r="AD346">
        <v>43387.0</v>
      </c>
      <c r="AE346" s="157">
        <v>45999.0</v>
      </c>
      <c r="AF346">
        <v>43387.0</v>
      </c>
      <c r="AG346">
        <v>0.0</v>
      </c>
      <c r="AH346" s="154">
        <v>45792.0</v>
      </c>
      <c r="AI346" s="154">
        <v>45835.0</v>
      </c>
      <c r="AJ346">
        <v>86774.0</v>
      </c>
      <c r="AK346">
        <v>43387.0</v>
      </c>
      <c r="AL346">
        <v>43387.0</v>
      </c>
      <c r="AM346">
        <v>0.4924</v>
      </c>
      <c r="AN346">
        <v>0.4924</v>
      </c>
      <c r="AS346">
        <v>0.0</v>
      </c>
      <c r="AU346">
        <v>2.0</v>
      </c>
      <c r="AV346" t="s">
        <v>399</v>
      </c>
      <c r="AW346" t="s">
        <v>381</v>
      </c>
      <c r="AX346" t="s">
        <v>22</v>
      </c>
      <c r="AZ346" t="s">
        <v>1110</v>
      </c>
      <c r="BA346" t="s">
        <v>5708</v>
      </c>
      <c r="BB346" t="s">
        <v>1006</v>
      </c>
      <c r="BC346" t="s">
        <v>37</v>
      </c>
      <c r="BD346" t="s">
        <v>1006</v>
      </c>
      <c r="BE346" t="s">
        <v>1007</v>
      </c>
      <c r="BF346" s="156">
        <v>45749.0</v>
      </c>
      <c r="BG346" s="154">
        <v>46112.0</v>
      </c>
      <c r="BH346" t="s">
        <v>1008</v>
      </c>
      <c r="BI346" t="s">
        <v>5709</v>
      </c>
      <c r="BJ346" t="s">
        <v>5710</v>
      </c>
      <c r="BK346" t="s">
        <v>5711</v>
      </c>
      <c r="BL346" s="154">
        <v>45745.0</v>
      </c>
      <c r="BM346" t="s">
        <v>3781</v>
      </c>
      <c r="BN346" t="s">
        <v>1013</v>
      </c>
      <c r="BO346" t="s">
        <v>3782</v>
      </c>
      <c r="BP346" t="s">
        <v>3783</v>
      </c>
      <c r="BQ346" t="s">
        <v>5712</v>
      </c>
      <c r="BR346" s="154">
        <v>45793.5835069444</v>
      </c>
      <c r="BS346" t="s">
        <v>5713</v>
      </c>
      <c r="BT346" t="s">
        <v>1122</v>
      </c>
      <c r="BU346" t="s">
        <v>5714</v>
      </c>
      <c r="BV346">
        <v>9.17077090999E11</v>
      </c>
      <c r="BW346" t="s">
        <v>5714</v>
      </c>
      <c r="BX346" t="s">
        <v>5715</v>
      </c>
      <c r="BY346" t="s">
        <v>5714</v>
      </c>
      <c r="BZ346">
        <v>9.1809337095E11</v>
      </c>
      <c r="CA346" t="s">
        <v>5715</v>
      </c>
      <c r="CB346" t="s">
        <v>5714</v>
      </c>
      <c r="CC346">
        <v>9.1809337095E11</v>
      </c>
      <c r="CD346">
        <v>43000.0</v>
      </c>
      <c r="CE346" t="s">
        <v>5716</v>
      </c>
      <c r="CG346">
        <v>766104.0</v>
      </c>
      <c r="CH346" t="s">
        <v>5717</v>
      </c>
      <c r="CI346" t="s">
        <v>5718</v>
      </c>
      <c r="CJ346" t="s">
        <v>1006</v>
      </c>
      <c r="CK346">
        <v>766104.0</v>
      </c>
      <c r="CM346" t="s">
        <v>5716</v>
      </c>
      <c r="CN346" t="s">
        <v>5716</v>
      </c>
    </row>
    <row r="347">
      <c r="A347" t="s">
        <v>18</v>
      </c>
      <c r="B347">
        <v>3992812.0</v>
      </c>
      <c r="C347" t="s">
        <v>895</v>
      </c>
      <c r="D347">
        <v>2025.0</v>
      </c>
      <c r="E347" s="154">
        <v>45832.0</v>
      </c>
      <c r="F347" t="s">
        <v>1289</v>
      </c>
      <c r="G347" t="s">
        <v>1000</v>
      </c>
      <c r="H347" t="s">
        <v>5719</v>
      </c>
      <c r="I347" t="s">
        <v>1002</v>
      </c>
      <c r="J347">
        <v>0.0</v>
      </c>
      <c r="K347">
        <v>0.0</v>
      </c>
      <c r="L347">
        <v>0.0</v>
      </c>
      <c r="M347">
        <v>0.0</v>
      </c>
      <c r="O347">
        <v>0.0</v>
      </c>
      <c r="P347">
        <v>0.0</v>
      </c>
      <c r="R347">
        <v>0.0</v>
      </c>
      <c r="S347">
        <v>353.0</v>
      </c>
      <c r="T347">
        <v>0.0</v>
      </c>
      <c r="U347">
        <v>0.0</v>
      </c>
      <c r="V347" t="s">
        <v>1079</v>
      </c>
      <c r="X347" s="154">
        <v>45838.0</v>
      </c>
      <c r="Y347" s="156">
        <v>36526.0</v>
      </c>
      <c r="Z347">
        <v>0.0</v>
      </c>
      <c r="AA347" s="156">
        <v>36526.0</v>
      </c>
      <c r="AB347">
        <v>0.0</v>
      </c>
      <c r="AC347" s="156">
        <v>36526.0</v>
      </c>
      <c r="AD347">
        <v>0.0</v>
      </c>
      <c r="AE347" s="156">
        <v>36526.0</v>
      </c>
      <c r="AF347">
        <v>0.0</v>
      </c>
      <c r="AG347">
        <v>0.0</v>
      </c>
      <c r="AJ347">
        <v>0.0</v>
      </c>
      <c r="AK347">
        <v>0.0</v>
      </c>
      <c r="AL347">
        <v>0.0</v>
      </c>
      <c r="AM347">
        <v>1.0</v>
      </c>
      <c r="AN347">
        <v>1.0</v>
      </c>
      <c r="AS347">
        <v>0.0</v>
      </c>
      <c r="AU347">
        <v>0.0</v>
      </c>
      <c r="AV347" t="s">
        <v>380</v>
      </c>
      <c r="AY347" t="s">
        <v>88</v>
      </c>
      <c r="AZ347" t="s">
        <v>1110</v>
      </c>
      <c r="BA347" t="s">
        <v>5215</v>
      </c>
      <c r="BB347" t="s">
        <v>1174</v>
      </c>
      <c r="BC347" t="s">
        <v>23</v>
      </c>
      <c r="BD347" t="s">
        <v>1174</v>
      </c>
      <c r="BE347" t="s">
        <v>1007</v>
      </c>
      <c r="BF347" s="154">
        <v>45831.0</v>
      </c>
      <c r="BG347" s="154">
        <v>46173.0</v>
      </c>
      <c r="BH347" t="s">
        <v>1008</v>
      </c>
      <c r="BI347" t="s">
        <v>5720</v>
      </c>
      <c r="BJ347" t="s">
        <v>5721</v>
      </c>
      <c r="BK347" t="s">
        <v>5722</v>
      </c>
      <c r="BL347" s="154">
        <v>45832.0</v>
      </c>
      <c r="BM347" t="s">
        <v>1178</v>
      </c>
      <c r="BN347" t="s">
        <v>1482</v>
      </c>
      <c r="BO347" t="s">
        <v>1179</v>
      </c>
      <c r="BP347" t="s">
        <v>2093</v>
      </c>
      <c r="BR347" s="154">
        <v>45833.4860185185</v>
      </c>
      <c r="BS347" t="s">
        <v>1399</v>
      </c>
      <c r="BT347" t="s">
        <v>1197</v>
      </c>
      <c r="BU347" t="s">
        <v>1040</v>
      </c>
      <c r="BV347">
        <v>9.19016039311E11</v>
      </c>
      <c r="BW347" t="s">
        <v>5723</v>
      </c>
      <c r="BX347" t="s">
        <v>1399</v>
      </c>
      <c r="BY347" t="s">
        <v>1040</v>
      </c>
      <c r="BZ347">
        <v>9.19016039311E11</v>
      </c>
      <c r="CA347" t="s">
        <v>1399</v>
      </c>
      <c r="CB347" t="s">
        <v>1040</v>
      </c>
      <c r="CC347">
        <v>9.19016039311E11</v>
      </c>
      <c r="CD347">
        <v>0.0</v>
      </c>
      <c r="CE347" t="s">
        <v>5724</v>
      </c>
      <c r="CG347">
        <v>636111.0</v>
      </c>
      <c r="CI347" t="s">
        <v>5215</v>
      </c>
      <c r="CJ347" t="s">
        <v>1174</v>
      </c>
      <c r="CK347">
        <v>636111.0</v>
      </c>
      <c r="CM347" t="s">
        <v>5724</v>
      </c>
      <c r="CN347" t="s">
        <v>5724</v>
      </c>
    </row>
    <row r="348">
      <c r="A348" t="s">
        <v>68</v>
      </c>
      <c r="B348">
        <v>3992830.0</v>
      </c>
      <c r="C348" t="s">
        <v>604</v>
      </c>
      <c r="D348">
        <v>2025.0</v>
      </c>
      <c r="E348" s="155">
        <v>45625.0</v>
      </c>
      <c r="F348" t="s">
        <v>999</v>
      </c>
      <c r="G348" t="s">
        <v>1000</v>
      </c>
      <c r="H348" t="s">
        <v>5725</v>
      </c>
      <c r="I348" t="s">
        <v>1002</v>
      </c>
      <c r="J348">
        <v>750657.0</v>
      </c>
      <c r="K348">
        <v>750657.0</v>
      </c>
      <c r="L348">
        <v>0.0</v>
      </c>
      <c r="M348">
        <v>0.0</v>
      </c>
      <c r="O348">
        <v>750657.0</v>
      </c>
      <c r="P348">
        <v>454.0</v>
      </c>
      <c r="Q348" t="s">
        <v>5726</v>
      </c>
      <c r="R348">
        <v>0.0</v>
      </c>
      <c r="S348">
        <v>0.0</v>
      </c>
      <c r="U348">
        <v>0.0</v>
      </c>
      <c r="V348" t="s">
        <v>1003</v>
      </c>
      <c r="W348">
        <v>3.0</v>
      </c>
      <c r="Y348" s="155">
        <v>45607.0</v>
      </c>
      <c r="Z348" t="s">
        <v>5727</v>
      </c>
      <c r="AA348" s="156">
        <v>45754.0</v>
      </c>
      <c r="AB348" t="s">
        <v>5728</v>
      </c>
      <c r="AC348" s="156">
        <v>45908.0</v>
      </c>
      <c r="AD348" t="s">
        <v>5729</v>
      </c>
      <c r="AE348" s="156">
        <v>36526.0</v>
      </c>
      <c r="AF348">
        <v>0.0</v>
      </c>
      <c r="AG348" t="s">
        <v>5730</v>
      </c>
      <c r="AH348" s="155">
        <v>45608.0</v>
      </c>
      <c r="AI348" s="154">
        <v>45796.0</v>
      </c>
      <c r="AJ348" t="s">
        <v>5731</v>
      </c>
      <c r="AK348" t="s">
        <v>5732</v>
      </c>
      <c r="AL348" t="s">
        <v>5733</v>
      </c>
      <c r="AM348" t="s">
        <v>5734</v>
      </c>
      <c r="AN348" t="s">
        <v>5734</v>
      </c>
      <c r="AS348">
        <v>0.0</v>
      </c>
      <c r="AU348">
        <v>4.0</v>
      </c>
      <c r="AV348" t="s">
        <v>399</v>
      </c>
      <c r="AW348" t="s">
        <v>381</v>
      </c>
      <c r="AX348" t="s">
        <v>22</v>
      </c>
      <c r="AZ348" t="s">
        <v>1110</v>
      </c>
      <c r="BA348" t="s">
        <v>5735</v>
      </c>
      <c r="BB348" t="s">
        <v>1130</v>
      </c>
      <c r="BC348" t="s">
        <v>27</v>
      </c>
      <c r="BD348" t="s">
        <v>1131</v>
      </c>
      <c r="BE348" t="s">
        <v>1007</v>
      </c>
      <c r="BF348" s="156">
        <v>45748.0</v>
      </c>
      <c r="BG348" s="154">
        <v>46112.0</v>
      </c>
      <c r="BH348" t="s">
        <v>1008</v>
      </c>
      <c r="BI348" t="s">
        <v>5736</v>
      </c>
      <c r="BJ348" t="s">
        <v>5737</v>
      </c>
      <c r="BK348" t="s">
        <v>5738</v>
      </c>
      <c r="BL348" s="155">
        <v>45625.0</v>
      </c>
      <c r="BM348" t="s">
        <v>1278</v>
      </c>
      <c r="BN348" t="s">
        <v>1118</v>
      </c>
      <c r="BO348" t="s">
        <v>1279</v>
      </c>
      <c r="BP348" t="s">
        <v>1280</v>
      </c>
      <c r="BR348" t="s">
        <v>5739</v>
      </c>
      <c r="BS348" t="s">
        <v>5740</v>
      </c>
      <c r="BT348" t="s">
        <v>1122</v>
      </c>
      <c r="BU348" t="s">
        <v>5741</v>
      </c>
      <c r="BV348">
        <v>9.19418000448E11</v>
      </c>
      <c r="BW348" t="s">
        <v>5742</v>
      </c>
      <c r="BX348" t="s">
        <v>5743</v>
      </c>
      <c r="BY348" t="s">
        <v>5742</v>
      </c>
      <c r="BZ348">
        <v>9.19418000449E11</v>
      </c>
      <c r="CA348" t="s">
        <v>5743</v>
      </c>
      <c r="CB348" t="s">
        <v>5742</v>
      </c>
      <c r="CC348">
        <v>9.19418000449E11</v>
      </c>
      <c r="CD348">
        <v>67000.0</v>
      </c>
      <c r="CE348" t="s">
        <v>5744</v>
      </c>
      <c r="CG348">
        <v>177001.0</v>
      </c>
      <c r="CH348" t="s">
        <v>5744</v>
      </c>
      <c r="CI348" t="s">
        <v>5735</v>
      </c>
      <c r="CJ348" t="s">
        <v>1130</v>
      </c>
      <c r="CK348">
        <v>177001.0</v>
      </c>
      <c r="CM348" t="s">
        <v>5744</v>
      </c>
      <c r="CN348" t="s">
        <v>5744</v>
      </c>
    </row>
    <row r="349">
      <c r="A349" t="s">
        <v>68</v>
      </c>
      <c r="B349">
        <v>3992841.0</v>
      </c>
      <c r="C349" t="s">
        <v>605</v>
      </c>
      <c r="D349">
        <v>2025.0</v>
      </c>
      <c r="E349" s="155">
        <v>45645.0</v>
      </c>
      <c r="F349" t="s">
        <v>999</v>
      </c>
      <c r="G349" t="s">
        <v>1000</v>
      </c>
      <c r="H349" t="s">
        <v>5745</v>
      </c>
      <c r="I349" t="s">
        <v>1002</v>
      </c>
      <c r="J349">
        <v>399378.0</v>
      </c>
      <c r="K349">
        <v>399378.0</v>
      </c>
      <c r="L349">
        <v>0.0</v>
      </c>
      <c r="M349">
        <v>0.0</v>
      </c>
      <c r="O349">
        <v>399378.0</v>
      </c>
      <c r="P349">
        <v>222.0</v>
      </c>
      <c r="Q349">
        <v>1799.0</v>
      </c>
      <c r="R349">
        <v>0.0</v>
      </c>
      <c r="S349">
        <v>0.0</v>
      </c>
      <c r="U349">
        <v>0.0</v>
      </c>
      <c r="V349" t="s">
        <v>1003</v>
      </c>
      <c r="W349">
        <v>4.0</v>
      </c>
      <c r="Y349" s="154">
        <v>45747.0</v>
      </c>
      <c r="Z349">
        <v>99845.0</v>
      </c>
      <c r="AA349" s="156">
        <v>45839.0</v>
      </c>
      <c r="AB349">
        <v>99845.0</v>
      </c>
      <c r="AC349" s="157">
        <v>45931.0</v>
      </c>
      <c r="AD349">
        <v>99845.0</v>
      </c>
      <c r="AE349" s="155">
        <v>46022.0</v>
      </c>
      <c r="AF349">
        <v>99845.0</v>
      </c>
      <c r="AG349">
        <v>0.0</v>
      </c>
      <c r="AH349" s="155">
        <v>45646.0</v>
      </c>
      <c r="AI349" s="154">
        <v>45856.0</v>
      </c>
      <c r="AJ349">
        <v>199690.0</v>
      </c>
      <c r="AK349">
        <v>65000.0</v>
      </c>
      <c r="AL349">
        <v>134690.0</v>
      </c>
      <c r="AM349">
        <v>0.486</v>
      </c>
      <c r="AN349">
        <v>0.486</v>
      </c>
      <c r="AS349">
        <v>0.0</v>
      </c>
      <c r="AU349">
        <v>4.0</v>
      </c>
      <c r="AV349" t="s">
        <v>380</v>
      </c>
      <c r="AW349" t="s">
        <v>381</v>
      </c>
      <c r="AX349" t="s">
        <v>22</v>
      </c>
      <c r="AZ349" t="s">
        <v>1110</v>
      </c>
      <c r="BA349" t="s">
        <v>5746</v>
      </c>
      <c r="BB349" t="s">
        <v>1006</v>
      </c>
      <c r="BC349" t="s">
        <v>37</v>
      </c>
      <c r="BD349" t="s">
        <v>1006</v>
      </c>
      <c r="BE349" t="s">
        <v>1007</v>
      </c>
      <c r="BF349" s="154">
        <v>45736.0</v>
      </c>
      <c r="BG349" s="154">
        <v>46100.0</v>
      </c>
      <c r="BH349" t="s">
        <v>1008</v>
      </c>
      <c r="BI349" t="s">
        <v>5747</v>
      </c>
      <c r="BJ349" t="s">
        <v>5748</v>
      </c>
      <c r="BK349" t="s">
        <v>5749</v>
      </c>
      <c r="BL349" s="155">
        <v>45645.0</v>
      </c>
      <c r="BM349" t="s">
        <v>2482</v>
      </c>
      <c r="BN349" t="s">
        <v>1013</v>
      </c>
      <c r="BO349" t="s">
        <v>2483</v>
      </c>
      <c r="BP349" t="s">
        <v>3783</v>
      </c>
      <c r="BR349" s="155">
        <v>45647.6052314814</v>
      </c>
      <c r="BS349" t="s">
        <v>5750</v>
      </c>
      <c r="BU349" t="s">
        <v>5751</v>
      </c>
      <c r="BV349">
        <v>9.19437221097E11</v>
      </c>
      <c r="BW349" t="s">
        <v>5752</v>
      </c>
      <c r="BX349" t="s">
        <v>5753</v>
      </c>
      <c r="BY349" t="s">
        <v>5751</v>
      </c>
      <c r="BZ349">
        <v>9.19437221097E11</v>
      </c>
      <c r="CA349" t="s">
        <v>5754</v>
      </c>
      <c r="CB349" t="s">
        <v>5752</v>
      </c>
      <c r="CC349">
        <v>9.199373269E11</v>
      </c>
      <c r="CD349">
        <v>20000.0</v>
      </c>
      <c r="CE349" t="s">
        <v>5755</v>
      </c>
      <c r="CG349">
        <v>770072.0</v>
      </c>
      <c r="CH349" t="s">
        <v>5756</v>
      </c>
      <c r="CI349" t="s">
        <v>5746</v>
      </c>
      <c r="CJ349" t="s">
        <v>1006</v>
      </c>
      <c r="CK349">
        <v>770072.0</v>
      </c>
      <c r="CM349" t="s">
        <v>5746</v>
      </c>
      <c r="CN349" t="s">
        <v>5746</v>
      </c>
    </row>
    <row r="350">
      <c r="A350" t="s">
        <v>47</v>
      </c>
      <c r="B350">
        <v>3992941.0</v>
      </c>
      <c r="C350" t="s">
        <v>251</v>
      </c>
      <c r="D350">
        <v>2025.0</v>
      </c>
      <c r="E350" t="s">
        <v>5757</v>
      </c>
      <c r="F350" t="s">
        <v>1779</v>
      </c>
      <c r="G350" t="s">
        <v>1000</v>
      </c>
      <c r="H350" t="s">
        <v>5758</v>
      </c>
      <c r="I350" t="s">
        <v>1002</v>
      </c>
      <c r="J350">
        <v>2981269.0</v>
      </c>
      <c r="K350">
        <v>3360203.0</v>
      </c>
      <c r="L350">
        <v>437784.0</v>
      </c>
      <c r="M350">
        <v>488.0</v>
      </c>
      <c r="N350">
        <v>897.0</v>
      </c>
      <c r="O350">
        <v>438295.0</v>
      </c>
      <c r="P350">
        <v>487.0</v>
      </c>
      <c r="Q350">
        <v>900.0</v>
      </c>
      <c r="R350">
        <v>2105190.0</v>
      </c>
      <c r="S350">
        <v>552.0</v>
      </c>
      <c r="T350">
        <v>3814.0</v>
      </c>
      <c r="U350">
        <v>0.0</v>
      </c>
      <c r="V350" t="s">
        <v>1003</v>
      </c>
      <c r="W350" t="s">
        <v>4602</v>
      </c>
      <c r="Y350" t="s">
        <v>5759</v>
      </c>
      <c r="Z350" t="s">
        <v>5760</v>
      </c>
      <c r="AA350" t="s">
        <v>5761</v>
      </c>
      <c r="AB350" t="s">
        <v>5760</v>
      </c>
      <c r="AC350" t="s">
        <v>3656</v>
      </c>
      <c r="AD350" t="s">
        <v>5762</v>
      </c>
      <c r="AE350" s="156">
        <v>36526.0</v>
      </c>
      <c r="AF350">
        <v>0.0</v>
      </c>
      <c r="AG350" t="s">
        <v>5763</v>
      </c>
      <c r="AH350" t="s">
        <v>5764</v>
      </c>
      <c r="AI350" t="s">
        <v>5764</v>
      </c>
      <c r="AJ350" t="s">
        <v>5765</v>
      </c>
      <c r="AK350" t="s">
        <v>5766</v>
      </c>
      <c r="AL350" t="s">
        <v>5767</v>
      </c>
      <c r="AM350" t="s">
        <v>5768</v>
      </c>
      <c r="AN350" t="s">
        <v>5768</v>
      </c>
      <c r="AS350" t="s">
        <v>1053</v>
      </c>
      <c r="AT350" t="s">
        <v>22</v>
      </c>
      <c r="AU350" t="s">
        <v>1513</v>
      </c>
      <c r="AV350" t="s">
        <v>380</v>
      </c>
      <c r="AW350" t="s">
        <v>381</v>
      </c>
      <c r="AX350" t="s">
        <v>22</v>
      </c>
      <c r="AY350" t="s">
        <v>88</v>
      </c>
      <c r="AZ350" t="s">
        <v>1110</v>
      </c>
      <c r="BA350" t="s">
        <v>1143</v>
      </c>
      <c r="BB350" t="s">
        <v>1144</v>
      </c>
      <c r="BC350" t="s">
        <v>45</v>
      </c>
      <c r="BD350" t="s">
        <v>1143</v>
      </c>
      <c r="BE350" t="s">
        <v>1007</v>
      </c>
      <c r="BF350" t="s">
        <v>5769</v>
      </c>
      <c r="BG350" t="s">
        <v>5770</v>
      </c>
      <c r="BH350" t="s">
        <v>1008</v>
      </c>
      <c r="BI350" t="s">
        <v>5771</v>
      </c>
      <c r="BJ350" t="s">
        <v>5772</v>
      </c>
      <c r="BK350" t="s">
        <v>5773</v>
      </c>
      <c r="BL350" t="s">
        <v>5757</v>
      </c>
      <c r="BM350" t="s">
        <v>2796</v>
      </c>
      <c r="BN350" t="s">
        <v>5774</v>
      </c>
      <c r="BO350" t="s">
        <v>2797</v>
      </c>
      <c r="BP350" t="s">
        <v>1712</v>
      </c>
      <c r="BR350" t="s">
        <v>5775</v>
      </c>
      <c r="BS350" t="s">
        <v>5776</v>
      </c>
      <c r="BT350" t="s">
        <v>1067</v>
      </c>
      <c r="BU350" t="s">
        <v>5777</v>
      </c>
      <c r="BV350">
        <f>919423657698+919594551113</f>
        <v>1.839018208811E12</v>
      </c>
      <c r="BW350" t="s">
        <v>5778</v>
      </c>
      <c r="BX350" t="s">
        <v>5779</v>
      </c>
      <c r="BY350" t="s">
        <v>5777</v>
      </c>
      <c r="BZ350">
        <f>919423657698+919594551113</f>
        <v>1.839018208811E12</v>
      </c>
      <c r="CA350" t="s">
        <v>5780</v>
      </c>
      <c r="CB350" t="s">
        <v>5777</v>
      </c>
      <c r="CC350">
        <f>919423657698+919594551113</f>
        <v>1.839018208811E12</v>
      </c>
      <c r="CD350">
        <v>100000.0</v>
      </c>
      <c r="CE350" t="s">
        <v>5781</v>
      </c>
      <c r="CG350">
        <v>421503.0</v>
      </c>
      <c r="CH350" t="s">
        <v>5782</v>
      </c>
      <c r="CI350" t="s">
        <v>1143</v>
      </c>
      <c r="CJ350" t="s">
        <v>1144</v>
      </c>
      <c r="CK350">
        <v>421503.0</v>
      </c>
      <c r="CL350" t="s">
        <v>5783</v>
      </c>
      <c r="CM350" t="s">
        <v>5781</v>
      </c>
      <c r="CN350" t="s">
        <v>5781</v>
      </c>
    </row>
    <row r="351">
      <c r="A351" t="s">
        <v>68</v>
      </c>
      <c r="B351">
        <v>3993947.0</v>
      </c>
      <c r="C351" t="s">
        <v>252</v>
      </c>
      <c r="D351">
        <v>2025.0</v>
      </c>
      <c r="E351" s="154">
        <v>45762.0</v>
      </c>
      <c r="F351" t="s">
        <v>1108</v>
      </c>
      <c r="G351" t="s">
        <v>1000</v>
      </c>
      <c r="H351" t="s">
        <v>5784</v>
      </c>
      <c r="I351" t="s">
        <v>1002</v>
      </c>
      <c r="J351">
        <v>385153.0</v>
      </c>
      <c r="K351">
        <v>385153.0</v>
      </c>
      <c r="L351">
        <v>385153.0</v>
      </c>
      <c r="M351">
        <v>593.0</v>
      </c>
      <c r="N351">
        <v>649.0</v>
      </c>
      <c r="O351">
        <v>0.0</v>
      </c>
      <c r="P351">
        <v>0.0</v>
      </c>
      <c r="R351">
        <v>0.0</v>
      </c>
      <c r="S351">
        <v>0.0</v>
      </c>
      <c r="U351">
        <v>0.0</v>
      </c>
      <c r="V351" t="s">
        <v>1003</v>
      </c>
      <c r="W351">
        <v>2.0</v>
      </c>
      <c r="Y351" s="154">
        <v>45764.0</v>
      </c>
      <c r="Z351">
        <v>115546.0</v>
      </c>
      <c r="AA351" s="154">
        <v>45868.0</v>
      </c>
      <c r="AB351">
        <v>269607.0</v>
      </c>
      <c r="AC351" s="156">
        <v>36526.0</v>
      </c>
      <c r="AD351">
        <v>0.0</v>
      </c>
      <c r="AE351" s="156">
        <v>36526.0</v>
      </c>
      <c r="AF351">
        <v>0.0</v>
      </c>
      <c r="AG351">
        <v>0.0</v>
      </c>
      <c r="AJ351">
        <v>385153.0</v>
      </c>
      <c r="AK351">
        <v>0.0</v>
      </c>
      <c r="AL351">
        <v>385153.0</v>
      </c>
      <c r="AM351">
        <v>0.567</v>
      </c>
      <c r="AN351">
        <v>0.567</v>
      </c>
      <c r="AS351" t="s">
        <v>26</v>
      </c>
      <c r="AT351" t="s">
        <v>22</v>
      </c>
      <c r="AU351">
        <v>0.0</v>
      </c>
      <c r="AV351" t="s">
        <v>380</v>
      </c>
      <c r="AZ351" t="s">
        <v>1110</v>
      </c>
      <c r="BA351" t="s">
        <v>2066</v>
      </c>
      <c r="BB351" t="s">
        <v>1144</v>
      </c>
      <c r="BC351" t="s">
        <v>45</v>
      </c>
      <c r="BD351" t="s">
        <v>1971</v>
      </c>
      <c r="BE351" t="s">
        <v>1007</v>
      </c>
      <c r="BF351" s="154">
        <v>45853.0</v>
      </c>
      <c r="BG351" s="154">
        <v>45930.0</v>
      </c>
      <c r="BH351" t="s">
        <v>1008</v>
      </c>
      <c r="BI351" t="s">
        <v>5785</v>
      </c>
      <c r="BJ351" t="s">
        <v>5786</v>
      </c>
      <c r="BK351" t="s">
        <v>5787</v>
      </c>
      <c r="BL351" s="154">
        <v>45762.0</v>
      </c>
      <c r="BM351" t="s">
        <v>2515</v>
      </c>
      <c r="BN351" t="s">
        <v>1095</v>
      </c>
      <c r="BO351" t="s">
        <v>2516</v>
      </c>
      <c r="BP351" t="s">
        <v>2517</v>
      </c>
      <c r="BR351" s="156">
        <v>45812.4552083333</v>
      </c>
      <c r="BS351" t="s">
        <v>5788</v>
      </c>
      <c r="BT351" t="s">
        <v>1016</v>
      </c>
      <c r="BU351" t="s">
        <v>2516</v>
      </c>
      <c r="BV351">
        <v>9.19010048333E11</v>
      </c>
      <c r="BW351" t="s">
        <v>5789</v>
      </c>
      <c r="BX351" t="s">
        <v>5790</v>
      </c>
      <c r="BY351" t="s">
        <v>3421</v>
      </c>
      <c r="BZ351">
        <v>9.190100483333E12</v>
      </c>
      <c r="CA351" t="s">
        <v>5790</v>
      </c>
      <c r="CB351" t="s">
        <v>3421</v>
      </c>
      <c r="CC351">
        <v>9.190100483333E12</v>
      </c>
      <c r="CD351">
        <v>60300.0</v>
      </c>
      <c r="CE351" t="s">
        <v>5791</v>
      </c>
      <c r="CG351">
        <v>412207.0</v>
      </c>
      <c r="CH351" t="s">
        <v>5792</v>
      </c>
      <c r="CI351" t="s">
        <v>2066</v>
      </c>
      <c r="CJ351" t="s">
        <v>1144</v>
      </c>
      <c r="CK351">
        <v>412207.0</v>
      </c>
      <c r="CM351" t="s">
        <v>5793</v>
      </c>
      <c r="CN351" t="s">
        <v>5793</v>
      </c>
    </row>
    <row r="352">
      <c r="A352" t="s">
        <v>18</v>
      </c>
      <c r="B352">
        <v>399475.0</v>
      </c>
      <c r="C352" t="s">
        <v>607</v>
      </c>
      <c r="D352">
        <v>2025.0</v>
      </c>
      <c r="E352" s="156">
        <v>45749.0</v>
      </c>
      <c r="F352" t="s">
        <v>1328</v>
      </c>
      <c r="G352" t="s">
        <v>1000</v>
      </c>
      <c r="H352" t="s">
        <v>5794</v>
      </c>
      <c r="I352" t="s">
        <v>1002</v>
      </c>
      <c r="J352">
        <v>3557929.0</v>
      </c>
      <c r="K352">
        <v>3879508.0</v>
      </c>
      <c r="L352">
        <v>0.0</v>
      </c>
      <c r="M352">
        <v>0.0</v>
      </c>
      <c r="O352">
        <v>1771381.0</v>
      </c>
      <c r="P352">
        <v>1684.0</v>
      </c>
      <c r="Q352" t="s">
        <v>5795</v>
      </c>
      <c r="R352">
        <v>1786548.0</v>
      </c>
      <c r="S352">
        <v>1656.0</v>
      </c>
      <c r="T352">
        <v>1079.0</v>
      </c>
      <c r="U352">
        <v>0.0</v>
      </c>
      <c r="V352" t="s">
        <v>1003</v>
      </c>
      <c r="W352">
        <v>4.0</v>
      </c>
      <c r="Y352" s="154">
        <v>45777.0</v>
      </c>
      <c r="Z352" t="s">
        <v>5796</v>
      </c>
      <c r="AA352" s="156">
        <v>45839.0</v>
      </c>
      <c r="AB352" t="s">
        <v>5796</v>
      </c>
      <c r="AC352" s="157">
        <v>45931.0</v>
      </c>
      <c r="AD352" t="s">
        <v>5796</v>
      </c>
      <c r="AE352" s="155">
        <v>46022.0</v>
      </c>
      <c r="AF352" t="s">
        <v>5796</v>
      </c>
      <c r="AG352" t="s">
        <v>5797</v>
      </c>
      <c r="AH352" t="s">
        <v>5798</v>
      </c>
      <c r="AI352" t="s">
        <v>5798</v>
      </c>
      <c r="AJ352" t="s">
        <v>5799</v>
      </c>
      <c r="AK352" t="s">
        <v>5800</v>
      </c>
      <c r="AL352" t="s">
        <v>5801</v>
      </c>
      <c r="AM352" t="s">
        <v>5802</v>
      </c>
      <c r="AN352" t="s">
        <v>5802</v>
      </c>
      <c r="AS352">
        <v>0.0</v>
      </c>
      <c r="AU352" t="s">
        <v>3488</v>
      </c>
      <c r="AV352" t="s">
        <v>380</v>
      </c>
      <c r="AW352" t="s">
        <v>381</v>
      </c>
      <c r="AX352" t="s">
        <v>22</v>
      </c>
      <c r="AY352" t="s">
        <v>88</v>
      </c>
      <c r="AZ352" t="s">
        <v>1110</v>
      </c>
      <c r="BA352" t="s">
        <v>5803</v>
      </c>
      <c r="BB352" t="s">
        <v>3797</v>
      </c>
      <c r="BC352" t="s">
        <v>37</v>
      </c>
      <c r="BD352" t="s">
        <v>2478</v>
      </c>
      <c r="BE352" t="s">
        <v>1007</v>
      </c>
      <c r="BF352" s="156">
        <v>45749.0</v>
      </c>
      <c r="BG352" s="156">
        <v>46113.0</v>
      </c>
      <c r="BH352" t="s">
        <v>1008</v>
      </c>
      <c r="BI352" t="s">
        <v>5804</v>
      </c>
      <c r="BJ352" t="s">
        <v>5805</v>
      </c>
      <c r="BK352" t="s">
        <v>5806</v>
      </c>
      <c r="BL352" s="156">
        <v>45749.0</v>
      </c>
      <c r="BM352" t="s">
        <v>1583</v>
      </c>
      <c r="BN352" t="s">
        <v>1013</v>
      </c>
      <c r="BO352" t="s">
        <v>1584</v>
      </c>
      <c r="BP352" t="s">
        <v>2484</v>
      </c>
      <c r="BR352" t="s">
        <v>5807</v>
      </c>
      <c r="BS352" t="s">
        <v>5808</v>
      </c>
      <c r="BU352" t="s">
        <v>5809</v>
      </c>
      <c r="BV352">
        <v>9.19531055724E11</v>
      </c>
      <c r="BW352" t="s">
        <v>5810</v>
      </c>
      <c r="BX352" t="s">
        <v>5811</v>
      </c>
      <c r="BY352" t="s">
        <v>5809</v>
      </c>
      <c r="BZ352">
        <v>9.19531055724E11</v>
      </c>
      <c r="CA352" t="s">
        <v>5812</v>
      </c>
      <c r="CB352" t="s">
        <v>5813</v>
      </c>
      <c r="CC352">
        <v>9.19435546294E11</v>
      </c>
      <c r="CD352">
        <v>0.0</v>
      </c>
      <c r="CE352" t="s">
        <v>5814</v>
      </c>
      <c r="CG352">
        <v>781171.0</v>
      </c>
      <c r="CI352" t="s">
        <v>5803</v>
      </c>
      <c r="CJ352" t="s">
        <v>3797</v>
      </c>
      <c r="CK352">
        <v>781171.0</v>
      </c>
      <c r="CL352" t="s">
        <v>5815</v>
      </c>
      <c r="CM352" t="s">
        <v>5816</v>
      </c>
      <c r="CN352" t="s">
        <v>5816</v>
      </c>
    </row>
    <row r="353">
      <c r="A353" t="s">
        <v>47</v>
      </c>
      <c r="B353">
        <v>3994892.0</v>
      </c>
      <c r="C353" t="s">
        <v>253</v>
      </c>
      <c r="D353">
        <v>2025.0</v>
      </c>
      <c r="E353" s="154">
        <v>45699.0</v>
      </c>
      <c r="F353" t="s">
        <v>1414</v>
      </c>
      <c r="G353" t="s">
        <v>1000</v>
      </c>
      <c r="H353" t="s">
        <v>5817</v>
      </c>
      <c r="I353" t="s">
        <v>1002</v>
      </c>
      <c r="J353">
        <v>648652.0</v>
      </c>
      <c r="K353">
        <v>742371.0</v>
      </c>
      <c r="L353">
        <v>127990.0</v>
      </c>
      <c r="M353">
        <v>272.0</v>
      </c>
      <c r="N353">
        <v>471.0</v>
      </c>
      <c r="O353">
        <v>0.0</v>
      </c>
      <c r="P353">
        <v>0.0</v>
      </c>
      <c r="R353">
        <v>520662.0</v>
      </c>
      <c r="S353">
        <v>272.0</v>
      </c>
      <c r="T353">
        <v>1914.0</v>
      </c>
      <c r="U353">
        <v>0.0</v>
      </c>
      <c r="V353" t="s">
        <v>1003</v>
      </c>
      <c r="W353">
        <v>4.0</v>
      </c>
      <c r="Y353" s="156">
        <v>45717.0</v>
      </c>
      <c r="Z353">
        <v>185593.0</v>
      </c>
      <c r="AA353" s="154">
        <v>45777.0</v>
      </c>
      <c r="AB353">
        <v>185593.0</v>
      </c>
      <c r="AC353" s="154">
        <v>45838.0</v>
      </c>
      <c r="AD353">
        <v>185593.0</v>
      </c>
      <c r="AE353" s="154">
        <v>45930.0</v>
      </c>
      <c r="AF353">
        <v>185593.0</v>
      </c>
      <c r="AG353">
        <v>6040.0</v>
      </c>
      <c r="AH353" s="154">
        <v>45762.0</v>
      </c>
      <c r="AI353" s="156">
        <v>45877.0</v>
      </c>
      <c r="AJ353">
        <v>556779.0</v>
      </c>
      <c r="AK353">
        <v>485578.0</v>
      </c>
      <c r="AL353">
        <v>65161.0</v>
      </c>
      <c r="AM353">
        <v>0.6863</v>
      </c>
      <c r="AN353">
        <v>0.6863</v>
      </c>
      <c r="AS353" t="s">
        <v>26</v>
      </c>
      <c r="AT353" t="s">
        <v>22</v>
      </c>
      <c r="AU353">
        <v>0.0</v>
      </c>
      <c r="AV353" t="s">
        <v>380</v>
      </c>
      <c r="AY353" t="s">
        <v>88</v>
      </c>
      <c r="AZ353" t="s">
        <v>1110</v>
      </c>
      <c r="BA353" t="s">
        <v>5818</v>
      </c>
      <c r="BB353" t="s">
        <v>1233</v>
      </c>
      <c r="BC353" t="s">
        <v>37</v>
      </c>
      <c r="BD353" t="s">
        <v>1189</v>
      </c>
      <c r="BE353" t="s">
        <v>1007</v>
      </c>
      <c r="BF353" s="156">
        <v>45748.0</v>
      </c>
      <c r="BG353" s="154">
        <v>46112.0</v>
      </c>
      <c r="BH353" t="s">
        <v>1008</v>
      </c>
      <c r="BI353" t="s">
        <v>5819</v>
      </c>
      <c r="BJ353" t="s">
        <v>5820</v>
      </c>
      <c r="BK353" t="s">
        <v>5821</v>
      </c>
      <c r="BL353" s="154">
        <v>45699.0</v>
      </c>
      <c r="BM353" t="s">
        <v>1237</v>
      </c>
      <c r="BN353" t="s">
        <v>1013</v>
      </c>
      <c r="BO353" t="s">
        <v>1238</v>
      </c>
      <c r="BP353" t="s">
        <v>1239</v>
      </c>
      <c r="BR353" s="154">
        <v>45741.6674074074</v>
      </c>
      <c r="BS353" t="s">
        <v>5822</v>
      </c>
      <c r="BT353" t="s">
        <v>1122</v>
      </c>
      <c r="BU353" t="s">
        <v>5823</v>
      </c>
      <c r="BV353">
        <v>9.19952657432E11</v>
      </c>
      <c r="BW353" t="s">
        <v>5823</v>
      </c>
      <c r="BX353" t="s">
        <v>5824</v>
      </c>
      <c r="BY353" t="s">
        <v>5823</v>
      </c>
      <c r="BZ353">
        <v>9.19952657432E11</v>
      </c>
      <c r="CA353" t="s">
        <v>5824</v>
      </c>
      <c r="CB353" t="s">
        <v>5823</v>
      </c>
      <c r="CC353">
        <v>9.19952657432E11</v>
      </c>
      <c r="CD353">
        <v>45500.0</v>
      </c>
      <c r="CE353" t="s">
        <v>5825</v>
      </c>
      <c r="CG353">
        <v>831012.0</v>
      </c>
      <c r="CH353" t="s">
        <v>5826</v>
      </c>
      <c r="CI353" t="s">
        <v>5818</v>
      </c>
      <c r="CJ353" t="s">
        <v>1233</v>
      </c>
      <c r="CK353">
        <v>831012.0</v>
      </c>
      <c r="CL353" t="s">
        <v>5827</v>
      </c>
      <c r="CM353" t="s">
        <v>5828</v>
      </c>
      <c r="CN353" t="s">
        <v>5828</v>
      </c>
    </row>
    <row r="354">
      <c r="A354" t="s">
        <v>47</v>
      </c>
      <c r="B354">
        <v>3996930.0</v>
      </c>
      <c r="C354" t="s">
        <v>254</v>
      </c>
      <c r="D354">
        <v>2025.0</v>
      </c>
      <c r="E354" s="154">
        <v>45832.0</v>
      </c>
      <c r="F354" t="s">
        <v>1108</v>
      </c>
      <c r="G354" t="s">
        <v>1000</v>
      </c>
      <c r="H354" t="s">
        <v>5829</v>
      </c>
      <c r="I354" t="s">
        <v>1002</v>
      </c>
      <c r="J354">
        <v>379500.0</v>
      </c>
      <c r="K354">
        <v>379500.0</v>
      </c>
      <c r="L354">
        <v>379500.0</v>
      </c>
      <c r="M354">
        <v>506.0</v>
      </c>
      <c r="N354">
        <v>750.0</v>
      </c>
      <c r="O354">
        <v>0.0</v>
      </c>
      <c r="P354">
        <v>0.0</v>
      </c>
      <c r="R354">
        <v>0.0</v>
      </c>
      <c r="S354">
        <v>0.0</v>
      </c>
      <c r="U354">
        <v>0.0</v>
      </c>
      <c r="V354" t="s">
        <v>1003</v>
      </c>
      <c r="W354">
        <v>2.0</v>
      </c>
      <c r="Y354" s="155">
        <v>45981.0</v>
      </c>
      <c r="Z354">
        <v>189750.0</v>
      </c>
      <c r="AA354" s="155">
        <v>46021.0</v>
      </c>
      <c r="AB354">
        <v>189750.0</v>
      </c>
      <c r="AC354" s="156">
        <v>36526.0</v>
      </c>
      <c r="AD354">
        <v>0.0</v>
      </c>
      <c r="AE354" s="156">
        <v>36526.0</v>
      </c>
      <c r="AF354">
        <v>0.0</v>
      </c>
      <c r="AG354">
        <v>0.0</v>
      </c>
      <c r="AJ354">
        <v>0.0</v>
      </c>
      <c r="AK354">
        <v>0.0</v>
      </c>
      <c r="AL354">
        <v>0.0</v>
      </c>
      <c r="AM354">
        <v>0.5</v>
      </c>
      <c r="AN354">
        <v>0.5</v>
      </c>
      <c r="AS354" t="s">
        <v>21</v>
      </c>
      <c r="AT354" t="s">
        <v>22</v>
      </c>
      <c r="AU354">
        <v>0.0</v>
      </c>
      <c r="AV354" t="s">
        <v>380</v>
      </c>
      <c r="AZ354" t="s">
        <v>1110</v>
      </c>
      <c r="BA354" t="s">
        <v>2972</v>
      </c>
      <c r="BB354" t="s">
        <v>1174</v>
      </c>
      <c r="BC354" t="s">
        <v>23</v>
      </c>
      <c r="BD354" t="s">
        <v>1174</v>
      </c>
      <c r="BE354" t="s">
        <v>1007</v>
      </c>
      <c r="BF354" s="156">
        <v>45839.0</v>
      </c>
      <c r="BG354" s="154">
        <v>46112.0</v>
      </c>
      <c r="BH354" t="s">
        <v>1008</v>
      </c>
      <c r="BI354" t="s">
        <v>5830</v>
      </c>
      <c r="BJ354" t="s">
        <v>5831</v>
      </c>
      <c r="BK354" t="s">
        <v>5832</v>
      </c>
      <c r="BL354" s="154">
        <v>45832.0</v>
      </c>
      <c r="BM354" t="s">
        <v>2414</v>
      </c>
      <c r="BN354" t="s">
        <v>1013</v>
      </c>
      <c r="BO354" t="s">
        <v>2415</v>
      </c>
      <c r="BP354" t="s">
        <v>2416</v>
      </c>
      <c r="BR354" s="154">
        <v>45838.614525463</v>
      </c>
      <c r="BS354" t="s">
        <v>5833</v>
      </c>
      <c r="BT354" t="s">
        <v>1016</v>
      </c>
      <c r="BU354" t="s">
        <v>5834</v>
      </c>
      <c r="BV354">
        <v>9.14254271801E11</v>
      </c>
      <c r="BW354" t="s">
        <v>5834</v>
      </c>
      <c r="BX354" t="s">
        <v>5833</v>
      </c>
      <c r="BY354" t="s">
        <v>5835</v>
      </c>
      <c r="BZ354">
        <v>9.14254271801E11</v>
      </c>
      <c r="CA354" t="s">
        <v>5833</v>
      </c>
      <c r="CB354" t="s">
        <v>5835</v>
      </c>
      <c r="CC354">
        <v>9.14254271801E11</v>
      </c>
      <c r="CD354">
        <v>60000.0</v>
      </c>
      <c r="CE354" t="s">
        <v>5836</v>
      </c>
      <c r="CG354">
        <v>641305.0</v>
      </c>
      <c r="CH354" t="s">
        <v>5836</v>
      </c>
      <c r="CI354" t="s">
        <v>2972</v>
      </c>
      <c r="CJ354" t="s">
        <v>1174</v>
      </c>
      <c r="CK354">
        <v>641305.0</v>
      </c>
      <c r="CM354" t="s">
        <v>5836</v>
      </c>
      <c r="CN354" t="s">
        <v>5836</v>
      </c>
    </row>
    <row r="355">
      <c r="A355" t="s">
        <v>68</v>
      </c>
      <c r="B355">
        <v>3996943.0</v>
      </c>
      <c r="C355" t="s">
        <v>608</v>
      </c>
      <c r="D355">
        <v>2025.0</v>
      </c>
      <c r="E355" s="154">
        <v>45674.0</v>
      </c>
      <c r="F355" t="s">
        <v>999</v>
      </c>
      <c r="G355" t="s">
        <v>1000</v>
      </c>
      <c r="H355" t="s">
        <v>5837</v>
      </c>
      <c r="I355" t="s">
        <v>1002</v>
      </c>
      <c r="J355">
        <v>120600.0</v>
      </c>
      <c r="K355">
        <v>120600.0</v>
      </c>
      <c r="L355">
        <v>0.0</v>
      </c>
      <c r="M355">
        <v>0.0</v>
      </c>
      <c r="O355">
        <v>120600.0</v>
      </c>
      <c r="P355">
        <v>100.0</v>
      </c>
      <c r="Q355">
        <v>1206.0</v>
      </c>
      <c r="R355">
        <v>0.0</v>
      </c>
      <c r="S355">
        <v>0.0</v>
      </c>
      <c r="U355">
        <v>0.0</v>
      </c>
      <c r="V355" t="s">
        <v>1003</v>
      </c>
      <c r="W355">
        <v>2.0</v>
      </c>
      <c r="Y355" s="154">
        <v>45762.0</v>
      </c>
      <c r="Z355">
        <v>60300.0</v>
      </c>
      <c r="AA355" s="156">
        <v>45870.0</v>
      </c>
      <c r="AB355">
        <v>60300.0</v>
      </c>
      <c r="AC355" s="156">
        <v>36526.0</v>
      </c>
      <c r="AD355">
        <v>0.0</v>
      </c>
      <c r="AE355" s="156">
        <v>36526.0</v>
      </c>
      <c r="AF355">
        <v>0.0</v>
      </c>
      <c r="AG355">
        <v>0.0</v>
      </c>
      <c r="AH355" s="156">
        <v>45751.0</v>
      </c>
      <c r="AI355" s="156">
        <v>45751.0</v>
      </c>
      <c r="AJ355">
        <v>120600.0</v>
      </c>
      <c r="AK355">
        <v>15000.0</v>
      </c>
      <c r="AL355">
        <v>105600.0</v>
      </c>
      <c r="AM355">
        <v>0.33</v>
      </c>
      <c r="AN355">
        <v>0.33</v>
      </c>
      <c r="AS355">
        <v>0.0</v>
      </c>
      <c r="AU355">
        <v>2.0</v>
      </c>
      <c r="AV355" t="s">
        <v>399</v>
      </c>
      <c r="AW355" t="s">
        <v>381</v>
      </c>
      <c r="AX355" t="s">
        <v>22</v>
      </c>
      <c r="AZ355" t="s">
        <v>1110</v>
      </c>
      <c r="BA355" t="s">
        <v>5838</v>
      </c>
      <c r="BB355" t="s">
        <v>1158</v>
      </c>
      <c r="BC355" t="s">
        <v>37</v>
      </c>
      <c r="BD355" t="s">
        <v>1158</v>
      </c>
      <c r="BE355" t="s">
        <v>1007</v>
      </c>
      <c r="BF355" s="156">
        <v>45748.0</v>
      </c>
      <c r="BG355" s="154">
        <v>46112.0</v>
      </c>
      <c r="BH355" t="s">
        <v>1008</v>
      </c>
      <c r="BI355" t="s">
        <v>5839</v>
      </c>
      <c r="BJ355" t="s">
        <v>5840</v>
      </c>
      <c r="BK355" t="s">
        <v>5841</v>
      </c>
      <c r="BL355" s="154">
        <v>45674.0</v>
      </c>
      <c r="BM355" t="s">
        <v>2635</v>
      </c>
      <c r="BN355" t="s">
        <v>1013</v>
      </c>
      <c r="BO355" t="s">
        <v>2636</v>
      </c>
      <c r="BP355" t="s">
        <v>1944</v>
      </c>
      <c r="BR355" s="156">
        <v>45755.6772800926</v>
      </c>
      <c r="BS355" t="s">
        <v>5842</v>
      </c>
      <c r="BT355" t="s">
        <v>1016</v>
      </c>
      <c r="BU355" t="s">
        <v>5843</v>
      </c>
      <c r="BV355">
        <v>9.19732063785E11</v>
      </c>
      <c r="BW355" t="s">
        <v>5844</v>
      </c>
      <c r="BX355" t="s">
        <v>5842</v>
      </c>
      <c r="BY355" t="s">
        <v>5843</v>
      </c>
      <c r="BZ355">
        <v>9.19732063785E11</v>
      </c>
      <c r="CA355" t="s">
        <v>5842</v>
      </c>
      <c r="CB355" t="s">
        <v>5843</v>
      </c>
      <c r="CC355">
        <v>9.19732063785E11</v>
      </c>
      <c r="CD355">
        <v>18000.0</v>
      </c>
      <c r="CE355" t="s">
        <v>5845</v>
      </c>
      <c r="CG355">
        <v>722101.0</v>
      </c>
      <c r="CH355" t="s">
        <v>5846</v>
      </c>
      <c r="CI355" t="s">
        <v>5838</v>
      </c>
      <c r="CJ355" t="s">
        <v>1158</v>
      </c>
      <c r="CK355">
        <v>722101.0</v>
      </c>
      <c r="CM355" t="s">
        <v>5847</v>
      </c>
      <c r="CN355" t="s">
        <v>5847</v>
      </c>
    </row>
    <row r="356">
      <c r="A356" t="s">
        <v>68</v>
      </c>
      <c r="B356">
        <v>3996980.0</v>
      </c>
      <c r="C356" t="s">
        <v>609</v>
      </c>
      <c r="D356">
        <v>2025.0</v>
      </c>
      <c r="E356" s="156">
        <v>45722.0</v>
      </c>
      <c r="F356" t="s">
        <v>999</v>
      </c>
      <c r="G356" t="s">
        <v>1000</v>
      </c>
      <c r="H356" t="s">
        <v>5848</v>
      </c>
      <c r="I356" t="s">
        <v>1002</v>
      </c>
      <c r="J356">
        <v>175320.0</v>
      </c>
      <c r="K356">
        <v>175320.0</v>
      </c>
      <c r="L356">
        <v>0.0</v>
      </c>
      <c r="M356">
        <v>0.0</v>
      </c>
      <c r="O356">
        <v>175320.0</v>
      </c>
      <c r="P356">
        <v>200.0</v>
      </c>
      <c r="Q356">
        <v>877.0</v>
      </c>
      <c r="R356">
        <v>0.0</v>
      </c>
      <c r="S356">
        <v>0.0</v>
      </c>
      <c r="U356">
        <v>0.0</v>
      </c>
      <c r="V356" t="s">
        <v>1003</v>
      </c>
      <c r="W356">
        <v>2.0</v>
      </c>
      <c r="Y356" s="156">
        <v>45723.0</v>
      </c>
      <c r="Z356">
        <v>87660.0</v>
      </c>
      <c r="AA356" s="154">
        <v>45915.0</v>
      </c>
      <c r="AB356">
        <v>87660.0</v>
      </c>
      <c r="AC356" s="156">
        <v>36526.0</v>
      </c>
      <c r="AD356">
        <v>0.0</v>
      </c>
      <c r="AE356" s="156">
        <v>36526.0</v>
      </c>
      <c r="AF356">
        <v>0.0</v>
      </c>
      <c r="AG356">
        <v>0.0</v>
      </c>
      <c r="AH356" s="154">
        <v>45729.0</v>
      </c>
      <c r="AI356" s="154">
        <v>45729.0</v>
      </c>
      <c r="AJ356">
        <v>87660.0</v>
      </c>
      <c r="AK356">
        <v>87660.0</v>
      </c>
      <c r="AL356">
        <v>0.0</v>
      </c>
      <c r="AM356">
        <v>0.513</v>
      </c>
      <c r="AN356">
        <v>0.513</v>
      </c>
      <c r="AS356">
        <v>0.0</v>
      </c>
      <c r="AU356">
        <v>2.0</v>
      </c>
      <c r="AV356" t="s">
        <v>399</v>
      </c>
      <c r="AW356" t="s">
        <v>381</v>
      </c>
      <c r="AX356" t="s">
        <v>22</v>
      </c>
      <c r="AZ356" t="s">
        <v>1110</v>
      </c>
      <c r="BA356" t="s">
        <v>1187</v>
      </c>
      <c r="BB356" t="s">
        <v>1188</v>
      </c>
      <c r="BC356" t="s">
        <v>37</v>
      </c>
      <c r="BD356" t="s">
        <v>1189</v>
      </c>
      <c r="BE356" t="s">
        <v>1007</v>
      </c>
      <c r="BF356" s="156">
        <v>45748.0</v>
      </c>
      <c r="BG356" s="154">
        <v>46112.0</v>
      </c>
      <c r="BH356" t="s">
        <v>1008</v>
      </c>
      <c r="BI356" t="s">
        <v>5849</v>
      </c>
      <c r="BJ356" t="s">
        <v>5850</v>
      </c>
      <c r="BK356" t="s">
        <v>5851</v>
      </c>
      <c r="BL356" s="156">
        <v>45722.0</v>
      </c>
      <c r="BM356" t="s">
        <v>1193</v>
      </c>
      <c r="BN356" t="s">
        <v>1013</v>
      </c>
      <c r="BO356" t="s">
        <v>1194</v>
      </c>
      <c r="BP356" t="s">
        <v>1195</v>
      </c>
      <c r="BR356" s="154">
        <v>45735.4858796296</v>
      </c>
      <c r="BS356" t="s">
        <v>5852</v>
      </c>
      <c r="BT356" t="s">
        <v>1122</v>
      </c>
      <c r="BU356" t="s">
        <v>5853</v>
      </c>
      <c r="BV356">
        <v>9.18083998003E11</v>
      </c>
      <c r="BW356" t="s">
        <v>5853</v>
      </c>
      <c r="BX356" t="s">
        <v>5854</v>
      </c>
      <c r="BY356" t="s">
        <v>5855</v>
      </c>
      <c r="BZ356">
        <v>9.19810158554E11</v>
      </c>
      <c r="CA356" t="s">
        <v>5854</v>
      </c>
      <c r="CB356" t="s">
        <v>5855</v>
      </c>
      <c r="CC356">
        <v>9.19810158554E11</v>
      </c>
      <c r="CD356">
        <v>32000.0</v>
      </c>
      <c r="CE356" t="s">
        <v>5856</v>
      </c>
      <c r="CG356">
        <v>800025.0</v>
      </c>
      <c r="CI356" t="s">
        <v>1187</v>
      </c>
      <c r="CJ356" t="s">
        <v>1188</v>
      </c>
      <c r="CK356">
        <v>800025.0</v>
      </c>
      <c r="CM356" t="s">
        <v>5857</v>
      </c>
      <c r="CN356" t="s">
        <v>5858</v>
      </c>
    </row>
    <row r="357">
      <c r="A357" t="s">
        <v>68</v>
      </c>
      <c r="B357">
        <v>3997080.0</v>
      </c>
      <c r="C357" t="s">
        <v>610</v>
      </c>
      <c r="D357">
        <v>2025.0</v>
      </c>
      <c r="E357" s="154">
        <v>45706.0</v>
      </c>
      <c r="F357" t="s">
        <v>999</v>
      </c>
      <c r="G357" t="s">
        <v>1000</v>
      </c>
      <c r="H357" t="s">
        <v>5859</v>
      </c>
      <c r="I357" t="s">
        <v>1002</v>
      </c>
      <c r="J357">
        <v>506089.0</v>
      </c>
      <c r="K357">
        <v>506089.0</v>
      </c>
      <c r="L357">
        <v>0.0</v>
      </c>
      <c r="M357">
        <v>0.0</v>
      </c>
      <c r="O357">
        <v>506089.0</v>
      </c>
      <c r="P357">
        <v>444.0</v>
      </c>
      <c r="Q357">
        <v>1140.0</v>
      </c>
      <c r="R357">
        <v>0.0</v>
      </c>
      <c r="S357">
        <v>0.0</v>
      </c>
      <c r="U357">
        <v>0.0</v>
      </c>
      <c r="V357" t="s">
        <v>1003</v>
      </c>
      <c r="W357">
        <v>4.0</v>
      </c>
      <c r="Y357" s="156">
        <v>45754.0</v>
      </c>
      <c r="Z357">
        <v>126522.0</v>
      </c>
      <c r="AA357" s="156">
        <v>45817.0</v>
      </c>
      <c r="AB357">
        <v>126522.0</v>
      </c>
      <c r="AC357" s="156">
        <v>45908.0</v>
      </c>
      <c r="AD357">
        <v>126522.0</v>
      </c>
      <c r="AE357" s="157">
        <v>45999.0</v>
      </c>
      <c r="AF357">
        <v>126522.0</v>
      </c>
      <c r="AG357">
        <v>0.0</v>
      </c>
      <c r="AH357" s="154">
        <v>45713.0</v>
      </c>
      <c r="AI357" s="154">
        <v>45713.0</v>
      </c>
      <c r="AJ357">
        <v>253044.0</v>
      </c>
      <c r="AK357">
        <v>50000.0</v>
      </c>
      <c r="AL357">
        <v>203044.0</v>
      </c>
      <c r="AM357">
        <v>0.5616</v>
      </c>
      <c r="AN357">
        <v>0.5616</v>
      </c>
      <c r="AS357">
        <v>0.0</v>
      </c>
      <c r="AU357">
        <v>4.0</v>
      </c>
      <c r="AV357" t="s">
        <v>399</v>
      </c>
      <c r="AW357" t="s">
        <v>428</v>
      </c>
      <c r="AX357" t="s">
        <v>22</v>
      </c>
      <c r="AZ357" t="s">
        <v>1110</v>
      </c>
      <c r="BA357" t="s">
        <v>5860</v>
      </c>
      <c r="BB357" t="s">
        <v>1130</v>
      </c>
      <c r="BC357" t="s">
        <v>27</v>
      </c>
      <c r="BD357" t="s">
        <v>1131</v>
      </c>
      <c r="BE357" t="s">
        <v>1007</v>
      </c>
      <c r="BF357" s="156">
        <v>45717.0</v>
      </c>
      <c r="BG357" s="154">
        <v>46112.0</v>
      </c>
      <c r="BH357" t="s">
        <v>1008</v>
      </c>
      <c r="BI357" t="s">
        <v>5861</v>
      </c>
      <c r="BJ357" t="s">
        <v>5862</v>
      </c>
      <c r="BK357" t="s">
        <v>5863</v>
      </c>
      <c r="BL357" s="154">
        <v>45706.0</v>
      </c>
      <c r="BM357" t="s">
        <v>1278</v>
      </c>
      <c r="BN357" t="s">
        <v>1118</v>
      </c>
      <c r="BO357" t="s">
        <v>1279</v>
      </c>
      <c r="BP357" t="s">
        <v>1280</v>
      </c>
      <c r="BR357" s="154">
        <v>45716.5186458333</v>
      </c>
      <c r="BS357" t="s">
        <v>5864</v>
      </c>
      <c r="BT357" t="s">
        <v>1016</v>
      </c>
      <c r="BU357" t="s">
        <v>5865</v>
      </c>
      <c r="BV357">
        <v>9.19418381181E11</v>
      </c>
      <c r="BW357" t="s">
        <v>5865</v>
      </c>
      <c r="BX357" t="s">
        <v>5866</v>
      </c>
      <c r="BY357" t="s">
        <v>5865</v>
      </c>
      <c r="BZ357">
        <v>9.19418381181E11</v>
      </c>
      <c r="CA357" t="s">
        <v>5867</v>
      </c>
      <c r="CB357" t="s">
        <v>5868</v>
      </c>
      <c r="CC357">
        <v>9.18219589739E11</v>
      </c>
      <c r="CD357">
        <v>54000.0</v>
      </c>
      <c r="CE357" t="s">
        <v>5869</v>
      </c>
      <c r="CG357">
        <v>174304.0</v>
      </c>
      <c r="CH357" t="s">
        <v>5870</v>
      </c>
      <c r="CI357" t="s">
        <v>5860</v>
      </c>
      <c r="CJ357" t="s">
        <v>1130</v>
      </c>
      <c r="CK357">
        <v>174304.0</v>
      </c>
      <c r="CM357" t="s">
        <v>5871</v>
      </c>
      <c r="CN357" t="s">
        <v>5871</v>
      </c>
    </row>
    <row r="358">
      <c r="A358" t="s">
        <v>68</v>
      </c>
      <c r="B358">
        <v>3997396.0</v>
      </c>
      <c r="C358" t="s">
        <v>611</v>
      </c>
      <c r="D358">
        <v>2025.0</v>
      </c>
      <c r="E358" s="154">
        <v>45805.0</v>
      </c>
      <c r="F358" t="s">
        <v>999</v>
      </c>
      <c r="G358" t="s">
        <v>1000</v>
      </c>
      <c r="H358" t="s">
        <v>5872</v>
      </c>
      <c r="I358" t="s">
        <v>1002</v>
      </c>
      <c r="J358">
        <v>457430.0</v>
      </c>
      <c r="K358">
        <v>457430.0</v>
      </c>
      <c r="L358">
        <v>0.0</v>
      </c>
      <c r="M358">
        <v>0.0</v>
      </c>
      <c r="O358">
        <v>457430.0</v>
      </c>
      <c r="P358">
        <v>295.0</v>
      </c>
      <c r="Q358">
        <v>1551.0</v>
      </c>
      <c r="R358">
        <v>0.0</v>
      </c>
      <c r="S358">
        <v>0.0</v>
      </c>
      <c r="U358">
        <v>0.0</v>
      </c>
      <c r="V358" t="s">
        <v>1003</v>
      </c>
      <c r="W358">
        <v>3.0</v>
      </c>
      <c r="Y358" s="154">
        <v>45805.0</v>
      </c>
      <c r="Z358">
        <v>155526.0</v>
      </c>
      <c r="AA358" s="154">
        <v>45853.0</v>
      </c>
      <c r="AB358">
        <v>150952.0</v>
      </c>
      <c r="AC358" s="154">
        <v>45930.0</v>
      </c>
      <c r="AD358">
        <v>150952.0</v>
      </c>
      <c r="AE358" s="156">
        <v>36526.0</v>
      </c>
      <c r="AF358">
        <v>0.0</v>
      </c>
      <c r="AG358">
        <v>0.0</v>
      </c>
      <c r="AH358" s="154">
        <v>45678.0</v>
      </c>
      <c r="AI358" s="154">
        <v>45805.0</v>
      </c>
      <c r="AJ358">
        <v>306478.0</v>
      </c>
      <c r="AK358">
        <v>202416.0</v>
      </c>
      <c r="AL358">
        <v>104062.0</v>
      </c>
      <c r="AM358">
        <v>0.4257</v>
      </c>
      <c r="AN358">
        <v>0.4257</v>
      </c>
      <c r="AS358">
        <v>0.0</v>
      </c>
      <c r="AU358">
        <v>0.0</v>
      </c>
      <c r="AV358" t="s">
        <v>399</v>
      </c>
      <c r="AW358" t="s">
        <v>381</v>
      </c>
      <c r="AX358" t="s">
        <v>22</v>
      </c>
      <c r="AZ358" t="s">
        <v>1110</v>
      </c>
      <c r="BA358" t="s">
        <v>5873</v>
      </c>
      <c r="BB358" t="s">
        <v>1144</v>
      </c>
      <c r="BC358" t="s">
        <v>45</v>
      </c>
      <c r="BD358" t="s">
        <v>1971</v>
      </c>
      <c r="BE358" t="s">
        <v>1007</v>
      </c>
      <c r="BF358" s="156">
        <v>45748.0</v>
      </c>
      <c r="BG358" s="154">
        <v>46142.0</v>
      </c>
      <c r="BH358" t="s">
        <v>1008</v>
      </c>
      <c r="BI358" t="s">
        <v>5874</v>
      </c>
      <c r="BJ358" t="s">
        <v>5875</v>
      </c>
      <c r="BK358" t="s">
        <v>5876</v>
      </c>
      <c r="BL358" s="154">
        <v>45805.0</v>
      </c>
      <c r="BM358" t="s">
        <v>2515</v>
      </c>
      <c r="BN358" t="s">
        <v>1095</v>
      </c>
      <c r="BO358" t="s">
        <v>2516</v>
      </c>
      <c r="BP358" t="s">
        <v>2517</v>
      </c>
      <c r="BR358" s="154">
        <v>45827.5799652778</v>
      </c>
      <c r="BS358" t="s">
        <v>5877</v>
      </c>
      <c r="BT358" t="s">
        <v>1016</v>
      </c>
      <c r="BU358" t="s">
        <v>5878</v>
      </c>
      <c r="BV358">
        <v>9.18747854858E11</v>
      </c>
      <c r="BW358" t="s">
        <v>5879</v>
      </c>
      <c r="BX358" t="s">
        <v>5877</v>
      </c>
      <c r="BY358" t="s">
        <v>5878</v>
      </c>
      <c r="BZ358">
        <v>9.18747854858E11</v>
      </c>
      <c r="CA358" t="s">
        <v>5880</v>
      </c>
      <c r="CB358" t="s">
        <v>5878</v>
      </c>
      <c r="CC358">
        <v>9.19423661321E11</v>
      </c>
      <c r="CD358">
        <v>32000.0</v>
      </c>
      <c r="CE358" t="s">
        <v>5881</v>
      </c>
      <c r="CG358">
        <v>416416.0</v>
      </c>
      <c r="CH358" t="s">
        <v>5882</v>
      </c>
      <c r="CI358" t="s">
        <v>5873</v>
      </c>
      <c r="CJ358" t="s">
        <v>1144</v>
      </c>
      <c r="CK358">
        <v>416416.0</v>
      </c>
      <c r="CM358" t="s">
        <v>5883</v>
      </c>
      <c r="CN358" t="s">
        <v>5883</v>
      </c>
    </row>
    <row r="359">
      <c r="A359" t="s">
        <v>18</v>
      </c>
      <c r="B359">
        <v>3998030.0</v>
      </c>
      <c r="C359" t="s">
        <v>255</v>
      </c>
      <c r="D359">
        <v>2025.0</v>
      </c>
      <c r="E359" s="154">
        <v>45838.0</v>
      </c>
      <c r="F359" t="s">
        <v>1108</v>
      </c>
      <c r="G359" t="s">
        <v>1000</v>
      </c>
      <c r="H359" t="s">
        <v>5884</v>
      </c>
      <c r="I359" t="s">
        <v>1002</v>
      </c>
      <c r="J359">
        <v>65988.0</v>
      </c>
      <c r="K359">
        <v>65988.0</v>
      </c>
      <c r="L359">
        <v>65988.0</v>
      </c>
      <c r="M359">
        <v>120.0</v>
      </c>
      <c r="N359">
        <v>550.0</v>
      </c>
      <c r="O359">
        <v>0.0</v>
      </c>
      <c r="P359">
        <v>0.0</v>
      </c>
      <c r="R359">
        <v>0.0</v>
      </c>
      <c r="S359">
        <v>0.0</v>
      </c>
      <c r="U359">
        <v>0.0</v>
      </c>
      <c r="V359" t="s">
        <v>1003</v>
      </c>
      <c r="W359">
        <v>2.0</v>
      </c>
      <c r="Y359" s="154">
        <v>45853.0</v>
      </c>
      <c r="Z359" t="s">
        <v>5885</v>
      </c>
      <c r="AA359" s="155">
        <v>46006.0</v>
      </c>
      <c r="AB359" t="s">
        <v>5886</v>
      </c>
      <c r="AC359" s="156">
        <v>36526.0</v>
      </c>
      <c r="AD359">
        <v>0.0</v>
      </c>
      <c r="AE359" s="156">
        <v>36526.0</v>
      </c>
      <c r="AF359">
        <v>0.0</v>
      </c>
      <c r="AG359">
        <v>0.0</v>
      </c>
      <c r="AJ359" t="s">
        <v>5885</v>
      </c>
      <c r="AK359">
        <v>0.0</v>
      </c>
      <c r="AL359" t="s">
        <v>5885</v>
      </c>
      <c r="AM359">
        <v>0.6334</v>
      </c>
      <c r="AN359">
        <v>0.6334</v>
      </c>
      <c r="AS359" t="s">
        <v>42</v>
      </c>
      <c r="AT359" t="s">
        <v>22</v>
      </c>
      <c r="AU359">
        <v>0.0</v>
      </c>
      <c r="AV359" t="s">
        <v>380</v>
      </c>
      <c r="AZ359" t="s">
        <v>1110</v>
      </c>
      <c r="BA359" t="s">
        <v>1462</v>
      </c>
      <c r="BB359" t="s">
        <v>1031</v>
      </c>
      <c r="BC359" t="s">
        <v>23</v>
      </c>
      <c r="BD359" t="s">
        <v>1032</v>
      </c>
      <c r="BE359" t="s">
        <v>1007</v>
      </c>
      <c r="BF359" s="156">
        <v>45809.0</v>
      </c>
      <c r="BG359" s="154">
        <v>46112.0</v>
      </c>
      <c r="BH359" t="s">
        <v>1008</v>
      </c>
      <c r="BI359" t="s">
        <v>5887</v>
      </c>
      <c r="BJ359" t="s">
        <v>5888</v>
      </c>
      <c r="BK359" t="s">
        <v>5889</v>
      </c>
      <c r="BL359" s="154">
        <v>45838.0</v>
      </c>
      <c r="BM359" t="s">
        <v>1466</v>
      </c>
      <c r="BN359" t="s">
        <v>1013</v>
      </c>
      <c r="BO359" t="s">
        <v>1467</v>
      </c>
      <c r="BP359" t="s">
        <v>2093</v>
      </c>
      <c r="BR359" t="s">
        <v>5890</v>
      </c>
      <c r="BS359" t="s">
        <v>5891</v>
      </c>
      <c r="BT359" t="s">
        <v>1016</v>
      </c>
      <c r="BU359" t="s">
        <v>2818</v>
      </c>
      <c r="BV359">
        <v>9.18026611419E11</v>
      </c>
      <c r="BW359" t="s">
        <v>5892</v>
      </c>
      <c r="BX359" t="s">
        <v>5891</v>
      </c>
      <c r="BY359" t="s">
        <v>2818</v>
      </c>
      <c r="BZ359">
        <v>9.18026611419E11</v>
      </c>
      <c r="CA359" t="s">
        <v>5891</v>
      </c>
      <c r="CB359" t="s">
        <v>2818</v>
      </c>
      <c r="CC359">
        <v>9.18026611419E11</v>
      </c>
      <c r="CD359">
        <v>60000.0</v>
      </c>
      <c r="CE359" t="s">
        <v>5893</v>
      </c>
      <c r="CG359">
        <v>560040.0</v>
      </c>
      <c r="CH359" t="s">
        <v>5893</v>
      </c>
      <c r="CI359" t="s">
        <v>1462</v>
      </c>
      <c r="CJ359" t="s">
        <v>1031</v>
      </c>
      <c r="CK359">
        <v>560040.0</v>
      </c>
      <c r="CL359" t="s">
        <v>5894</v>
      </c>
      <c r="CM359" t="s">
        <v>5893</v>
      </c>
      <c r="CN359" t="s">
        <v>5893</v>
      </c>
    </row>
    <row r="360">
      <c r="A360" t="s">
        <v>18</v>
      </c>
      <c r="B360">
        <v>3998876.0</v>
      </c>
      <c r="C360" t="s">
        <v>613</v>
      </c>
      <c r="D360">
        <v>2025.0</v>
      </c>
      <c r="E360" s="154">
        <v>45769.0</v>
      </c>
      <c r="F360" t="s">
        <v>5895</v>
      </c>
      <c r="G360" t="s">
        <v>1000</v>
      </c>
      <c r="H360" t="s">
        <v>5896</v>
      </c>
      <c r="I360" t="s">
        <v>1002</v>
      </c>
      <c r="J360">
        <v>2006118.0</v>
      </c>
      <c r="K360">
        <v>2112753.0</v>
      </c>
      <c r="L360">
        <v>0.0</v>
      </c>
      <c r="M360">
        <v>0.0</v>
      </c>
      <c r="O360">
        <v>1413699.0</v>
      </c>
      <c r="P360">
        <v>1749.0</v>
      </c>
      <c r="Q360" t="s">
        <v>5897</v>
      </c>
      <c r="R360">
        <v>592419.0</v>
      </c>
      <c r="S360">
        <v>440.0</v>
      </c>
      <c r="T360">
        <v>1346.0</v>
      </c>
      <c r="U360">
        <v>0.0</v>
      </c>
      <c r="V360" t="s">
        <v>1003</v>
      </c>
      <c r="W360">
        <v>2.0</v>
      </c>
      <c r="Y360" s="154">
        <v>45770.0</v>
      </c>
      <c r="Z360" t="s">
        <v>5898</v>
      </c>
      <c r="AA360" s="155">
        <v>45953.0</v>
      </c>
      <c r="AB360" t="s">
        <v>5898</v>
      </c>
      <c r="AC360" s="156">
        <v>36526.0</v>
      </c>
      <c r="AD360">
        <v>0.0</v>
      </c>
      <c r="AE360" s="156">
        <v>36526.0</v>
      </c>
      <c r="AF360">
        <v>0.0</v>
      </c>
      <c r="AG360" t="s">
        <v>5899</v>
      </c>
      <c r="AH360" s="156">
        <v>45839.0</v>
      </c>
      <c r="AI360" s="156">
        <v>45839.0</v>
      </c>
      <c r="AJ360" t="s">
        <v>5898</v>
      </c>
      <c r="AK360" t="s">
        <v>5900</v>
      </c>
      <c r="AL360">
        <v>0.0</v>
      </c>
      <c r="AM360" t="s">
        <v>5901</v>
      </c>
      <c r="AN360" t="s">
        <v>5901</v>
      </c>
      <c r="AS360">
        <v>0.0</v>
      </c>
      <c r="AU360">
        <v>2.0</v>
      </c>
      <c r="AV360" t="s">
        <v>380</v>
      </c>
      <c r="AW360" t="s">
        <v>381</v>
      </c>
      <c r="AX360" t="s">
        <v>22</v>
      </c>
      <c r="AY360" t="s">
        <v>88</v>
      </c>
      <c r="AZ360" t="s">
        <v>1004</v>
      </c>
      <c r="BA360" t="s">
        <v>1173</v>
      </c>
      <c r="BB360" t="s">
        <v>1174</v>
      </c>
      <c r="BC360" t="s">
        <v>23</v>
      </c>
      <c r="BD360" t="s">
        <v>1174</v>
      </c>
      <c r="BE360" t="s">
        <v>1007</v>
      </c>
      <c r="BF360" s="154">
        <v>45797.0</v>
      </c>
      <c r="BG360" s="154">
        <v>46142.0</v>
      </c>
      <c r="BH360" t="s">
        <v>1008</v>
      </c>
      <c r="BI360" t="s">
        <v>5902</v>
      </c>
      <c r="BJ360" t="s">
        <v>5903</v>
      </c>
      <c r="BK360" t="s">
        <v>5904</v>
      </c>
      <c r="BL360" s="154">
        <v>45769.0</v>
      </c>
      <c r="BM360" t="s">
        <v>1466</v>
      </c>
      <c r="BN360" t="s">
        <v>1095</v>
      </c>
      <c r="BO360" t="s">
        <v>1467</v>
      </c>
      <c r="BP360" t="s">
        <v>75</v>
      </c>
      <c r="BR360" t="s">
        <v>5905</v>
      </c>
      <c r="BS360" t="s">
        <v>5906</v>
      </c>
      <c r="BT360" t="s">
        <v>1016</v>
      </c>
      <c r="BU360" t="s">
        <v>5907</v>
      </c>
      <c r="BV360">
        <v>9.18220283866E11</v>
      </c>
      <c r="BW360" t="s">
        <v>5908</v>
      </c>
      <c r="BX360" t="s">
        <v>5906</v>
      </c>
      <c r="BY360" t="s">
        <v>5909</v>
      </c>
      <c r="BZ360">
        <v>9.19944553257E11</v>
      </c>
      <c r="CA360" t="s">
        <v>5906</v>
      </c>
      <c r="CB360" t="s">
        <v>5909</v>
      </c>
      <c r="CC360">
        <v>9.19944553257E11</v>
      </c>
      <c r="CD360">
        <v>80000.0</v>
      </c>
      <c r="CE360" t="s">
        <v>5910</v>
      </c>
      <c r="CG360">
        <v>600020.0</v>
      </c>
      <c r="CH360" t="s">
        <v>5910</v>
      </c>
      <c r="CI360" t="s">
        <v>1173</v>
      </c>
      <c r="CJ360" t="s">
        <v>1174</v>
      </c>
      <c r="CK360">
        <v>600020.0</v>
      </c>
      <c r="CM360" t="s">
        <v>5910</v>
      </c>
      <c r="CN360" t="s">
        <v>5910</v>
      </c>
    </row>
    <row r="361">
      <c r="A361" t="s">
        <v>68</v>
      </c>
      <c r="B361">
        <v>3999184.0</v>
      </c>
      <c r="C361" t="s">
        <v>614</v>
      </c>
      <c r="D361">
        <v>2025.0</v>
      </c>
      <c r="E361" t="s">
        <v>5911</v>
      </c>
      <c r="F361" t="s">
        <v>999</v>
      </c>
      <c r="G361" t="s">
        <v>1000</v>
      </c>
      <c r="H361" t="s">
        <v>5912</v>
      </c>
      <c r="I361" t="s">
        <v>1002</v>
      </c>
      <c r="J361">
        <v>304876.0</v>
      </c>
      <c r="K361">
        <v>304876.0</v>
      </c>
      <c r="L361">
        <v>0.0</v>
      </c>
      <c r="M361">
        <v>0.0</v>
      </c>
      <c r="O361">
        <v>304876.0</v>
      </c>
      <c r="P361">
        <v>199.0</v>
      </c>
      <c r="Q361" t="s">
        <v>5913</v>
      </c>
      <c r="R361">
        <v>0.0</v>
      </c>
      <c r="S361">
        <v>0.0</v>
      </c>
      <c r="U361">
        <v>0.0</v>
      </c>
      <c r="V361" t="s">
        <v>1533</v>
      </c>
      <c r="W361">
        <v>4.0</v>
      </c>
      <c r="X361" s="154">
        <v>45776.0</v>
      </c>
      <c r="Y361" t="s">
        <v>5914</v>
      </c>
      <c r="Z361" t="s">
        <v>5915</v>
      </c>
      <c r="AA361" t="s">
        <v>5273</v>
      </c>
      <c r="AB361" t="s">
        <v>5915</v>
      </c>
      <c r="AC361" t="s">
        <v>3504</v>
      </c>
      <c r="AD361" t="s">
        <v>5915</v>
      </c>
      <c r="AE361" t="s">
        <v>1538</v>
      </c>
      <c r="AF361" t="s">
        <v>5915</v>
      </c>
      <c r="AG361">
        <v>0.0</v>
      </c>
      <c r="AH361" t="s">
        <v>5916</v>
      </c>
      <c r="AI361" t="s">
        <v>5916</v>
      </c>
      <c r="AJ361" t="s">
        <v>5917</v>
      </c>
      <c r="AK361" t="s">
        <v>5918</v>
      </c>
      <c r="AL361" t="s">
        <v>5919</v>
      </c>
      <c r="AM361" t="s">
        <v>5920</v>
      </c>
      <c r="AN361" t="s">
        <v>5920</v>
      </c>
      <c r="AS361">
        <v>0.0</v>
      </c>
      <c r="AU361">
        <v>4.0</v>
      </c>
      <c r="AV361" t="s">
        <v>399</v>
      </c>
      <c r="AW361" t="s">
        <v>381</v>
      </c>
      <c r="AX361" t="s">
        <v>22</v>
      </c>
      <c r="AZ361" t="s">
        <v>1110</v>
      </c>
      <c r="BA361" t="s">
        <v>5921</v>
      </c>
      <c r="BB361" t="s">
        <v>1130</v>
      </c>
      <c r="BC361" t="s">
        <v>27</v>
      </c>
      <c r="BD361" t="s">
        <v>1131</v>
      </c>
      <c r="BE361" t="s">
        <v>1007</v>
      </c>
      <c r="BF361" s="156">
        <v>45748.0</v>
      </c>
      <c r="BG361" s="154">
        <v>46112.0</v>
      </c>
      <c r="BH361" t="s">
        <v>1008</v>
      </c>
      <c r="BI361" t="s">
        <v>5922</v>
      </c>
      <c r="BJ361" t="s">
        <v>5923</v>
      </c>
      <c r="BK361" t="s">
        <v>5924</v>
      </c>
      <c r="BL361" t="s">
        <v>5911</v>
      </c>
      <c r="BM361" t="s">
        <v>1278</v>
      </c>
      <c r="BN361" t="s">
        <v>1013</v>
      </c>
      <c r="BO361" t="s">
        <v>1279</v>
      </c>
      <c r="BP361" t="s">
        <v>1280</v>
      </c>
      <c r="BR361" t="s">
        <v>5925</v>
      </c>
      <c r="BS361" t="s">
        <v>5926</v>
      </c>
      <c r="BT361" t="s">
        <v>1067</v>
      </c>
      <c r="BU361" t="s">
        <v>5927</v>
      </c>
      <c r="BV361">
        <v>9.17018501861E11</v>
      </c>
      <c r="BW361" t="s">
        <v>5928</v>
      </c>
      <c r="BX361" t="s">
        <v>5929</v>
      </c>
      <c r="BY361" t="s">
        <v>5927</v>
      </c>
      <c r="BZ361">
        <v>9.17018501861E11</v>
      </c>
      <c r="CA361" t="s">
        <v>5929</v>
      </c>
      <c r="CB361" t="s">
        <v>5927</v>
      </c>
      <c r="CC361">
        <v>9.17018501861E11</v>
      </c>
      <c r="CD361">
        <v>85000.0</v>
      </c>
      <c r="CE361" t="s">
        <v>5930</v>
      </c>
      <c r="CG361">
        <v>175001.0</v>
      </c>
      <c r="CH361" t="s">
        <v>5930</v>
      </c>
      <c r="CI361" t="s">
        <v>5921</v>
      </c>
      <c r="CJ361" t="s">
        <v>1130</v>
      </c>
      <c r="CK361">
        <v>175001.0</v>
      </c>
      <c r="CM361" t="s">
        <v>5931</v>
      </c>
      <c r="CN361" t="s">
        <v>5931</v>
      </c>
    </row>
    <row r="362">
      <c r="A362" t="s">
        <v>18</v>
      </c>
      <c r="B362">
        <v>3999269.0</v>
      </c>
      <c r="C362" t="s">
        <v>615</v>
      </c>
      <c r="D362">
        <v>2025.0</v>
      </c>
      <c r="E362" s="154">
        <v>45744.0</v>
      </c>
      <c r="F362" t="s">
        <v>999</v>
      </c>
      <c r="G362" t="s">
        <v>1000</v>
      </c>
      <c r="H362" t="s">
        <v>5932</v>
      </c>
      <c r="I362" t="s">
        <v>1002</v>
      </c>
      <c r="J362">
        <v>113850.0</v>
      </c>
      <c r="K362">
        <v>113850.0</v>
      </c>
      <c r="L362">
        <v>0.0</v>
      </c>
      <c r="M362">
        <v>0.0</v>
      </c>
      <c r="O362">
        <v>113850.0</v>
      </c>
      <c r="P362">
        <v>69.0</v>
      </c>
      <c r="Q362">
        <v>1650.0</v>
      </c>
      <c r="R362">
        <v>0.0</v>
      </c>
      <c r="S362">
        <v>0.0</v>
      </c>
      <c r="U362">
        <v>0.0</v>
      </c>
      <c r="V362" t="s">
        <v>1003</v>
      </c>
      <c r="W362">
        <v>4.0</v>
      </c>
      <c r="Y362" s="154">
        <v>45768.0</v>
      </c>
      <c r="Z362">
        <v>28463.0</v>
      </c>
      <c r="AA362" s="154">
        <v>45859.0</v>
      </c>
      <c r="AB362">
        <v>28463.0</v>
      </c>
      <c r="AC362" s="155">
        <v>45950.0</v>
      </c>
      <c r="AD362">
        <v>28463.0</v>
      </c>
      <c r="AE362" s="155">
        <v>46022.0</v>
      </c>
      <c r="AF362">
        <v>28463.0</v>
      </c>
      <c r="AG362">
        <v>0.0</v>
      </c>
      <c r="AJ362">
        <v>56926.0</v>
      </c>
      <c r="AK362">
        <v>0.0</v>
      </c>
      <c r="AL362">
        <v>56926.0</v>
      </c>
      <c r="AM362">
        <v>0.625</v>
      </c>
      <c r="AN362">
        <v>0.625</v>
      </c>
      <c r="AS362">
        <v>0.0</v>
      </c>
      <c r="AU362">
        <v>4.0</v>
      </c>
      <c r="AV362" t="s">
        <v>399</v>
      </c>
      <c r="AW362" t="s">
        <v>381</v>
      </c>
      <c r="AX362" t="s">
        <v>22</v>
      </c>
      <c r="AZ362" t="s">
        <v>1110</v>
      </c>
      <c r="BA362" t="s">
        <v>5933</v>
      </c>
      <c r="BB362" t="s">
        <v>1006</v>
      </c>
      <c r="BC362" t="s">
        <v>37</v>
      </c>
      <c r="BD362" t="s">
        <v>1006</v>
      </c>
      <c r="BE362" t="s">
        <v>1007</v>
      </c>
      <c r="BF362" s="156">
        <v>45748.0</v>
      </c>
      <c r="BG362" s="154">
        <v>46112.0</v>
      </c>
      <c r="BH362" t="s">
        <v>1008</v>
      </c>
      <c r="BI362" t="s">
        <v>5934</v>
      </c>
      <c r="BJ362" t="s">
        <v>5935</v>
      </c>
      <c r="BK362" t="s">
        <v>5936</v>
      </c>
      <c r="BL362" s="154">
        <v>45744.0</v>
      </c>
      <c r="BM362" t="s">
        <v>1547</v>
      </c>
      <c r="BN362" t="s">
        <v>1013</v>
      </c>
      <c r="BO362" t="s">
        <v>1548</v>
      </c>
      <c r="BP362" t="s">
        <v>3783</v>
      </c>
      <c r="BR362" s="156">
        <v>45750.4392939814</v>
      </c>
      <c r="BS362" t="s">
        <v>5937</v>
      </c>
      <c r="BT362" t="s">
        <v>1122</v>
      </c>
      <c r="BU362" t="s">
        <v>5938</v>
      </c>
      <c r="BV362">
        <v>9.19348139869E11</v>
      </c>
      <c r="BW362" t="s">
        <v>5938</v>
      </c>
      <c r="BX362" t="s">
        <v>5939</v>
      </c>
      <c r="BY362" t="s">
        <v>5938</v>
      </c>
      <c r="BZ362">
        <v>9.19348139869E11</v>
      </c>
      <c r="CA362" t="s">
        <v>5940</v>
      </c>
      <c r="CB362" t="s">
        <v>5941</v>
      </c>
      <c r="CC362">
        <v>9.19853337106E11</v>
      </c>
      <c r="CD362">
        <v>42000.0</v>
      </c>
      <c r="CE362" t="s">
        <v>5942</v>
      </c>
      <c r="CG362">
        <v>768203.0</v>
      </c>
      <c r="CH362" t="s">
        <v>5943</v>
      </c>
      <c r="CI362" t="s">
        <v>5933</v>
      </c>
      <c r="CJ362" t="s">
        <v>1006</v>
      </c>
      <c r="CK362">
        <v>768203.0</v>
      </c>
      <c r="CM362" t="s">
        <v>5944</v>
      </c>
      <c r="CN362" t="s">
        <v>5945</v>
      </c>
    </row>
    <row r="363">
      <c r="A363" t="s">
        <v>18</v>
      </c>
      <c r="B363">
        <v>3999496.0</v>
      </c>
      <c r="C363" t="s">
        <v>256</v>
      </c>
      <c r="D363">
        <v>2025.0</v>
      </c>
      <c r="E363" s="154">
        <v>45800.0</v>
      </c>
      <c r="F363" t="s">
        <v>3103</v>
      </c>
      <c r="G363" t="s">
        <v>1000</v>
      </c>
      <c r="H363" t="s">
        <v>5946</v>
      </c>
      <c r="I363" t="s">
        <v>1002</v>
      </c>
      <c r="J363">
        <v>565818.0</v>
      </c>
      <c r="K363">
        <v>565818.0</v>
      </c>
      <c r="L363">
        <v>207296.0</v>
      </c>
      <c r="M363">
        <v>454.0</v>
      </c>
      <c r="N363">
        <v>457.0</v>
      </c>
      <c r="O363">
        <v>358522.0</v>
      </c>
      <c r="P363">
        <v>453.0</v>
      </c>
      <c r="Q363">
        <v>791.0</v>
      </c>
      <c r="R363">
        <v>0.0</v>
      </c>
      <c r="S363">
        <v>0.0</v>
      </c>
      <c r="U363">
        <v>0.0</v>
      </c>
      <c r="V363" t="s">
        <v>1003</v>
      </c>
      <c r="W363">
        <v>4.0</v>
      </c>
      <c r="Y363" s="156">
        <v>45814.0</v>
      </c>
      <c r="Z363">
        <v>141455.0</v>
      </c>
      <c r="AA363" s="154">
        <v>45849.0</v>
      </c>
      <c r="AB363">
        <v>141455.0</v>
      </c>
      <c r="AC363" s="155">
        <v>45940.0</v>
      </c>
      <c r="AD363">
        <v>141455.0</v>
      </c>
      <c r="AE363" s="155">
        <v>46003.0</v>
      </c>
      <c r="AF363">
        <v>141455.0</v>
      </c>
      <c r="AG363">
        <v>0.0</v>
      </c>
      <c r="AH363" s="154">
        <v>45859.0</v>
      </c>
      <c r="AI363" s="154">
        <v>45859.0</v>
      </c>
      <c r="AJ363">
        <v>282910.0</v>
      </c>
      <c r="AK363">
        <v>75000.0</v>
      </c>
      <c r="AL363">
        <v>207910.0</v>
      </c>
      <c r="AM363">
        <v>0.6956</v>
      </c>
      <c r="AN363">
        <v>0.6956</v>
      </c>
      <c r="AS363" t="s">
        <v>26</v>
      </c>
      <c r="AT363" t="s">
        <v>22</v>
      </c>
      <c r="AU363">
        <v>4.0</v>
      </c>
      <c r="AV363" t="s">
        <v>399</v>
      </c>
      <c r="AW363" t="s">
        <v>381</v>
      </c>
      <c r="AX363" t="s">
        <v>22</v>
      </c>
      <c r="AZ363" t="s">
        <v>1110</v>
      </c>
      <c r="BA363" t="s">
        <v>3489</v>
      </c>
      <c r="BB363" t="s">
        <v>1112</v>
      </c>
      <c r="BC363" t="s">
        <v>27</v>
      </c>
      <c r="BD363" t="s">
        <v>1113</v>
      </c>
      <c r="BE363" t="s">
        <v>1007</v>
      </c>
      <c r="BF363" s="156">
        <v>45748.0</v>
      </c>
      <c r="BG363" s="154">
        <v>46112.0</v>
      </c>
      <c r="BH363" t="s">
        <v>1008</v>
      </c>
      <c r="BI363" t="s">
        <v>5947</v>
      </c>
      <c r="BJ363" t="s">
        <v>5948</v>
      </c>
      <c r="BK363" t="s">
        <v>5949</v>
      </c>
      <c r="BL363" s="154">
        <v>45800.0</v>
      </c>
      <c r="BM363" t="s">
        <v>1117</v>
      </c>
      <c r="BN363" t="s">
        <v>1118</v>
      </c>
      <c r="BO363" t="s">
        <v>1119</v>
      </c>
      <c r="BP363" t="s">
        <v>1120</v>
      </c>
      <c r="BR363" s="154">
        <v>45800.7420023148</v>
      </c>
      <c r="BS363" t="s">
        <v>5950</v>
      </c>
      <c r="BT363" t="s">
        <v>1122</v>
      </c>
      <c r="BU363" t="s">
        <v>5951</v>
      </c>
      <c r="BV363">
        <v>9.19317780093E11</v>
      </c>
      <c r="BW363" t="s">
        <v>5952</v>
      </c>
      <c r="BX363" t="s">
        <v>5950</v>
      </c>
      <c r="BY363" t="s">
        <v>5951</v>
      </c>
      <c r="BZ363">
        <v>9.19317780093E11</v>
      </c>
      <c r="CA363" t="s">
        <v>5953</v>
      </c>
      <c r="CB363" t="s">
        <v>5954</v>
      </c>
      <c r="CC363">
        <v>9.17837477439E11</v>
      </c>
      <c r="CD363">
        <v>0.0</v>
      </c>
      <c r="CE363" t="s">
        <v>5955</v>
      </c>
      <c r="CG363">
        <v>134112.0</v>
      </c>
      <c r="CI363" t="s">
        <v>3489</v>
      </c>
      <c r="CJ363" t="s">
        <v>1112</v>
      </c>
      <c r="CK363">
        <v>134112.0</v>
      </c>
      <c r="CM363" t="s">
        <v>5955</v>
      </c>
      <c r="CN363" t="s">
        <v>5955</v>
      </c>
    </row>
    <row r="364">
      <c r="A364" t="s">
        <v>47</v>
      </c>
      <c r="B364">
        <v>3999846.0</v>
      </c>
      <c r="C364" t="s">
        <v>257</v>
      </c>
      <c r="D364">
        <v>2025.0</v>
      </c>
      <c r="E364" s="154">
        <v>45763.0</v>
      </c>
      <c r="F364" t="s">
        <v>1108</v>
      </c>
      <c r="G364" t="s">
        <v>1000</v>
      </c>
      <c r="H364" t="s">
        <v>5956</v>
      </c>
      <c r="I364" t="s">
        <v>1002</v>
      </c>
      <c r="J364">
        <v>341700.0</v>
      </c>
      <c r="K364">
        <v>341700.0</v>
      </c>
      <c r="L364">
        <v>341700.0</v>
      </c>
      <c r="M364">
        <v>680.0</v>
      </c>
      <c r="N364">
        <v>502.0</v>
      </c>
      <c r="O364">
        <v>0.0</v>
      </c>
      <c r="P364">
        <v>0.0</v>
      </c>
      <c r="R364">
        <v>0.0</v>
      </c>
      <c r="S364">
        <v>0.0</v>
      </c>
      <c r="U364">
        <v>0.0</v>
      </c>
      <c r="V364" t="s">
        <v>1003</v>
      </c>
      <c r="W364">
        <v>2.0</v>
      </c>
      <c r="Y364" s="154">
        <v>45763.0</v>
      </c>
      <c r="Z364">
        <v>170850.0</v>
      </c>
      <c r="AA364" s="155">
        <v>46021.0</v>
      </c>
      <c r="AB364">
        <v>170850.0</v>
      </c>
      <c r="AC364" s="156">
        <v>36526.0</v>
      </c>
      <c r="AD364">
        <v>0.0</v>
      </c>
      <c r="AE364" s="156">
        <v>36526.0</v>
      </c>
      <c r="AF364">
        <v>0.0</v>
      </c>
      <c r="AG364">
        <v>3417.0</v>
      </c>
      <c r="AH364" s="154">
        <v>45770.0</v>
      </c>
      <c r="AI364" s="154">
        <v>45770.0</v>
      </c>
      <c r="AJ364">
        <v>170850.0</v>
      </c>
      <c r="AK364">
        <v>167433.0</v>
      </c>
      <c r="AL364">
        <v>0.0</v>
      </c>
      <c r="AM364">
        <v>0.665</v>
      </c>
      <c r="AN364">
        <v>0.665</v>
      </c>
      <c r="AS364" t="s">
        <v>21</v>
      </c>
      <c r="AT364" t="s">
        <v>22</v>
      </c>
      <c r="AU364">
        <v>0.0</v>
      </c>
      <c r="AV364" t="s">
        <v>380</v>
      </c>
      <c r="AZ364" t="s">
        <v>1110</v>
      </c>
      <c r="BA364" t="s">
        <v>5957</v>
      </c>
      <c r="BB364" t="s">
        <v>1174</v>
      </c>
      <c r="BC364" t="s">
        <v>23</v>
      </c>
      <c r="BD364" t="s">
        <v>1174</v>
      </c>
      <c r="BE364" t="s">
        <v>1007</v>
      </c>
      <c r="BF364" s="156">
        <v>45748.0</v>
      </c>
      <c r="BG364" s="154">
        <v>46112.0</v>
      </c>
      <c r="BH364" t="s">
        <v>1008</v>
      </c>
      <c r="BI364" t="s">
        <v>5958</v>
      </c>
      <c r="BJ364" t="s">
        <v>5959</v>
      </c>
      <c r="BK364" t="s">
        <v>5960</v>
      </c>
      <c r="BL364" s="154">
        <v>45763.0</v>
      </c>
      <c r="BM364" t="s">
        <v>3737</v>
      </c>
      <c r="BN364" t="s">
        <v>1095</v>
      </c>
      <c r="BO364" t="s">
        <v>3738</v>
      </c>
      <c r="BP364" t="s">
        <v>3739</v>
      </c>
      <c r="BQ364" t="s">
        <v>5298</v>
      </c>
      <c r="BR364" s="154">
        <v>45765.4369097222</v>
      </c>
      <c r="BS364" t="s">
        <v>5961</v>
      </c>
      <c r="BT364" t="s">
        <v>1016</v>
      </c>
      <c r="BU364" t="s">
        <v>5962</v>
      </c>
      <c r="BV364">
        <v>9.19047969668E11</v>
      </c>
      <c r="BW364" t="s">
        <v>5963</v>
      </c>
      <c r="BX364" t="s">
        <v>5964</v>
      </c>
      <c r="BY364" t="s">
        <v>5965</v>
      </c>
      <c r="BZ364">
        <v>9.19843723677E11</v>
      </c>
      <c r="CA364" t="s">
        <v>5966</v>
      </c>
      <c r="CB364" t="s">
        <v>5965</v>
      </c>
      <c r="CC364">
        <v>9.19047689795E11</v>
      </c>
      <c r="CD364">
        <v>60000.0</v>
      </c>
      <c r="CE364" t="s">
        <v>5967</v>
      </c>
      <c r="CG364">
        <v>631102.0</v>
      </c>
      <c r="CH364" t="s">
        <v>5968</v>
      </c>
      <c r="CI364" t="s">
        <v>5957</v>
      </c>
      <c r="CJ364" t="s">
        <v>1174</v>
      </c>
      <c r="CK364">
        <v>631102.0</v>
      </c>
      <c r="CM364" t="s">
        <v>5967</v>
      </c>
      <c r="CN364" t="s">
        <v>5967</v>
      </c>
    </row>
    <row r="365">
      <c r="A365" t="s">
        <v>68</v>
      </c>
      <c r="B365">
        <v>4000011.0</v>
      </c>
      <c r="C365" t="s">
        <v>620</v>
      </c>
      <c r="D365">
        <v>2025.0</v>
      </c>
      <c r="E365" s="156">
        <v>45696.0</v>
      </c>
      <c r="F365" t="s">
        <v>999</v>
      </c>
      <c r="G365" t="s">
        <v>1000</v>
      </c>
      <c r="H365" t="s">
        <v>5969</v>
      </c>
      <c r="I365" t="s">
        <v>1002</v>
      </c>
      <c r="J365">
        <v>1115100.0</v>
      </c>
      <c r="K365">
        <v>1115100.0</v>
      </c>
      <c r="L365">
        <v>0.0</v>
      </c>
      <c r="M365">
        <v>0.0</v>
      </c>
      <c r="O365">
        <v>1115100.0</v>
      </c>
      <c r="P365">
        <v>1062.0</v>
      </c>
      <c r="Q365">
        <v>1050.0</v>
      </c>
      <c r="R365">
        <v>0.0</v>
      </c>
      <c r="S365">
        <v>0.0</v>
      </c>
      <c r="U365">
        <v>0.0</v>
      </c>
      <c r="V365" t="s">
        <v>1003</v>
      </c>
      <c r="W365">
        <v>3.0</v>
      </c>
      <c r="Y365" s="154">
        <v>45688.0</v>
      </c>
      <c r="Z365">
        <v>367983.0</v>
      </c>
      <c r="AA365" s="154">
        <v>45891.0</v>
      </c>
      <c r="AB365">
        <v>367983.0</v>
      </c>
      <c r="AC365" s="155">
        <v>46013.0</v>
      </c>
      <c r="AD365">
        <v>379134.0</v>
      </c>
      <c r="AE365" s="156">
        <v>36526.0</v>
      </c>
      <c r="AF365">
        <v>0.0</v>
      </c>
      <c r="AG365">
        <v>0.0</v>
      </c>
      <c r="AH365" s="154">
        <v>45688.0</v>
      </c>
      <c r="AI365" s="154">
        <v>45688.0</v>
      </c>
      <c r="AJ365">
        <v>735966.0</v>
      </c>
      <c r="AK365">
        <v>367500.0</v>
      </c>
      <c r="AL365">
        <v>368466.0</v>
      </c>
      <c r="AM365">
        <v>0.7</v>
      </c>
      <c r="AN365">
        <v>0.7</v>
      </c>
      <c r="AS365">
        <v>0.0</v>
      </c>
      <c r="AU365">
        <v>4.0</v>
      </c>
      <c r="AV365" t="s">
        <v>380</v>
      </c>
      <c r="AW365" t="s">
        <v>381</v>
      </c>
      <c r="AX365" t="s">
        <v>22</v>
      </c>
      <c r="AZ365" t="s">
        <v>1110</v>
      </c>
      <c r="BA365" t="s">
        <v>5970</v>
      </c>
      <c r="BB365" t="s">
        <v>4614</v>
      </c>
      <c r="BC365" t="s">
        <v>23</v>
      </c>
      <c r="BD365" t="s">
        <v>1089</v>
      </c>
      <c r="BE365" t="s">
        <v>1007</v>
      </c>
      <c r="BF365" s="156">
        <v>45748.0</v>
      </c>
      <c r="BG365" s="154">
        <v>46112.0</v>
      </c>
      <c r="BH365" t="s">
        <v>1008</v>
      </c>
      <c r="BI365" t="s">
        <v>5971</v>
      </c>
      <c r="BJ365" t="s">
        <v>5972</v>
      </c>
      <c r="BK365" t="s">
        <v>5973</v>
      </c>
      <c r="BL365" s="156">
        <v>45696.0</v>
      </c>
      <c r="BM365" t="s">
        <v>5974</v>
      </c>
      <c r="BN365" t="s">
        <v>1482</v>
      </c>
      <c r="BO365" t="s">
        <v>5975</v>
      </c>
      <c r="BP365" t="s">
        <v>5976</v>
      </c>
      <c r="BR365" s="154">
        <v>45706.5200694444</v>
      </c>
      <c r="BS365" t="s">
        <v>5977</v>
      </c>
      <c r="BT365" t="s">
        <v>1016</v>
      </c>
      <c r="BU365" t="s">
        <v>5978</v>
      </c>
      <c r="BV365">
        <v>9.18662334434E11</v>
      </c>
      <c r="BW365" t="s">
        <v>5979</v>
      </c>
      <c r="BX365" t="s">
        <v>5980</v>
      </c>
      <c r="BY365" t="s">
        <v>5981</v>
      </c>
      <c r="BZ365">
        <v>9.1867425949E11</v>
      </c>
      <c r="CA365" t="s">
        <v>5982</v>
      </c>
      <c r="CB365" t="s">
        <v>5979</v>
      </c>
      <c r="CC365">
        <v>9.1809980262E11</v>
      </c>
      <c r="CD365">
        <v>100000.0</v>
      </c>
      <c r="CE365" t="s">
        <v>5983</v>
      </c>
      <c r="CG365">
        <v>521263.0</v>
      </c>
      <c r="CH365" t="s">
        <v>5984</v>
      </c>
      <c r="CI365" t="s">
        <v>5985</v>
      </c>
      <c r="CJ365" t="s">
        <v>4614</v>
      </c>
      <c r="CK365">
        <v>521263.0</v>
      </c>
      <c r="CM365" t="s">
        <v>5986</v>
      </c>
      <c r="CN365" t="s">
        <v>5986</v>
      </c>
    </row>
    <row r="366">
      <c r="A366" t="s">
        <v>18</v>
      </c>
      <c r="B366">
        <v>4001826.0</v>
      </c>
      <c r="C366" t="s">
        <v>623</v>
      </c>
      <c r="D366">
        <v>2025.0</v>
      </c>
      <c r="E366" s="154">
        <v>45793.0</v>
      </c>
      <c r="F366" t="s">
        <v>999</v>
      </c>
      <c r="G366" t="s">
        <v>1000</v>
      </c>
      <c r="H366" t="s">
        <v>5987</v>
      </c>
      <c r="I366" t="s">
        <v>1002</v>
      </c>
      <c r="J366">
        <v>358800.0</v>
      </c>
      <c r="K366">
        <v>358800.0</v>
      </c>
      <c r="L366">
        <v>0.0</v>
      </c>
      <c r="M366">
        <v>0.0</v>
      </c>
      <c r="O366">
        <v>358800.0</v>
      </c>
      <c r="P366">
        <v>276.0</v>
      </c>
      <c r="Q366">
        <v>1300.0</v>
      </c>
      <c r="R366">
        <v>0.0</v>
      </c>
      <c r="S366">
        <v>0.0</v>
      </c>
      <c r="U366">
        <v>0.0</v>
      </c>
      <c r="V366" t="s">
        <v>1003</v>
      </c>
      <c r="W366">
        <v>4.0</v>
      </c>
      <c r="Y366" s="156">
        <v>45809.0</v>
      </c>
      <c r="Z366">
        <v>89700.0</v>
      </c>
      <c r="AA366" s="156">
        <v>45870.0</v>
      </c>
      <c r="AB366">
        <v>89700.0</v>
      </c>
      <c r="AC366" s="157">
        <v>45931.0</v>
      </c>
      <c r="AD366">
        <v>89700.0</v>
      </c>
      <c r="AE366" s="157">
        <v>45992.0</v>
      </c>
      <c r="AF366">
        <v>89700.0</v>
      </c>
      <c r="AG366">
        <v>0.0</v>
      </c>
      <c r="AJ366">
        <v>179400.0</v>
      </c>
      <c r="AK366">
        <v>0.0</v>
      </c>
      <c r="AL366">
        <v>179400.0</v>
      </c>
      <c r="AM366">
        <v>0.5</v>
      </c>
      <c r="AN366">
        <v>0.5</v>
      </c>
      <c r="AS366">
        <v>0.0</v>
      </c>
      <c r="AU366">
        <v>4.0</v>
      </c>
      <c r="AV366" t="s">
        <v>380</v>
      </c>
      <c r="AW366" t="s">
        <v>428</v>
      </c>
      <c r="AX366" t="s">
        <v>22</v>
      </c>
      <c r="AZ366" t="s">
        <v>1110</v>
      </c>
      <c r="BA366" t="s">
        <v>5988</v>
      </c>
      <c r="BB366" t="s">
        <v>1206</v>
      </c>
      <c r="BC366" t="s">
        <v>27</v>
      </c>
      <c r="BD366" t="s">
        <v>1207</v>
      </c>
      <c r="BE366" t="s">
        <v>1007</v>
      </c>
      <c r="BF366" s="154">
        <v>45792.0</v>
      </c>
      <c r="BG366" s="154">
        <v>46112.0</v>
      </c>
      <c r="BH366" t="s">
        <v>1008</v>
      </c>
      <c r="BI366" t="s">
        <v>5989</v>
      </c>
      <c r="BJ366" t="s">
        <v>5990</v>
      </c>
      <c r="BK366" t="s">
        <v>5991</v>
      </c>
      <c r="BL366" s="154">
        <v>45793.0</v>
      </c>
      <c r="BM366" t="s">
        <v>1613</v>
      </c>
      <c r="BN366" t="s">
        <v>1118</v>
      </c>
      <c r="BO366" t="s">
        <v>1614</v>
      </c>
      <c r="BP366" t="s">
        <v>1615</v>
      </c>
      <c r="BR366" s="156">
        <v>45814.7272337962</v>
      </c>
      <c r="BS366" t="s">
        <v>5992</v>
      </c>
      <c r="BT366" t="s">
        <v>1016</v>
      </c>
      <c r="BU366" t="s">
        <v>5993</v>
      </c>
      <c r="BV366">
        <v>9.19826492707E11</v>
      </c>
      <c r="BW366" t="s">
        <v>5994</v>
      </c>
      <c r="BX366" t="s">
        <v>5992</v>
      </c>
      <c r="BY366" t="s">
        <v>5993</v>
      </c>
      <c r="BZ366">
        <v>9.19826492707E11</v>
      </c>
      <c r="CA366" t="s">
        <v>5992</v>
      </c>
      <c r="CB366" t="s">
        <v>5993</v>
      </c>
      <c r="CC366">
        <v>9.19826492707E11</v>
      </c>
      <c r="CD366">
        <v>35000.0</v>
      </c>
      <c r="CE366" t="s">
        <v>623</v>
      </c>
      <c r="CG366">
        <v>451220.0</v>
      </c>
      <c r="CH366" t="s">
        <v>5988</v>
      </c>
      <c r="CI366" t="s">
        <v>5988</v>
      </c>
      <c r="CJ366" t="s">
        <v>1206</v>
      </c>
      <c r="CK366">
        <v>451220.0</v>
      </c>
      <c r="CM366" t="s">
        <v>5995</v>
      </c>
      <c r="CN366" t="s">
        <v>5995</v>
      </c>
    </row>
    <row r="367">
      <c r="A367" t="s">
        <v>18</v>
      </c>
      <c r="B367">
        <v>4002148.0</v>
      </c>
      <c r="C367" t="s">
        <v>258</v>
      </c>
      <c r="D367">
        <v>2025.0</v>
      </c>
      <c r="E367" t="s">
        <v>5996</v>
      </c>
      <c r="F367" t="s">
        <v>1595</v>
      </c>
      <c r="G367" t="s">
        <v>1000</v>
      </c>
      <c r="H367" t="s">
        <v>5997</v>
      </c>
      <c r="I367" t="s">
        <v>1002</v>
      </c>
      <c r="J367">
        <v>877471.0</v>
      </c>
      <c r="K367">
        <v>877471.0</v>
      </c>
      <c r="L367">
        <v>321799.0</v>
      </c>
      <c r="M367">
        <v>495.0</v>
      </c>
      <c r="N367">
        <v>650.0</v>
      </c>
      <c r="O367">
        <v>555672.0</v>
      </c>
      <c r="P367">
        <v>411.0</v>
      </c>
      <c r="Q367">
        <v>1352.0</v>
      </c>
      <c r="R367">
        <v>0.0</v>
      </c>
      <c r="S367">
        <v>0.0</v>
      </c>
      <c r="U367">
        <v>0.0</v>
      </c>
      <c r="V367" t="s">
        <v>1003</v>
      </c>
      <c r="W367" t="s">
        <v>509</v>
      </c>
      <c r="Y367" t="s">
        <v>5998</v>
      </c>
      <c r="Z367" t="s">
        <v>5999</v>
      </c>
      <c r="AA367" t="s">
        <v>6000</v>
      </c>
      <c r="AB367" t="s">
        <v>6001</v>
      </c>
      <c r="AC367" t="s">
        <v>6002</v>
      </c>
      <c r="AD367" t="s">
        <v>6003</v>
      </c>
      <c r="AE367" t="s">
        <v>1538</v>
      </c>
      <c r="AF367" t="s">
        <v>6003</v>
      </c>
      <c r="AG367" t="s">
        <v>6004</v>
      </c>
      <c r="AH367" t="s">
        <v>6005</v>
      </c>
      <c r="AI367" s="154">
        <v>45863.0</v>
      </c>
      <c r="AJ367" t="s">
        <v>6006</v>
      </c>
      <c r="AK367" t="s">
        <v>6007</v>
      </c>
      <c r="AL367" t="s">
        <v>6008</v>
      </c>
      <c r="AM367" t="s">
        <v>6009</v>
      </c>
      <c r="AN367" t="s">
        <v>6009</v>
      </c>
      <c r="AS367" t="s">
        <v>1028</v>
      </c>
      <c r="AT367" t="s">
        <v>22</v>
      </c>
      <c r="AU367" t="s">
        <v>424</v>
      </c>
      <c r="AV367" t="s">
        <v>380</v>
      </c>
      <c r="AW367" t="s">
        <v>381</v>
      </c>
      <c r="AX367" t="s">
        <v>22</v>
      </c>
      <c r="AZ367" t="s">
        <v>1110</v>
      </c>
      <c r="BA367" t="s">
        <v>1541</v>
      </c>
      <c r="BB367" t="s">
        <v>1006</v>
      </c>
      <c r="BC367" t="s">
        <v>37</v>
      </c>
      <c r="BD367" t="s">
        <v>1006</v>
      </c>
      <c r="BE367" t="s">
        <v>1007</v>
      </c>
      <c r="BF367" s="156">
        <v>45754.0</v>
      </c>
      <c r="BG367" s="154">
        <v>46112.0</v>
      </c>
      <c r="BH367" t="s">
        <v>1008</v>
      </c>
      <c r="BI367" t="s">
        <v>6010</v>
      </c>
      <c r="BJ367" t="s">
        <v>6011</v>
      </c>
      <c r="BK367" t="s">
        <v>6012</v>
      </c>
      <c r="BL367" t="s">
        <v>5996</v>
      </c>
      <c r="BM367" t="s">
        <v>1547</v>
      </c>
      <c r="BN367" t="s">
        <v>1013</v>
      </c>
      <c r="BO367" t="s">
        <v>1548</v>
      </c>
      <c r="BP367" t="s">
        <v>379</v>
      </c>
      <c r="BR367" t="s">
        <v>6013</v>
      </c>
      <c r="BS367" t="s">
        <v>6014</v>
      </c>
      <c r="BT367" t="s">
        <v>1016</v>
      </c>
      <c r="BU367" t="s">
        <v>6015</v>
      </c>
      <c r="BV367">
        <v>9.19438486499E11</v>
      </c>
      <c r="BW367" t="s">
        <v>6016</v>
      </c>
      <c r="BX367" t="s">
        <v>6014</v>
      </c>
      <c r="BY367" t="s">
        <v>6015</v>
      </c>
      <c r="BZ367">
        <v>9.19438486499E11</v>
      </c>
      <c r="CA367" t="s">
        <v>6017</v>
      </c>
      <c r="CB367" t="s">
        <v>6015</v>
      </c>
      <c r="CC367">
        <f>918085282481+919438792009</f>
        <v>1.83752407449E12</v>
      </c>
      <c r="CD367">
        <v>0.0</v>
      </c>
      <c r="CE367" t="s">
        <v>6018</v>
      </c>
      <c r="CG367">
        <v>751030.0</v>
      </c>
      <c r="CH367" t="s">
        <v>6018</v>
      </c>
      <c r="CI367" t="s">
        <v>1541</v>
      </c>
      <c r="CJ367" t="s">
        <v>1006</v>
      </c>
      <c r="CK367">
        <v>751030.0</v>
      </c>
      <c r="CL367" t="s">
        <v>6019</v>
      </c>
      <c r="CM367" t="s">
        <v>6020</v>
      </c>
      <c r="CN367" t="s">
        <v>6020</v>
      </c>
    </row>
    <row r="368">
      <c r="A368" t="s">
        <v>18</v>
      </c>
      <c r="B368">
        <v>401650.0</v>
      </c>
      <c r="C368" t="s">
        <v>624</v>
      </c>
      <c r="D368">
        <v>2025.0</v>
      </c>
      <c r="E368" s="154">
        <v>45772.0</v>
      </c>
      <c r="F368" t="s">
        <v>999</v>
      </c>
      <c r="G368" t="s">
        <v>1000</v>
      </c>
      <c r="H368" t="s">
        <v>6021</v>
      </c>
      <c r="I368" t="s">
        <v>1002</v>
      </c>
      <c r="J368">
        <v>901803.0</v>
      </c>
      <c r="K368">
        <v>901803.0</v>
      </c>
      <c r="L368">
        <v>0.0</v>
      </c>
      <c r="M368">
        <v>0.0</v>
      </c>
      <c r="O368">
        <v>901803.0</v>
      </c>
      <c r="P368">
        <v>936.0</v>
      </c>
      <c r="Q368">
        <v>963.0</v>
      </c>
      <c r="R368">
        <v>0.0</v>
      </c>
      <c r="S368">
        <v>0.0</v>
      </c>
      <c r="U368">
        <v>0.0</v>
      </c>
      <c r="V368" t="s">
        <v>1003</v>
      </c>
      <c r="W368">
        <v>4.0</v>
      </c>
      <c r="Y368" s="156">
        <v>45778.0</v>
      </c>
      <c r="Z368">
        <v>225451.0</v>
      </c>
      <c r="AA368" s="156">
        <v>45839.0</v>
      </c>
      <c r="AB368">
        <v>225451.0</v>
      </c>
      <c r="AC368" s="157">
        <v>45931.0</v>
      </c>
      <c r="AD368">
        <v>225451.0</v>
      </c>
      <c r="AE368" s="155">
        <v>46022.0</v>
      </c>
      <c r="AF368">
        <v>225451.0</v>
      </c>
      <c r="AG368">
        <v>0.0</v>
      </c>
      <c r="AJ368">
        <v>450902.0</v>
      </c>
      <c r="AK368">
        <v>0.0</v>
      </c>
      <c r="AL368">
        <v>450902.0</v>
      </c>
      <c r="AM368">
        <v>0.7633</v>
      </c>
      <c r="AN368">
        <v>0.7633</v>
      </c>
      <c r="AS368">
        <v>0.0</v>
      </c>
      <c r="AU368">
        <v>2.0</v>
      </c>
      <c r="AV368" t="s">
        <v>399</v>
      </c>
      <c r="AW368" t="s">
        <v>381</v>
      </c>
      <c r="AX368" t="s">
        <v>22</v>
      </c>
      <c r="AZ368" t="s">
        <v>1004</v>
      </c>
      <c r="BA368" t="s">
        <v>1157</v>
      </c>
      <c r="BB368" t="s">
        <v>1158</v>
      </c>
      <c r="BC368" t="s">
        <v>37</v>
      </c>
      <c r="BD368" t="s">
        <v>1158</v>
      </c>
      <c r="BE368" t="s">
        <v>1007</v>
      </c>
      <c r="BF368" s="156">
        <v>45778.0</v>
      </c>
      <c r="BG368" s="154">
        <v>46112.0</v>
      </c>
      <c r="BH368" t="s">
        <v>1008</v>
      </c>
      <c r="BI368" t="s">
        <v>6022</v>
      </c>
      <c r="BJ368" t="s">
        <v>6023</v>
      </c>
      <c r="BK368" t="s">
        <v>6024</v>
      </c>
      <c r="BL368" s="154">
        <v>45772.0</v>
      </c>
      <c r="BM368" t="s">
        <v>1012</v>
      </c>
      <c r="BN368" t="s">
        <v>1013</v>
      </c>
      <c r="BO368" t="s">
        <v>1014</v>
      </c>
      <c r="BP368" t="s">
        <v>3862</v>
      </c>
      <c r="BR368" s="154">
        <v>45791.5723842592</v>
      </c>
      <c r="BS368" t="s">
        <v>6025</v>
      </c>
      <c r="BT368" t="s">
        <v>1551</v>
      </c>
      <c r="BU368" t="s">
        <v>6026</v>
      </c>
      <c r="BV368">
        <v>9.13325767107E11</v>
      </c>
      <c r="BW368" t="s">
        <v>6026</v>
      </c>
      <c r="BX368" t="s">
        <v>6027</v>
      </c>
      <c r="BY368" t="s">
        <v>6026</v>
      </c>
      <c r="BZ368">
        <v>9.19432141833E11</v>
      </c>
      <c r="CA368" t="s">
        <v>6027</v>
      </c>
      <c r="CB368" t="s">
        <v>6026</v>
      </c>
      <c r="CC368">
        <v>9.19432141833E11</v>
      </c>
      <c r="CD368">
        <v>48000.0</v>
      </c>
      <c r="CE368" t="s">
        <v>624</v>
      </c>
      <c r="CG368">
        <v>700059.0</v>
      </c>
      <c r="CH368" t="s">
        <v>6028</v>
      </c>
      <c r="CI368" t="s">
        <v>1157</v>
      </c>
      <c r="CJ368" t="s">
        <v>1158</v>
      </c>
      <c r="CK368">
        <v>700059.0</v>
      </c>
      <c r="CL368" t="s">
        <v>6029</v>
      </c>
      <c r="CM368" t="s">
        <v>6028</v>
      </c>
      <c r="CN368" t="s">
        <v>6028</v>
      </c>
    </row>
    <row r="369">
      <c r="A369" t="s">
        <v>47</v>
      </c>
      <c r="B369">
        <v>4030028.0</v>
      </c>
      <c r="C369" t="s">
        <v>625</v>
      </c>
      <c r="D369">
        <v>2025.0</v>
      </c>
      <c r="E369" s="154">
        <v>45679.0</v>
      </c>
      <c r="F369" t="s">
        <v>999</v>
      </c>
      <c r="G369" t="s">
        <v>1000</v>
      </c>
      <c r="H369" t="s">
        <v>6030</v>
      </c>
      <c r="I369" t="s">
        <v>1002</v>
      </c>
      <c r="J369">
        <v>593642.0</v>
      </c>
      <c r="K369">
        <v>593642.0</v>
      </c>
      <c r="L369">
        <v>0.0</v>
      </c>
      <c r="M369">
        <v>0.0</v>
      </c>
      <c r="O369">
        <v>593642.0</v>
      </c>
      <c r="P369">
        <v>424.0</v>
      </c>
      <c r="Q369">
        <v>1400.0</v>
      </c>
      <c r="R369">
        <v>0.0</v>
      </c>
      <c r="S369">
        <v>0.0</v>
      </c>
      <c r="U369">
        <v>0.0</v>
      </c>
      <c r="V369" t="s">
        <v>1003</v>
      </c>
      <c r="W369">
        <v>4.0</v>
      </c>
      <c r="Y369" s="154">
        <v>45761.0</v>
      </c>
      <c r="Z369">
        <v>148411.0</v>
      </c>
      <c r="AA369" s="154">
        <v>45852.0</v>
      </c>
      <c r="AB369">
        <v>148411.0</v>
      </c>
      <c r="AC369" s="155">
        <v>45943.0</v>
      </c>
      <c r="AD369">
        <v>148411.0</v>
      </c>
      <c r="AE369" s="155">
        <v>46022.0</v>
      </c>
      <c r="AF369">
        <v>148411.0</v>
      </c>
      <c r="AG369">
        <v>0.0</v>
      </c>
      <c r="AJ369">
        <v>296822.0</v>
      </c>
      <c r="AK369">
        <v>0.0</v>
      </c>
      <c r="AL369">
        <v>296822.0</v>
      </c>
      <c r="AM369">
        <v>0.4615</v>
      </c>
      <c r="AN369">
        <v>0.4615</v>
      </c>
      <c r="AS369">
        <v>0.0</v>
      </c>
      <c r="AU369">
        <v>4.0</v>
      </c>
      <c r="AV369" t="s">
        <v>399</v>
      </c>
      <c r="AW369" t="s">
        <v>381</v>
      </c>
      <c r="AX369" t="s">
        <v>22</v>
      </c>
      <c r="AZ369" t="s">
        <v>1110</v>
      </c>
      <c r="BA369" t="s">
        <v>6031</v>
      </c>
      <c r="BB369" t="s">
        <v>2498</v>
      </c>
      <c r="BC369" t="s">
        <v>27</v>
      </c>
      <c r="BD369" t="s">
        <v>1131</v>
      </c>
      <c r="BE369" t="s">
        <v>1007</v>
      </c>
      <c r="BF369" s="156">
        <v>45748.0</v>
      </c>
      <c r="BG369" s="154">
        <v>46112.0</v>
      </c>
      <c r="BH369" t="s">
        <v>1008</v>
      </c>
      <c r="BI369" t="s">
        <v>6032</v>
      </c>
      <c r="BJ369" t="s">
        <v>6033</v>
      </c>
      <c r="BK369" t="s">
        <v>6034</v>
      </c>
      <c r="BL369" s="154">
        <v>45679.0</v>
      </c>
      <c r="BM369" t="s">
        <v>6035</v>
      </c>
      <c r="BN369" t="s">
        <v>1118</v>
      </c>
      <c r="BO369" t="s">
        <v>6036</v>
      </c>
      <c r="BP369" t="s">
        <v>1280</v>
      </c>
      <c r="BR369" s="154">
        <v>45768.7362384259</v>
      </c>
      <c r="BS369" t="s">
        <v>6037</v>
      </c>
      <c r="BT369" t="s">
        <v>1122</v>
      </c>
      <c r="BU369" t="s">
        <v>6038</v>
      </c>
      <c r="BV369">
        <v>9.19592260786E11</v>
      </c>
      <c r="BW369" t="s">
        <v>6038</v>
      </c>
      <c r="BX369" t="s">
        <v>6039</v>
      </c>
      <c r="BY369" t="s">
        <v>6038</v>
      </c>
      <c r="BZ369">
        <v>9.17009416681E11</v>
      </c>
      <c r="CA369" t="s">
        <v>2031</v>
      </c>
      <c r="CB369" t="s">
        <v>6038</v>
      </c>
      <c r="CC369">
        <v>9.16284871755E11</v>
      </c>
      <c r="CD369">
        <v>2400.0</v>
      </c>
      <c r="CE369" t="s">
        <v>6040</v>
      </c>
      <c r="CG369">
        <v>145001.0</v>
      </c>
      <c r="CH369" t="s">
        <v>6040</v>
      </c>
      <c r="CI369" t="s">
        <v>6031</v>
      </c>
      <c r="CJ369" t="s">
        <v>2498</v>
      </c>
      <c r="CK369">
        <v>145001.0</v>
      </c>
      <c r="CM369" t="s">
        <v>6041</v>
      </c>
      <c r="CN369" t="s">
        <v>6041</v>
      </c>
    </row>
    <row r="370">
      <c r="A370" t="s">
        <v>68</v>
      </c>
      <c r="B370">
        <v>4050265.0</v>
      </c>
      <c r="C370" t="s">
        <v>626</v>
      </c>
      <c r="D370">
        <v>2025.0</v>
      </c>
      <c r="E370" s="155">
        <v>45616.0</v>
      </c>
      <c r="F370" t="s">
        <v>999</v>
      </c>
      <c r="G370" t="s">
        <v>1000</v>
      </c>
      <c r="H370" t="s">
        <v>6042</v>
      </c>
      <c r="I370" t="s">
        <v>1002</v>
      </c>
      <c r="J370">
        <v>244400.0</v>
      </c>
      <c r="K370">
        <v>244400.0</v>
      </c>
      <c r="L370">
        <v>0.0</v>
      </c>
      <c r="M370">
        <v>0.0</v>
      </c>
      <c r="O370">
        <v>244400.0</v>
      </c>
      <c r="P370">
        <v>376.0</v>
      </c>
      <c r="Q370">
        <v>650.0</v>
      </c>
      <c r="R370">
        <v>0.0</v>
      </c>
      <c r="S370">
        <v>0.0</v>
      </c>
      <c r="U370">
        <v>0.0</v>
      </c>
      <c r="V370" t="s">
        <v>1079</v>
      </c>
      <c r="X370" s="154">
        <v>45777.0</v>
      </c>
      <c r="Y370" s="156">
        <v>36526.0</v>
      </c>
      <c r="Z370">
        <v>0.0</v>
      </c>
      <c r="AA370" s="156">
        <v>36526.0</v>
      </c>
      <c r="AB370">
        <v>0.0</v>
      </c>
      <c r="AC370" s="156">
        <v>36526.0</v>
      </c>
      <c r="AD370">
        <v>0.0</v>
      </c>
      <c r="AE370" s="156">
        <v>36526.0</v>
      </c>
      <c r="AF370">
        <v>0.0</v>
      </c>
      <c r="AG370">
        <v>0.0</v>
      </c>
      <c r="AH370" s="156">
        <v>45843.0</v>
      </c>
      <c r="AI370" s="156">
        <v>45843.0</v>
      </c>
      <c r="AJ370">
        <v>244400.0</v>
      </c>
      <c r="AK370">
        <v>93925.0</v>
      </c>
      <c r="AL370">
        <v>150475.0</v>
      </c>
      <c r="AM370">
        <v>0.5</v>
      </c>
      <c r="AN370">
        <v>0.5</v>
      </c>
      <c r="AS370">
        <v>0.0</v>
      </c>
      <c r="AU370">
        <v>2.0</v>
      </c>
      <c r="AV370" t="s">
        <v>399</v>
      </c>
      <c r="AW370" t="s">
        <v>381</v>
      </c>
      <c r="AX370" t="s">
        <v>22</v>
      </c>
      <c r="AZ370" t="s">
        <v>6043</v>
      </c>
      <c r="BA370" t="s">
        <v>6044</v>
      </c>
      <c r="BB370" t="s">
        <v>1366</v>
      </c>
      <c r="BC370" t="s">
        <v>45</v>
      </c>
      <c r="BD370" t="s">
        <v>1366</v>
      </c>
      <c r="BE370" t="s">
        <v>1007</v>
      </c>
      <c r="BF370" s="156">
        <v>45748.0</v>
      </c>
      <c r="BG370" s="154">
        <v>46112.0</v>
      </c>
      <c r="BH370" t="s">
        <v>1008</v>
      </c>
      <c r="BI370" t="s">
        <v>6045</v>
      </c>
      <c r="BJ370" t="s">
        <v>6046</v>
      </c>
      <c r="BK370" t="s">
        <v>6047</v>
      </c>
      <c r="BL370" s="155">
        <v>45616.0</v>
      </c>
      <c r="BM370" t="s">
        <v>2169</v>
      </c>
      <c r="BN370" t="s">
        <v>1118</v>
      </c>
      <c r="BO370" t="s">
        <v>2170</v>
      </c>
      <c r="BP370" t="s">
        <v>3374</v>
      </c>
      <c r="BR370" s="155">
        <v>45638.41875</v>
      </c>
      <c r="BS370" t="s">
        <v>6048</v>
      </c>
      <c r="BT370" t="s">
        <v>1122</v>
      </c>
      <c r="BU370" t="s">
        <v>6049</v>
      </c>
      <c r="BV370">
        <v>9.19726505335E11</v>
      </c>
      <c r="BW370" t="s">
        <v>6050</v>
      </c>
      <c r="BX370" t="s">
        <v>6051</v>
      </c>
      <c r="BY370" t="s">
        <v>6052</v>
      </c>
      <c r="BZ370">
        <v>9.19687577698E11</v>
      </c>
      <c r="CA370" t="s">
        <v>6051</v>
      </c>
      <c r="CB370" t="s">
        <v>6052</v>
      </c>
      <c r="CC370">
        <v>9.19687577698E11</v>
      </c>
      <c r="CD370">
        <v>35000.0</v>
      </c>
      <c r="CE370" t="s">
        <v>6053</v>
      </c>
      <c r="CG370">
        <v>363641.0</v>
      </c>
      <c r="CH370" t="s">
        <v>6053</v>
      </c>
      <c r="CI370" t="s">
        <v>6044</v>
      </c>
      <c r="CJ370" t="s">
        <v>1366</v>
      </c>
      <c r="CK370">
        <v>363641.0</v>
      </c>
      <c r="CM370" t="s">
        <v>6053</v>
      </c>
      <c r="CN370" t="s">
        <v>6053</v>
      </c>
    </row>
    <row r="371">
      <c r="A371" t="s">
        <v>68</v>
      </c>
      <c r="B371">
        <v>4052744.0</v>
      </c>
      <c r="C371" t="s">
        <v>6054</v>
      </c>
      <c r="D371">
        <v>2025.0</v>
      </c>
      <c r="E371" s="154">
        <v>45768.0</v>
      </c>
      <c r="F371" t="s">
        <v>1108</v>
      </c>
      <c r="G371" t="s">
        <v>1000</v>
      </c>
      <c r="H371" t="s">
        <v>6055</v>
      </c>
      <c r="I371" t="s">
        <v>1002</v>
      </c>
      <c r="J371">
        <v>0.0</v>
      </c>
      <c r="K371">
        <v>0.0</v>
      </c>
      <c r="L371">
        <v>0.0</v>
      </c>
      <c r="M371">
        <v>1261.0</v>
      </c>
      <c r="N371">
        <v>0.0</v>
      </c>
      <c r="O371">
        <v>0.0</v>
      </c>
      <c r="P371">
        <v>0.0</v>
      </c>
      <c r="R371">
        <v>0.0</v>
      </c>
      <c r="S371">
        <v>0.0</v>
      </c>
      <c r="U371">
        <v>0.0</v>
      </c>
      <c r="V371" t="s">
        <v>1079</v>
      </c>
      <c r="X371" s="154">
        <v>45777.0</v>
      </c>
      <c r="Y371" s="156">
        <v>36526.0</v>
      </c>
      <c r="Z371">
        <v>0.0</v>
      </c>
      <c r="AA371" s="156">
        <v>36526.0</v>
      </c>
      <c r="AB371">
        <v>0.0</v>
      </c>
      <c r="AC371" s="156">
        <v>36526.0</v>
      </c>
      <c r="AD371">
        <v>0.0</v>
      </c>
      <c r="AE371" s="156">
        <v>36526.0</v>
      </c>
      <c r="AF371">
        <v>0.0</v>
      </c>
      <c r="AG371">
        <v>0.0</v>
      </c>
      <c r="AJ371">
        <v>0.0</v>
      </c>
      <c r="AK371">
        <v>0.0</v>
      </c>
      <c r="AL371">
        <v>0.0</v>
      </c>
      <c r="AM371">
        <v>1.0</v>
      </c>
      <c r="AN371">
        <v>1.0</v>
      </c>
      <c r="AS371" t="s">
        <v>26</v>
      </c>
      <c r="AT371" t="s">
        <v>22</v>
      </c>
      <c r="AU371">
        <v>0.0</v>
      </c>
      <c r="AV371" t="s">
        <v>380</v>
      </c>
      <c r="AZ371" t="s">
        <v>1110</v>
      </c>
      <c r="BA371" t="s">
        <v>2066</v>
      </c>
      <c r="BB371" t="s">
        <v>1144</v>
      </c>
      <c r="BC371" t="s">
        <v>45</v>
      </c>
      <c r="BD371" t="s">
        <v>1971</v>
      </c>
      <c r="BE371" t="s">
        <v>1007</v>
      </c>
      <c r="BF371" s="156">
        <v>45839.0</v>
      </c>
      <c r="BG371" s="154">
        <v>45930.0</v>
      </c>
      <c r="BH371" t="s">
        <v>1008</v>
      </c>
      <c r="BI371" t="s">
        <v>6056</v>
      </c>
      <c r="BJ371" t="s">
        <v>6057</v>
      </c>
      <c r="BK371" t="s">
        <v>6058</v>
      </c>
      <c r="BL371" s="154">
        <v>45768.0</v>
      </c>
      <c r="BM371" t="s">
        <v>2515</v>
      </c>
      <c r="BN371" t="s">
        <v>1482</v>
      </c>
      <c r="BO371" t="s">
        <v>2516</v>
      </c>
      <c r="BP371" t="s">
        <v>2517</v>
      </c>
      <c r="BR371" s="154">
        <v>45790.6930092592</v>
      </c>
      <c r="BS371" t="s">
        <v>6059</v>
      </c>
      <c r="BT371" t="s">
        <v>1016</v>
      </c>
      <c r="BU371" t="s">
        <v>6060</v>
      </c>
      <c r="BV371">
        <v>9.19822511326E11</v>
      </c>
      <c r="BW371" t="s">
        <v>6060</v>
      </c>
      <c r="BX371" t="s">
        <v>6061</v>
      </c>
      <c r="BY371" t="s">
        <v>6060</v>
      </c>
      <c r="BZ371">
        <v>9.19822511326E11</v>
      </c>
      <c r="CA371" t="s">
        <v>6062</v>
      </c>
      <c r="CB371" t="s">
        <v>6060</v>
      </c>
      <c r="CC371">
        <v>9.198906133333E12</v>
      </c>
      <c r="CD371">
        <v>78300.0</v>
      </c>
      <c r="CE371" t="s">
        <v>6063</v>
      </c>
      <c r="CG371">
        <v>412105.0</v>
      </c>
      <c r="CH371" t="s">
        <v>6064</v>
      </c>
      <c r="CI371" t="s">
        <v>2066</v>
      </c>
      <c r="CJ371" t="s">
        <v>1144</v>
      </c>
      <c r="CK371">
        <v>412105.0</v>
      </c>
      <c r="CM371" t="s">
        <v>6065</v>
      </c>
      <c r="CN371" t="s">
        <v>6063</v>
      </c>
    </row>
    <row r="372">
      <c r="A372" t="s">
        <v>18</v>
      </c>
      <c r="B372">
        <v>4064726.0</v>
      </c>
      <c r="C372" t="s">
        <v>627</v>
      </c>
      <c r="D372">
        <v>2025.0</v>
      </c>
      <c r="E372" s="156">
        <v>45755.0</v>
      </c>
      <c r="F372" t="s">
        <v>999</v>
      </c>
      <c r="G372" t="s">
        <v>1000</v>
      </c>
      <c r="H372" t="s">
        <v>6066</v>
      </c>
      <c r="I372" t="s">
        <v>1002</v>
      </c>
      <c r="J372">
        <v>709800.0</v>
      </c>
      <c r="K372">
        <v>709800.0</v>
      </c>
      <c r="L372">
        <v>0.0</v>
      </c>
      <c r="M372">
        <v>0.0</v>
      </c>
      <c r="O372">
        <v>709800.0</v>
      </c>
      <c r="P372">
        <v>455.0</v>
      </c>
      <c r="Q372">
        <v>1560.0</v>
      </c>
      <c r="R372">
        <v>0.0</v>
      </c>
      <c r="S372">
        <v>0.0</v>
      </c>
      <c r="U372">
        <v>0.0</v>
      </c>
      <c r="V372" t="s">
        <v>1003</v>
      </c>
      <c r="W372">
        <v>4.0</v>
      </c>
      <c r="Y372" s="154">
        <v>45767.0</v>
      </c>
      <c r="Z372">
        <v>177450.0</v>
      </c>
      <c r="AA372" s="154">
        <v>45828.0</v>
      </c>
      <c r="AB372">
        <v>177450.0</v>
      </c>
      <c r="AC372" s="154">
        <v>45920.0</v>
      </c>
      <c r="AD372">
        <v>177450.0</v>
      </c>
      <c r="AE372" s="155">
        <v>45950.0</v>
      </c>
      <c r="AF372">
        <v>177450.0</v>
      </c>
      <c r="AG372">
        <v>0.0</v>
      </c>
      <c r="AJ372">
        <v>354900.0</v>
      </c>
      <c r="AK372">
        <v>0.0</v>
      </c>
      <c r="AL372">
        <v>354900.0</v>
      </c>
      <c r="AM372">
        <v>0.4</v>
      </c>
      <c r="AN372">
        <v>0.4</v>
      </c>
      <c r="AS372">
        <v>0.0</v>
      </c>
      <c r="AU372">
        <v>4.0</v>
      </c>
      <c r="AV372" t="s">
        <v>399</v>
      </c>
      <c r="AW372" t="s">
        <v>381</v>
      </c>
      <c r="AX372" t="s">
        <v>22</v>
      </c>
      <c r="AZ372" t="s">
        <v>1110</v>
      </c>
      <c r="BA372" t="s">
        <v>6067</v>
      </c>
      <c r="BB372" t="s">
        <v>1130</v>
      </c>
      <c r="BC372" t="s">
        <v>27</v>
      </c>
      <c r="BD372" t="s">
        <v>1131</v>
      </c>
      <c r="BE372" t="s">
        <v>1007</v>
      </c>
      <c r="BF372" s="156">
        <v>45748.0</v>
      </c>
      <c r="BG372" s="154">
        <v>46112.0</v>
      </c>
      <c r="BH372" t="s">
        <v>1008</v>
      </c>
      <c r="BI372" t="s">
        <v>6068</v>
      </c>
      <c r="BJ372" t="s">
        <v>6069</v>
      </c>
      <c r="BK372" t="s">
        <v>6070</v>
      </c>
      <c r="BL372" s="156">
        <v>45755.0</v>
      </c>
      <c r="BM372" t="s">
        <v>1117</v>
      </c>
      <c r="BN372" t="s">
        <v>1095</v>
      </c>
      <c r="BO372" t="s">
        <v>1119</v>
      </c>
      <c r="BP372" t="s">
        <v>1120</v>
      </c>
      <c r="BR372" s="154">
        <v>45775.4609259259</v>
      </c>
      <c r="BS372" t="s">
        <v>6071</v>
      </c>
      <c r="BT372" t="s">
        <v>1122</v>
      </c>
      <c r="BU372" t="s">
        <v>6072</v>
      </c>
      <c r="BV372">
        <v>9.19418044344E11</v>
      </c>
      <c r="BW372" t="s">
        <v>6073</v>
      </c>
      <c r="BX372" t="s">
        <v>6071</v>
      </c>
      <c r="BY372" t="s">
        <v>6072</v>
      </c>
      <c r="BZ372">
        <v>9.19418044344E11</v>
      </c>
      <c r="CA372" t="s">
        <v>6074</v>
      </c>
      <c r="CB372" t="s">
        <v>6072</v>
      </c>
      <c r="CC372">
        <v>9.18219237659E11</v>
      </c>
      <c r="CD372">
        <v>0.0</v>
      </c>
      <c r="CE372" t="s">
        <v>6075</v>
      </c>
      <c r="CG372">
        <v>176067.0</v>
      </c>
      <c r="CI372" t="s">
        <v>6067</v>
      </c>
      <c r="CJ372" t="s">
        <v>1130</v>
      </c>
      <c r="CK372">
        <v>176067.0</v>
      </c>
      <c r="CM372" t="s">
        <v>6075</v>
      </c>
      <c r="CN372" t="s">
        <v>6075</v>
      </c>
    </row>
    <row r="373">
      <c r="A373" t="s">
        <v>68</v>
      </c>
      <c r="B373">
        <v>4082390.0</v>
      </c>
      <c r="C373" t="s">
        <v>259</v>
      </c>
      <c r="D373">
        <v>2025.0</v>
      </c>
      <c r="E373" s="154">
        <v>45701.0</v>
      </c>
      <c r="F373" t="s">
        <v>3103</v>
      </c>
      <c r="G373" t="s">
        <v>1000</v>
      </c>
      <c r="H373" t="s">
        <v>6076</v>
      </c>
      <c r="I373" t="s">
        <v>1002</v>
      </c>
      <c r="J373">
        <v>1093650.0</v>
      </c>
      <c r="K373">
        <v>1093650.0</v>
      </c>
      <c r="L373">
        <v>253244.0</v>
      </c>
      <c r="M373">
        <v>327.0</v>
      </c>
      <c r="N373">
        <v>774.0</v>
      </c>
      <c r="O373">
        <v>840406.0</v>
      </c>
      <c r="P373">
        <v>487.0</v>
      </c>
      <c r="Q373">
        <v>1726.0</v>
      </c>
      <c r="R373">
        <v>0.0</v>
      </c>
      <c r="S373">
        <v>0.0</v>
      </c>
      <c r="U373">
        <v>0.0</v>
      </c>
      <c r="V373" t="s">
        <v>1003</v>
      </c>
      <c r="W373">
        <v>4.0</v>
      </c>
      <c r="Y373" s="154">
        <v>45702.0</v>
      </c>
      <c r="Z373">
        <v>273413.0</v>
      </c>
      <c r="AA373" s="154">
        <v>45828.0</v>
      </c>
      <c r="AB373">
        <v>273413.0</v>
      </c>
      <c r="AC373" s="154">
        <v>45915.0</v>
      </c>
      <c r="AD373">
        <v>273413.0</v>
      </c>
      <c r="AE373" s="155">
        <v>46013.0</v>
      </c>
      <c r="AF373">
        <v>273413.0</v>
      </c>
      <c r="AG373">
        <v>20439.0</v>
      </c>
      <c r="AH373" s="154">
        <v>45709.0</v>
      </c>
      <c r="AI373" s="154">
        <v>45709.0</v>
      </c>
      <c r="AJ373">
        <v>546826.0</v>
      </c>
      <c r="AK373">
        <v>183946.0</v>
      </c>
      <c r="AL373">
        <v>342441.0</v>
      </c>
      <c r="AM373">
        <v>0.6078</v>
      </c>
      <c r="AN373">
        <v>0.5578</v>
      </c>
      <c r="AQ373">
        <v>0.05</v>
      </c>
      <c r="AS373" t="s">
        <v>21</v>
      </c>
      <c r="AT373" t="s">
        <v>22</v>
      </c>
      <c r="AU373">
        <v>4.0</v>
      </c>
      <c r="AV373" t="s">
        <v>399</v>
      </c>
      <c r="AW373" t="s">
        <v>381</v>
      </c>
      <c r="AX373" t="s">
        <v>22</v>
      </c>
      <c r="AZ373" t="s">
        <v>1110</v>
      </c>
      <c r="BA373" t="s">
        <v>1514</v>
      </c>
      <c r="BB373" t="s">
        <v>1206</v>
      </c>
      <c r="BC373" t="s">
        <v>27</v>
      </c>
      <c r="BD373" t="s">
        <v>1207</v>
      </c>
      <c r="BE373" t="s">
        <v>1007</v>
      </c>
      <c r="BF373" s="154">
        <v>45736.0</v>
      </c>
      <c r="BG373" s="154">
        <v>46100.0</v>
      </c>
      <c r="BH373" t="s">
        <v>1008</v>
      </c>
      <c r="BI373" t="s">
        <v>6077</v>
      </c>
      <c r="BJ373" t="s">
        <v>6078</v>
      </c>
      <c r="BK373" t="s">
        <v>6079</v>
      </c>
      <c r="BL373" s="154">
        <v>45701.0</v>
      </c>
      <c r="BM373" t="s">
        <v>1519</v>
      </c>
      <c r="BN373" t="s">
        <v>1118</v>
      </c>
      <c r="BO373" t="s">
        <v>1521</v>
      </c>
      <c r="BP373" t="s">
        <v>1522</v>
      </c>
      <c r="BR373" s="154">
        <v>45712.6398726851</v>
      </c>
      <c r="BS373" t="s">
        <v>6080</v>
      </c>
      <c r="BU373" t="s">
        <v>6081</v>
      </c>
      <c r="BV373">
        <v>9.18859222849E11</v>
      </c>
      <c r="BW373" t="s">
        <v>6082</v>
      </c>
      <c r="BX373" t="s">
        <v>6083</v>
      </c>
      <c r="BY373" t="s">
        <v>6084</v>
      </c>
      <c r="BZ373">
        <v>9.18859222849E11</v>
      </c>
      <c r="CA373" t="s">
        <v>6083</v>
      </c>
      <c r="CB373" t="s">
        <v>6081</v>
      </c>
      <c r="CC373">
        <v>9.18859222849E11</v>
      </c>
      <c r="CD373">
        <v>41100.0</v>
      </c>
      <c r="CE373" t="s">
        <v>6085</v>
      </c>
      <c r="CG373">
        <v>462022.0</v>
      </c>
      <c r="CH373" t="s">
        <v>6086</v>
      </c>
      <c r="CI373" t="s">
        <v>1514</v>
      </c>
      <c r="CJ373" t="s">
        <v>1206</v>
      </c>
      <c r="CK373">
        <v>462022.0</v>
      </c>
      <c r="CM373" t="s">
        <v>6087</v>
      </c>
      <c r="CN373" t="s">
        <v>6087</v>
      </c>
    </row>
    <row r="374">
      <c r="A374" t="s">
        <v>68</v>
      </c>
      <c r="B374">
        <v>4091040.0</v>
      </c>
      <c r="C374" t="s">
        <v>631</v>
      </c>
      <c r="D374">
        <v>2025.0</v>
      </c>
      <c r="E374" s="157">
        <v>45603.0</v>
      </c>
      <c r="F374" t="s">
        <v>999</v>
      </c>
      <c r="G374" t="s">
        <v>1000</v>
      </c>
      <c r="H374" t="s">
        <v>6088</v>
      </c>
      <c r="I374" t="s">
        <v>1002</v>
      </c>
      <c r="J374">
        <v>447065.0</v>
      </c>
      <c r="K374">
        <v>447065.0</v>
      </c>
      <c r="L374">
        <v>0.0</v>
      </c>
      <c r="M374">
        <v>0.0</v>
      </c>
      <c r="O374">
        <v>447065.0</v>
      </c>
      <c r="P374">
        <v>552.0</v>
      </c>
      <c r="Q374">
        <v>810.0</v>
      </c>
      <c r="R374">
        <v>0.0</v>
      </c>
      <c r="S374">
        <v>0.0</v>
      </c>
      <c r="U374">
        <v>0.0</v>
      </c>
      <c r="V374" t="s">
        <v>1003</v>
      </c>
      <c r="W374">
        <v>4.0</v>
      </c>
      <c r="Y374" s="154">
        <v>45757.0</v>
      </c>
      <c r="Z374">
        <v>111766.0</v>
      </c>
      <c r="AA374" s="154">
        <v>45848.0</v>
      </c>
      <c r="AB374">
        <v>111766.0</v>
      </c>
      <c r="AC374" s="155">
        <v>45940.0</v>
      </c>
      <c r="AD374">
        <v>111766.0</v>
      </c>
      <c r="AE374" s="155">
        <v>46006.0</v>
      </c>
      <c r="AF374">
        <v>111766.0</v>
      </c>
      <c r="AG374">
        <v>0.0</v>
      </c>
      <c r="AH374" s="155">
        <v>45609.0</v>
      </c>
      <c r="AI374" s="154">
        <v>45889.0</v>
      </c>
      <c r="AJ374">
        <v>223532.0</v>
      </c>
      <c r="AK374">
        <v>150000.0</v>
      </c>
      <c r="AL374">
        <v>73532.0</v>
      </c>
      <c r="AM374">
        <v>0.6885</v>
      </c>
      <c r="AN374">
        <v>0.6885</v>
      </c>
      <c r="AS374">
        <v>0.0</v>
      </c>
      <c r="AU374">
        <v>4.0</v>
      </c>
      <c r="AV374" t="s">
        <v>399</v>
      </c>
      <c r="AW374" t="s">
        <v>381</v>
      </c>
      <c r="AX374" t="s">
        <v>22</v>
      </c>
      <c r="AZ374" t="s">
        <v>1110</v>
      </c>
      <c r="BA374" t="s">
        <v>6089</v>
      </c>
      <c r="BB374" t="s">
        <v>1006</v>
      </c>
      <c r="BC374" t="s">
        <v>37</v>
      </c>
      <c r="BD374" t="s">
        <v>1006</v>
      </c>
      <c r="BE374" t="s">
        <v>1007</v>
      </c>
      <c r="BF374" s="156">
        <v>45748.0</v>
      </c>
      <c r="BG374" s="154">
        <v>46112.0</v>
      </c>
      <c r="BH374" t="s">
        <v>1008</v>
      </c>
      <c r="BI374" t="s">
        <v>6090</v>
      </c>
      <c r="BJ374" t="s">
        <v>6091</v>
      </c>
      <c r="BK374" t="s">
        <v>6092</v>
      </c>
      <c r="BL374" s="157">
        <v>45603.0</v>
      </c>
      <c r="BM374" t="s">
        <v>5624</v>
      </c>
      <c r="BN374" t="s">
        <v>1013</v>
      </c>
      <c r="BO374" t="s">
        <v>5625</v>
      </c>
      <c r="BP374" t="s">
        <v>1628</v>
      </c>
      <c r="BR374" s="155">
        <v>45608.5811342592</v>
      </c>
      <c r="BS374" t="s">
        <v>6093</v>
      </c>
      <c r="BT374" t="s">
        <v>1016</v>
      </c>
      <c r="BU374" t="s">
        <v>6094</v>
      </c>
      <c r="BV374">
        <v>9.19937969593E11</v>
      </c>
      <c r="BW374" t="s">
        <v>6095</v>
      </c>
      <c r="BX374" t="s">
        <v>6096</v>
      </c>
      <c r="BY374" t="s">
        <v>6094</v>
      </c>
      <c r="BZ374">
        <v>9.19937969593E11</v>
      </c>
      <c r="CA374" t="s">
        <v>6097</v>
      </c>
      <c r="CB374" t="s">
        <v>6098</v>
      </c>
      <c r="CC374">
        <v>9.1977727305E11</v>
      </c>
      <c r="CD374">
        <v>37350.0</v>
      </c>
      <c r="CE374" t="s">
        <v>6099</v>
      </c>
      <c r="CG374">
        <v>755019.0</v>
      </c>
      <c r="CH374" t="s">
        <v>6099</v>
      </c>
      <c r="CI374" t="s">
        <v>6089</v>
      </c>
      <c r="CJ374" t="s">
        <v>1006</v>
      </c>
      <c r="CK374">
        <v>755019.0</v>
      </c>
      <c r="CM374" t="s">
        <v>6099</v>
      </c>
      <c r="CN374" t="s">
        <v>6099</v>
      </c>
    </row>
    <row r="375">
      <c r="A375" t="s">
        <v>68</v>
      </c>
      <c r="B375">
        <v>4104626.0</v>
      </c>
      <c r="C375" t="s">
        <v>6100</v>
      </c>
      <c r="D375">
        <v>2025.0</v>
      </c>
      <c r="E375" s="156">
        <v>45785.0</v>
      </c>
      <c r="F375" t="s">
        <v>1289</v>
      </c>
      <c r="G375" t="s">
        <v>1000</v>
      </c>
      <c r="H375" t="s">
        <v>6101</v>
      </c>
      <c r="I375" t="s">
        <v>1002</v>
      </c>
      <c r="J375">
        <v>0.0</v>
      </c>
      <c r="K375">
        <v>0.0</v>
      </c>
      <c r="L375">
        <v>0.0</v>
      </c>
      <c r="M375">
        <v>0.0</v>
      </c>
      <c r="O375">
        <v>0.0</v>
      </c>
      <c r="P375">
        <v>0.0</v>
      </c>
      <c r="R375">
        <v>0.0</v>
      </c>
      <c r="S375">
        <v>326.0</v>
      </c>
      <c r="T375">
        <v>0.0</v>
      </c>
      <c r="U375">
        <v>0.0</v>
      </c>
      <c r="V375" t="s">
        <v>1079</v>
      </c>
      <c r="X375" s="154">
        <v>45792.0</v>
      </c>
      <c r="Y375" s="156">
        <v>36526.0</v>
      </c>
      <c r="Z375">
        <v>0.0</v>
      </c>
      <c r="AA375" s="156">
        <v>36526.0</v>
      </c>
      <c r="AB375">
        <v>0.0</v>
      </c>
      <c r="AC375" s="156">
        <v>36526.0</v>
      </c>
      <c r="AD375">
        <v>0.0</v>
      </c>
      <c r="AE375" s="156">
        <v>36526.0</v>
      </c>
      <c r="AF375">
        <v>0.0</v>
      </c>
      <c r="AG375">
        <v>0.0</v>
      </c>
      <c r="AJ375">
        <v>0.0</v>
      </c>
      <c r="AK375">
        <v>0.0</v>
      </c>
      <c r="AL375">
        <v>0.0</v>
      </c>
      <c r="AM375">
        <v>1.0</v>
      </c>
      <c r="AN375">
        <v>1.0</v>
      </c>
      <c r="AS375">
        <v>0.0</v>
      </c>
      <c r="AU375">
        <v>0.0</v>
      </c>
      <c r="AV375" t="s">
        <v>380</v>
      </c>
      <c r="AY375" t="s">
        <v>88</v>
      </c>
      <c r="AZ375" t="s">
        <v>1110</v>
      </c>
      <c r="BA375" t="s">
        <v>6102</v>
      </c>
      <c r="BB375" t="s">
        <v>2498</v>
      </c>
      <c r="BC375" t="s">
        <v>27</v>
      </c>
      <c r="BD375" t="s">
        <v>1131</v>
      </c>
      <c r="BE375" t="s">
        <v>1007</v>
      </c>
      <c r="BF375" s="156">
        <v>45748.0</v>
      </c>
      <c r="BG375" s="154">
        <v>46112.0</v>
      </c>
      <c r="BH375" t="s">
        <v>1008</v>
      </c>
      <c r="BI375" t="s">
        <v>6103</v>
      </c>
      <c r="BJ375" t="s">
        <v>6104</v>
      </c>
      <c r="BK375" t="s">
        <v>6105</v>
      </c>
      <c r="BL375" s="156">
        <v>45785.0</v>
      </c>
      <c r="BM375" t="s">
        <v>1117</v>
      </c>
      <c r="BN375" t="s">
        <v>1118</v>
      </c>
      <c r="BO375" t="s">
        <v>1119</v>
      </c>
      <c r="BP375" t="s">
        <v>6106</v>
      </c>
      <c r="BR375" s="154">
        <v>45796.4656134259</v>
      </c>
      <c r="BS375" t="s">
        <v>6107</v>
      </c>
      <c r="BT375" t="s">
        <v>1122</v>
      </c>
      <c r="BU375" t="s">
        <v>6108</v>
      </c>
      <c r="BV375">
        <v>9.19897577711E11</v>
      </c>
      <c r="BW375" t="s">
        <v>6109</v>
      </c>
      <c r="BX375" t="s">
        <v>6110</v>
      </c>
      <c r="BY375" t="s">
        <v>6109</v>
      </c>
      <c r="BZ375">
        <v>9.17771098104E11</v>
      </c>
      <c r="CA375" t="s">
        <v>6111</v>
      </c>
      <c r="CB375" t="s">
        <v>6109</v>
      </c>
      <c r="CC375">
        <v>9.19877719457E11</v>
      </c>
      <c r="CD375">
        <v>0.0</v>
      </c>
      <c r="CE375" t="s">
        <v>6112</v>
      </c>
      <c r="CG375">
        <v>140401.0</v>
      </c>
      <c r="CI375" t="s">
        <v>6102</v>
      </c>
      <c r="CJ375" t="s">
        <v>2498</v>
      </c>
      <c r="CK375">
        <v>140401.0</v>
      </c>
      <c r="CM375" t="s">
        <v>6112</v>
      </c>
      <c r="CN375" t="s">
        <v>6112</v>
      </c>
    </row>
    <row r="376">
      <c r="A376" t="s">
        <v>18</v>
      </c>
      <c r="B376">
        <v>4105283.0</v>
      </c>
      <c r="C376" t="s">
        <v>260</v>
      </c>
      <c r="D376">
        <v>2025.0</v>
      </c>
      <c r="E376" s="154">
        <v>45733.0</v>
      </c>
      <c r="F376" t="s">
        <v>1595</v>
      </c>
      <c r="G376" t="s">
        <v>1000</v>
      </c>
      <c r="H376" t="s">
        <v>6113</v>
      </c>
      <c r="I376" t="s">
        <v>1002</v>
      </c>
      <c r="J376">
        <v>2652490.0</v>
      </c>
      <c r="K376">
        <v>2652490.0</v>
      </c>
      <c r="L376">
        <v>774740.0</v>
      </c>
      <c r="M376">
        <v>1192.0</v>
      </c>
      <c r="N376">
        <v>650.0</v>
      </c>
      <c r="O376">
        <v>1877750.0</v>
      </c>
      <c r="P376">
        <v>1015.0</v>
      </c>
      <c r="Q376">
        <v>1850.0</v>
      </c>
      <c r="R376">
        <v>0.0</v>
      </c>
      <c r="S376">
        <v>0.0</v>
      </c>
      <c r="U376">
        <v>0.0</v>
      </c>
      <c r="V376" t="s">
        <v>1003</v>
      </c>
      <c r="W376" t="s">
        <v>509</v>
      </c>
      <c r="Y376" t="s">
        <v>6114</v>
      </c>
      <c r="Z376" t="s">
        <v>6115</v>
      </c>
      <c r="AA376" t="s">
        <v>6116</v>
      </c>
      <c r="AB376" t="s">
        <v>6117</v>
      </c>
      <c r="AC376" t="s">
        <v>1600</v>
      </c>
      <c r="AD376" t="s">
        <v>6118</v>
      </c>
      <c r="AE376" t="s">
        <v>1602</v>
      </c>
      <c r="AF376" t="s">
        <v>6118</v>
      </c>
      <c r="AG376" t="s">
        <v>6119</v>
      </c>
      <c r="AH376" s="156">
        <v>45847.0</v>
      </c>
      <c r="AI376" s="154">
        <v>45867.0</v>
      </c>
      <c r="AJ376" t="s">
        <v>6120</v>
      </c>
      <c r="AK376" t="s">
        <v>6121</v>
      </c>
      <c r="AL376" t="s">
        <v>6122</v>
      </c>
      <c r="AM376" t="s">
        <v>6123</v>
      </c>
      <c r="AN376" t="s">
        <v>6123</v>
      </c>
      <c r="AS376" t="s">
        <v>1053</v>
      </c>
      <c r="AT376" t="s">
        <v>22</v>
      </c>
      <c r="AU376" t="s">
        <v>1054</v>
      </c>
      <c r="AV376" t="s">
        <v>380</v>
      </c>
      <c r="AW376" t="s">
        <v>428</v>
      </c>
      <c r="AX376" t="s">
        <v>22</v>
      </c>
      <c r="AZ376" t="s">
        <v>1110</v>
      </c>
      <c r="BA376" t="s">
        <v>1609</v>
      </c>
      <c r="BB376" t="s">
        <v>1206</v>
      </c>
      <c r="BC376" t="s">
        <v>27</v>
      </c>
      <c r="BD376" t="s">
        <v>1207</v>
      </c>
      <c r="BE376" t="s">
        <v>1007</v>
      </c>
      <c r="BF376" s="154">
        <v>45731.0</v>
      </c>
      <c r="BG376" s="156">
        <v>46082.0</v>
      </c>
      <c r="BH376" t="s">
        <v>1008</v>
      </c>
      <c r="BI376" t="s">
        <v>6124</v>
      </c>
      <c r="BJ376" t="s">
        <v>6125</v>
      </c>
      <c r="BK376" t="s">
        <v>6126</v>
      </c>
      <c r="BL376" s="154">
        <v>45733.0</v>
      </c>
      <c r="BM376" t="s">
        <v>1613</v>
      </c>
      <c r="BN376" t="s">
        <v>1118</v>
      </c>
      <c r="BO376" t="s">
        <v>1614</v>
      </c>
      <c r="BP376" t="s">
        <v>1615</v>
      </c>
      <c r="BR376" t="s">
        <v>6127</v>
      </c>
      <c r="BS376" t="s">
        <v>1617</v>
      </c>
      <c r="BT376" t="s">
        <v>1016</v>
      </c>
      <c r="BU376" t="s">
        <v>1618</v>
      </c>
      <c r="BV376">
        <v>9.18966001814E11</v>
      </c>
      <c r="BW376" t="s">
        <v>6128</v>
      </c>
      <c r="BX376" t="s">
        <v>1617</v>
      </c>
      <c r="BY376" t="s">
        <v>1618</v>
      </c>
      <c r="BZ376">
        <v>9.18966001814E11</v>
      </c>
      <c r="CA376" t="s">
        <v>1617</v>
      </c>
      <c r="CB376" t="s">
        <v>1618</v>
      </c>
      <c r="CC376">
        <v>9.18966001814E11</v>
      </c>
      <c r="CD376">
        <v>0.0</v>
      </c>
      <c r="CE376" t="s">
        <v>6129</v>
      </c>
      <c r="CG376">
        <v>452003.0</v>
      </c>
      <c r="CI376" t="s">
        <v>1609</v>
      </c>
      <c r="CJ376" t="s">
        <v>1206</v>
      </c>
      <c r="CK376">
        <v>452003.0</v>
      </c>
      <c r="CL376" t="s">
        <v>1621</v>
      </c>
      <c r="CM376" t="s">
        <v>6130</v>
      </c>
      <c r="CN376" t="s">
        <v>6130</v>
      </c>
    </row>
    <row r="377">
      <c r="A377" t="s">
        <v>6131</v>
      </c>
      <c r="B377">
        <v>4112027.0</v>
      </c>
      <c r="C377" t="s">
        <v>6132</v>
      </c>
      <c r="D377">
        <v>2025.0</v>
      </c>
      <c r="E377" s="154">
        <v>45775.0</v>
      </c>
      <c r="F377" t="s">
        <v>1108</v>
      </c>
      <c r="G377" t="s">
        <v>1000</v>
      </c>
      <c r="H377" t="s">
        <v>6133</v>
      </c>
      <c r="I377" t="s">
        <v>1002</v>
      </c>
      <c r="J377">
        <v>0.0</v>
      </c>
      <c r="K377">
        <v>0.0</v>
      </c>
      <c r="L377">
        <v>0.0</v>
      </c>
      <c r="M377">
        <v>28.0</v>
      </c>
      <c r="N377">
        <v>0.0</v>
      </c>
      <c r="O377">
        <v>0.0</v>
      </c>
      <c r="P377">
        <v>0.0</v>
      </c>
      <c r="R377">
        <v>0.0</v>
      </c>
      <c r="S377">
        <v>0.0</v>
      </c>
      <c r="U377">
        <v>0.0</v>
      </c>
      <c r="V377" t="s">
        <v>1079</v>
      </c>
      <c r="X377" s="154">
        <v>45775.0</v>
      </c>
      <c r="Y377" s="156">
        <v>36526.0</v>
      </c>
      <c r="Z377">
        <v>0.0</v>
      </c>
      <c r="AA377" s="156">
        <v>36526.0</v>
      </c>
      <c r="AB377">
        <v>0.0</v>
      </c>
      <c r="AC377" s="156">
        <v>36526.0</v>
      </c>
      <c r="AD377">
        <v>0.0</v>
      </c>
      <c r="AE377" s="156">
        <v>36526.0</v>
      </c>
      <c r="AF377">
        <v>0.0</v>
      </c>
      <c r="AG377">
        <v>0.0</v>
      </c>
      <c r="AJ377">
        <v>0.0</v>
      </c>
      <c r="AK377">
        <v>0.0</v>
      </c>
      <c r="AL377">
        <v>0.0</v>
      </c>
      <c r="AM377">
        <v>1.0</v>
      </c>
      <c r="AN377">
        <v>1.0</v>
      </c>
      <c r="AS377" t="s">
        <v>26</v>
      </c>
      <c r="AT377" t="s">
        <v>88</v>
      </c>
      <c r="AU377">
        <v>0.0</v>
      </c>
      <c r="AV377" t="s">
        <v>380</v>
      </c>
      <c r="AZ377" t="s">
        <v>1110</v>
      </c>
      <c r="BA377" t="s">
        <v>6134</v>
      </c>
      <c r="BB377" t="s">
        <v>1158</v>
      </c>
      <c r="BC377" t="s">
        <v>37</v>
      </c>
      <c r="BD377" t="s">
        <v>1158</v>
      </c>
      <c r="BE377" t="s">
        <v>1007</v>
      </c>
      <c r="BF377" s="154">
        <v>45777.0</v>
      </c>
      <c r="BG377" s="154">
        <v>45821.0</v>
      </c>
      <c r="BH377" t="s">
        <v>6135</v>
      </c>
      <c r="BI377" t="s">
        <v>6136</v>
      </c>
      <c r="BJ377" t="s">
        <v>6137</v>
      </c>
      <c r="BK377" t="s">
        <v>6138</v>
      </c>
      <c r="BL377" s="154">
        <v>45775.0</v>
      </c>
      <c r="BM377" t="s">
        <v>5183</v>
      </c>
      <c r="BN377" t="s">
        <v>1482</v>
      </c>
      <c r="BO377" t="s">
        <v>5184</v>
      </c>
      <c r="BP377" t="s">
        <v>3862</v>
      </c>
      <c r="BR377" s="154">
        <v>45776.6349652778</v>
      </c>
      <c r="BS377" t="s">
        <v>6139</v>
      </c>
      <c r="BT377" t="s">
        <v>1197</v>
      </c>
      <c r="BU377" t="s">
        <v>6140</v>
      </c>
      <c r="BV377">
        <v>9.19674454508E11</v>
      </c>
      <c r="BW377" t="s">
        <v>6141</v>
      </c>
      <c r="BX377" t="s">
        <v>6139</v>
      </c>
      <c r="BY377" t="s">
        <v>6140</v>
      </c>
      <c r="BZ377">
        <v>9.19674454508E11</v>
      </c>
      <c r="CA377" t="s">
        <v>6139</v>
      </c>
      <c r="CB377" t="s">
        <v>6140</v>
      </c>
      <c r="CC377">
        <v>9.19674454508E11</v>
      </c>
      <c r="CD377">
        <v>3600.0</v>
      </c>
      <c r="CE377" t="s">
        <v>6142</v>
      </c>
      <c r="CG377">
        <v>721300.0</v>
      </c>
      <c r="CH377" t="s">
        <v>6143</v>
      </c>
      <c r="CI377" t="s">
        <v>6134</v>
      </c>
      <c r="CJ377" t="s">
        <v>1158</v>
      </c>
      <c r="CK377">
        <v>721300.0</v>
      </c>
      <c r="CM377" t="s">
        <v>6144</v>
      </c>
      <c r="CN377" t="s">
        <v>6144</v>
      </c>
    </row>
    <row r="378">
      <c r="A378" t="s">
        <v>18</v>
      </c>
      <c r="B378">
        <v>411876.0</v>
      </c>
      <c r="C378" t="s">
        <v>790</v>
      </c>
      <c r="D378">
        <v>2025.0</v>
      </c>
      <c r="E378" s="156">
        <v>45813.0</v>
      </c>
      <c r="F378" t="s">
        <v>1289</v>
      </c>
      <c r="G378" t="s">
        <v>1000</v>
      </c>
      <c r="H378" t="s">
        <v>6145</v>
      </c>
      <c r="I378" t="s">
        <v>1002</v>
      </c>
      <c r="J378">
        <v>668488.0</v>
      </c>
      <c r="K378">
        <v>788816.0</v>
      </c>
      <c r="L378">
        <v>0.0</v>
      </c>
      <c r="M378">
        <v>0.0</v>
      </c>
      <c r="O378">
        <v>0.0</v>
      </c>
      <c r="P378">
        <v>0.0</v>
      </c>
      <c r="R378">
        <v>668488.0</v>
      </c>
      <c r="S378">
        <v>326.0</v>
      </c>
      <c r="T378">
        <v>2051.0</v>
      </c>
      <c r="U378">
        <v>0.0</v>
      </c>
      <c r="V378" t="s">
        <v>1003</v>
      </c>
      <c r="W378">
        <v>3.0</v>
      </c>
      <c r="Y378" s="156">
        <v>45814.0</v>
      </c>
      <c r="Z378">
        <v>268197.0</v>
      </c>
      <c r="AA378" s="156">
        <v>45906.0</v>
      </c>
      <c r="AB378">
        <v>260309.0</v>
      </c>
      <c r="AC378" s="157">
        <v>45997.0</v>
      </c>
      <c r="AD378">
        <v>260309.0</v>
      </c>
      <c r="AE378" s="156">
        <v>36526.0</v>
      </c>
      <c r="AF378">
        <v>0.0</v>
      </c>
      <c r="AG378">
        <v>4546.0</v>
      </c>
      <c r="AH378" s="154">
        <v>45819.0</v>
      </c>
      <c r="AI378" s="154">
        <v>45819.0</v>
      </c>
      <c r="AJ378">
        <v>268197.0</v>
      </c>
      <c r="AK378">
        <v>263651.0</v>
      </c>
      <c r="AL378">
        <v>0.0</v>
      </c>
      <c r="AM378">
        <v>0.3279</v>
      </c>
      <c r="AN378">
        <v>0.3279</v>
      </c>
      <c r="AS378">
        <v>0.0</v>
      </c>
      <c r="AU378">
        <v>0.0</v>
      </c>
      <c r="AV378" t="s">
        <v>380</v>
      </c>
      <c r="AY378" t="s">
        <v>88</v>
      </c>
      <c r="AZ378" t="s">
        <v>2363</v>
      </c>
      <c r="BA378" t="s">
        <v>1462</v>
      </c>
      <c r="BB378" t="s">
        <v>1031</v>
      </c>
      <c r="BC378" t="s">
        <v>23</v>
      </c>
      <c r="BD378" t="s">
        <v>1032</v>
      </c>
      <c r="BE378" t="s">
        <v>1007</v>
      </c>
      <c r="BF378" s="156">
        <v>45813.0</v>
      </c>
      <c r="BG378" s="154">
        <v>46142.0</v>
      </c>
      <c r="BH378" t="s">
        <v>1008</v>
      </c>
      <c r="BI378" t="s">
        <v>6146</v>
      </c>
      <c r="BJ378" t="s">
        <v>6147</v>
      </c>
      <c r="BK378" t="s">
        <v>6148</v>
      </c>
      <c r="BL378" s="156">
        <v>45813.0</v>
      </c>
      <c r="BM378" t="s">
        <v>1466</v>
      </c>
      <c r="BN378" t="s">
        <v>1013</v>
      </c>
      <c r="BO378" t="s">
        <v>1467</v>
      </c>
      <c r="BP378" t="s">
        <v>2093</v>
      </c>
      <c r="BR378" s="156">
        <v>45813.5257638889</v>
      </c>
      <c r="BS378" t="s">
        <v>6149</v>
      </c>
      <c r="BT378" t="s">
        <v>1016</v>
      </c>
      <c r="BU378" t="s">
        <v>6150</v>
      </c>
      <c r="BV378">
        <v>9.19448936679E11</v>
      </c>
      <c r="BW378" t="s">
        <v>6151</v>
      </c>
      <c r="BX378" t="s">
        <v>6149</v>
      </c>
      <c r="BY378" t="s">
        <v>6150</v>
      </c>
      <c r="BZ378">
        <v>9.19448936679E11</v>
      </c>
      <c r="CA378" t="s">
        <v>6149</v>
      </c>
      <c r="CB378" t="s">
        <v>6150</v>
      </c>
      <c r="CC378">
        <v>9.19448936679E11</v>
      </c>
      <c r="CD378">
        <v>0.0</v>
      </c>
      <c r="CE378" t="s">
        <v>6152</v>
      </c>
      <c r="CG378">
        <v>562125.0</v>
      </c>
      <c r="CI378" t="s">
        <v>1462</v>
      </c>
      <c r="CJ378" t="s">
        <v>1031</v>
      </c>
      <c r="CK378">
        <v>562125.0</v>
      </c>
      <c r="CL378" t="s">
        <v>6153</v>
      </c>
      <c r="CM378" t="s">
        <v>6152</v>
      </c>
      <c r="CN378" t="s">
        <v>6152</v>
      </c>
    </row>
    <row r="379">
      <c r="A379" t="s">
        <v>47</v>
      </c>
      <c r="B379">
        <v>41269.0</v>
      </c>
      <c r="C379" t="s">
        <v>632</v>
      </c>
      <c r="D379">
        <v>2025.0</v>
      </c>
      <c r="E379" s="154">
        <v>45825.0</v>
      </c>
      <c r="F379" t="s">
        <v>999</v>
      </c>
      <c r="G379" t="s">
        <v>1000</v>
      </c>
      <c r="H379" t="s">
        <v>6154</v>
      </c>
      <c r="I379" t="s">
        <v>1002</v>
      </c>
      <c r="J379">
        <v>731094.0</v>
      </c>
      <c r="K379">
        <v>731094.0</v>
      </c>
      <c r="L379">
        <v>0.0</v>
      </c>
      <c r="M379">
        <v>0.0</v>
      </c>
      <c r="O379">
        <v>731094.0</v>
      </c>
      <c r="P379">
        <v>975.0</v>
      </c>
      <c r="Q379">
        <v>750.0</v>
      </c>
      <c r="R379">
        <v>0.0</v>
      </c>
      <c r="S379">
        <v>0.0</v>
      </c>
      <c r="U379">
        <v>0.0</v>
      </c>
      <c r="V379" t="s">
        <v>1003</v>
      </c>
      <c r="W379">
        <v>2.0</v>
      </c>
      <c r="Y379" s="154">
        <v>45823.0</v>
      </c>
      <c r="Z379">
        <v>365547.0</v>
      </c>
      <c r="AA379" s="157">
        <v>45962.0</v>
      </c>
      <c r="AB379">
        <v>365547.0</v>
      </c>
      <c r="AC379" s="156">
        <v>36526.0</v>
      </c>
      <c r="AD379">
        <v>0.0</v>
      </c>
      <c r="AE379" s="156">
        <v>36526.0</v>
      </c>
      <c r="AF379">
        <v>0.0</v>
      </c>
      <c r="AG379">
        <v>7311.0</v>
      </c>
      <c r="AH379" s="154">
        <v>45857.0</v>
      </c>
      <c r="AI379" s="154">
        <v>45857.0</v>
      </c>
      <c r="AJ379">
        <v>365547.0</v>
      </c>
      <c r="AK379">
        <v>358236.0</v>
      </c>
      <c r="AL379">
        <v>0.0</v>
      </c>
      <c r="AM379">
        <v>0.7116</v>
      </c>
      <c r="AN379">
        <v>0.6616</v>
      </c>
      <c r="AR379">
        <v>0.05</v>
      </c>
      <c r="AS379">
        <v>0.0</v>
      </c>
      <c r="AU379">
        <v>4.0</v>
      </c>
      <c r="AV379" t="s">
        <v>380</v>
      </c>
      <c r="AW379" t="s">
        <v>381</v>
      </c>
      <c r="AX379" t="s">
        <v>22</v>
      </c>
      <c r="AZ379" t="s">
        <v>1110</v>
      </c>
      <c r="BA379" t="s">
        <v>1365</v>
      </c>
      <c r="BB379" t="s">
        <v>1366</v>
      </c>
      <c r="BC379" t="s">
        <v>45</v>
      </c>
      <c r="BD379" t="s">
        <v>1366</v>
      </c>
      <c r="BE379" t="s">
        <v>1007</v>
      </c>
      <c r="BF379" s="156">
        <v>45748.0</v>
      </c>
      <c r="BG379" s="154">
        <v>46112.0</v>
      </c>
      <c r="BH379" t="s">
        <v>1008</v>
      </c>
      <c r="BI379" t="s">
        <v>6155</v>
      </c>
      <c r="BJ379" t="s">
        <v>6156</v>
      </c>
      <c r="BK379" t="s">
        <v>6157</v>
      </c>
      <c r="BL379" s="154">
        <v>45825.0</v>
      </c>
      <c r="BM379" t="s">
        <v>1370</v>
      </c>
      <c r="BN379" t="s">
        <v>1118</v>
      </c>
      <c r="BO379" t="s">
        <v>1371</v>
      </c>
      <c r="BP379" t="s">
        <v>1372</v>
      </c>
      <c r="BR379" s="154">
        <v>45827.5764814814</v>
      </c>
      <c r="BS379" t="s">
        <v>6158</v>
      </c>
      <c r="BT379" t="s">
        <v>1016</v>
      </c>
      <c r="BU379" t="s">
        <v>6159</v>
      </c>
      <c r="BV379">
        <v>9.19824353133E11</v>
      </c>
      <c r="BW379" t="s">
        <v>6160</v>
      </c>
      <c r="BX379" t="s">
        <v>6161</v>
      </c>
      <c r="BY379" t="s">
        <v>6159</v>
      </c>
      <c r="BZ379">
        <v>9.19824353133E11</v>
      </c>
      <c r="CA379" t="s">
        <v>6161</v>
      </c>
      <c r="CB379" t="s">
        <v>6159</v>
      </c>
      <c r="CC379">
        <v>9.19824353133E11</v>
      </c>
      <c r="CD379">
        <v>80000.0</v>
      </c>
      <c r="CE379" t="s">
        <v>6162</v>
      </c>
      <c r="CG379">
        <v>390008.0</v>
      </c>
      <c r="CH379" t="s">
        <v>6163</v>
      </c>
      <c r="CI379" t="s">
        <v>1365</v>
      </c>
      <c r="CJ379" t="s">
        <v>2162</v>
      </c>
      <c r="CK379">
        <v>390008.0</v>
      </c>
      <c r="CL379" t="s">
        <v>3982</v>
      </c>
      <c r="CM379" t="s">
        <v>6164</v>
      </c>
      <c r="CN379" t="s">
        <v>6164</v>
      </c>
    </row>
    <row r="380">
      <c r="A380" t="s">
        <v>68</v>
      </c>
      <c r="B380">
        <v>414020.0</v>
      </c>
      <c r="C380" t="s">
        <v>633</v>
      </c>
      <c r="D380">
        <v>2025.0</v>
      </c>
      <c r="E380" s="155">
        <v>45643.0</v>
      </c>
      <c r="F380" t="s">
        <v>999</v>
      </c>
      <c r="G380" t="s">
        <v>1000</v>
      </c>
      <c r="H380" t="s">
        <v>6165</v>
      </c>
      <c r="I380" t="s">
        <v>1002</v>
      </c>
      <c r="J380">
        <v>1125540.0</v>
      </c>
      <c r="K380">
        <v>1125540.0</v>
      </c>
      <c r="L380">
        <v>0.0</v>
      </c>
      <c r="M380">
        <v>0.0</v>
      </c>
      <c r="O380">
        <v>1125540.0</v>
      </c>
      <c r="P380">
        <v>750.0</v>
      </c>
      <c r="Q380">
        <v>1501.0</v>
      </c>
      <c r="R380">
        <v>0.0</v>
      </c>
      <c r="S380">
        <v>0.0</v>
      </c>
      <c r="U380">
        <v>0.0</v>
      </c>
      <c r="V380" t="s">
        <v>1003</v>
      </c>
      <c r="W380">
        <v>4.0</v>
      </c>
      <c r="Y380" s="156">
        <v>45748.0</v>
      </c>
      <c r="Z380">
        <v>281385.0</v>
      </c>
      <c r="AA380" s="156">
        <v>45839.0</v>
      </c>
      <c r="AB380">
        <v>281385.0</v>
      </c>
      <c r="AC380" s="156">
        <v>45901.0</v>
      </c>
      <c r="AD380">
        <v>281385.0</v>
      </c>
      <c r="AE380" s="157">
        <v>45992.0</v>
      </c>
      <c r="AF380">
        <v>281385.0</v>
      </c>
      <c r="AG380">
        <v>0.0</v>
      </c>
      <c r="AH380" s="154">
        <v>45790.0</v>
      </c>
      <c r="AI380" s="154">
        <v>45790.0</v>
      </c>
      <c r="AJ380">
        <v>562770.0</v>
      </c>
      <c r="AK380">
        <v>253247.0</v>
      </c>
      <c r="AL380">
        <v>309523.0</v>
      </c>
      <c r="AM380">
        <v>0.493</v>
      </c>
      <c r="AN380">
        <v>0.493</v>
      </c>
      <c r="AS380">
        <v>0.0</v>
      </c>
      <c r="AU380">
        <v>2.0</v>
      </c>
      <c r="AV380" t="s">
        <v>380</v>
      </c>
      <c r="AX380" t="s">
        <v>22</v>
      </c>
      <c r="AZ380" t="s">
        <v>1004</v>
      </c>
      <c r="BA380" t="s">
        <v>6166</v>
      </c>
      <c r="BB380" t="s">
        <v>1158</v>
      </c>
      <c r="BC380" t="s">
        <v>37</v>
      </c>
      <c r="BD380" t="s">
        <v>1158</v>
      </c>
      <c r="BE380" t="s">
        <v>1007</v>
      </c>
      <c r="BF380" s="156">
        <v>45751.0</v>
      </c>
      <c r="BG380" s="154">
        <v>46112.0</v>
      </c>
      <c r="BH380" t="s">
        <v>1008</v>
      </c>
      <c r="BI380" t="s">
        <v>6167</v>
      </c>
      <c r="BJ380" t="s">
        <v>6168</v>
      </c>
      <c r="BK380" t="s">
        <v>6169</v>
      </c>
      <c r="BL380" s="155">
        <v>45643.0</v>
      </c>
      <c r="BM380" t="s">
        <v>1294</v>
      </c>
      <c r="BN380" t="s">
        <v>1013</v>
      </c>
      <c r="BO380" t="s">
        <v>1295</v>
      </c>
      <c r="BP380" t="s">
        <v>1296</v>
      </c>
      <c r="BR380" s="156">
        <v>45749.6768287037</v>
      </c>
      <c r="BS380" t="s">
        <v>6170</v>
      </c>
      <c r="BT380" t="s">
        <v>1016</v>
      </c>
      <c r="BU380" t="s">
        <v>6171</v>
      </c>
      <c r="BV380">
        <v>9.19674675057E11</v>
      </c>
      <c r="BW380" t="s">
        <v>6171</v>
      </c>
      <c r="BX380" t="s">
        <v>6170</v>
      </c>
      <c r="BY380" t="s">
        <v>6171</v>
      </c>
      <c r="BZ380">
        <v>9.19674675057E11</v>
      </c>
      <c r="CA380" t="s">
        <v>6170</v>
      </c>
      <c r="CB380" t="s">
        <v>6171</v>
      </c>
      <c r="CC380">
        <v>9.19674675057E11</v>
      </c>
      <c r="CD380">
        <v>20332.0</v>
      </c>
      <c r="CE380" t="s">
        <v>6172</v>
      </c>
      <c r="CG380">
        <v>712136.0</v>
      </c>
      <c r="CH380" t="s">
        <v>6172</v>
      </c>
      <c r="CI380" t="s">
        <v>6166</v>
      </c>
      <c r="CJ380" t="s">
        <v>1158</v>
      </c>
      <c r="CK380">
        <v>712136.0</v>
      </c>
      <c r="CL380" t="s">
        <v>6173</v>
      </c>
      <c r="CM380" t="s">
        <v>6172</v>
      </c>
      <c r="CN380" t="s">
        <v>6172</v>
      </c>
    </row>
    <row r="381">
      <c r="A381" t="s">
        <v>18</v>
      </c>
      <c r="B381">
        <v>4156856.0</v>
      </c>
      <c r="C381" t="s">
        <v>261</v>
      </c>
      <c r="D381">
        <v>2025.0</v>
      </c>
      <c r="E381" t="s">
        <v>6174</v>
      </c>
      <c r="F381" t="s">
        <v>1779</v>
      </c>
      <c r="G381" t="s">
        <v>1000</v>
      </c>
      <c r="H381" t="s">
        <v>6175</v>
      </c>
      <c r="I381" t="s">
        <v>1002</v>
      </c>
      <c r="J381">
        <v>230831.0</v>
      </c>
      <c r="K381">
        <v>242837.0</v>
      </c>
      <c r="L381">
        <v>35528.0</v>
      </c>
      <c r="M381">
        <v>91.0</v>
      </c>
      <c r="N381">
        <v>390.0</v>
      </c>
      <c r="O381">
        <v>128603.0</v>
      </c>
      <c r="P381">
        <v>83.0</v>
      </c>
      <c r="Q381">
        <v>1549.0</v>
      </c>
      <c r="R381">
        <v>66700.0</v>
      </c>
      <c r="S381">
        <v>101.0</v>
      </c>
      <c r="T381" t="s">
        <v>6176</v>
      </c>
      <c r="U381">
        <v>0.0</v>
      </c>
      <c r="V381" t="s">
        <v>1003</v>
      </c>
      <c r="W381">
        <v>4.0</v>
      </c>
      <c r="Y381" t="s">
        <v>6177</v>
      </c>
      <c r="Z381" t="s">
        <v>6178</v>
      </c>
      <c r="AA381" t="s">
        <v>6179</v>
      </c>
      <c r="AB381" t="s">
        <v>6178</v>
      </c>
      <c r="AC381" s="157">
        <v>45931.0</v>
      </c>
      <c r="AD381" t="s">
        <v>6178</v>
      </c>
      <c r="AE381" s="157">
        <v>45992.0</v>
      </c>
      <c r="AF381" t="s">
        <v>6178</v>
      </c>
      <c r="AG381" t="s">
        <v>6180</v>
      </c>
      <c r="AH381" s="156">
        <v>45840.0</v>
      </c>
      <c r="AI381" s="156">
        <v>45840.0</v>
      </c>
      <c r="AJ381" t="s">
        <v>6181</v>
      </c>
      <c r="AK381" t="s">
        <v>6182</v>
      </c>
      <c r="AL381" t="s">
        <v>6183</v>
      </c>
      <c r="AM381" t="s">
        <v>6184</v>
      </c>
      <c r="AN381" t="s">
        <v>6185</v>
      </c>
      <c r="AR381">
        <v>0.05</v>
      </c>
      <c r="AS381" t="s">
        <v>1053</v>
      </c>
      <c r="AT381" t="s">
        <v>22</v>
      </c>
      <c r="AU381" t="s">
        <v>2885</v>
      </c>
      <c r="AV381" t="s">
        <v>380</v>
      </c>
      <c r="AW381" t="s">
        <v>634</v>
      </c>
      <c r="AX381" t="s">
        <v>22</v>
      </c>
      <c r="AY381" t="s">
        <v>88</v>
      </c>
      <c r="AZ381" t="s">
        <v>3386</v>
      </c>
      <c r="BA381" t="s">
        <v>1979</v>
      </c>
      <c r="BB381" t="s">
        <v>1578</v>
      </c>
      <c r="BC381" t="s">
        <v>27</v>
      </c>
      <c r="BD381" t="s">
        <v>1735</v>
      </c>
      <c r="BE381" t="s">
        <v>1007</v>
      </c>
      <c r="BF381" t="s">
        <v>6186</v>
      </c>
      <c r="BG381" s="154">
        <v>46112.0</v>
      </c>
      <c r="BH381" t="s">
        <v>1008</v>
      </c>
      <c r="BI381" t="s">
        <v>6187</v>
      </c>
      <c r="BJ381" t="s">
        <v>6188</v>
      </c>
      <c r="BK381" t="s">
        <v>6189</v>
      </c>
      <c r="BL381" t="s">
        <v>6174</v>
      </c>
      <c r="BM381" t="s">
        <v>2545</v>
      </c>
      <c r="BN381" t="s">
        <v>1118</v>
      </c>
      <c r="BO381" t="s">
        <v>2546</v>
      </c>
      <c r="BP381" t="s">
        <v>1996</v>
      </c>
      <c r="BR381" t="s">
        <v>6190</v>
      </c>
      <c r="BS381" t="s">
        <v>5571</v>
      </c>
      <c r="BT381" t="s">
        <v>1067</v>
      </c>
      <c r="BU381" t="s">
        <v>5572</v>
      </c>
      <c r="BV381">
        <f>919810396027+919818166400</f>
        <v>1.839628562427E12</v>
      </c>
      <c r="BW381" t="s">
        <v>5573</v>
      </c>
      <c r="BX381" t="s">
        <v>6191</v>
      </c>
      <c r="BY381" t="s">
        <v>6192</v>
      </c>
      <c r="BZ381">
        <f>919810396027+919818166400</f>
        <v>1.839628562427E12</v>
      </c>
      <c r="CA381" t="s">
        <v>6191</v>
      </c>
      <c r="CB381" t="s">
        <v>6192</v>
      </c>
      <c r="CC381">
        <f>919810396027+919818166400</f>
        <v>1.839628562427E12</v>
      </c>
      <c r="CD381">
        <v>0.0</v>
      </c>
      <c r="CE381" t="s">
        <v>6193</v>
      </c>
      <c r="CG381">
        <v>201005.0</v>
      </c>
      <c r="CI381" t="s">
        <v>1979</v>
      </c>
      <c r="CJ381" t="s">
        <v>1578</v>
      </c>
      <c r="CK381">
        <v>201005.0</v>
      </c>
      <c r="CL381" t="s">
        <v>4192</v>
      </c>
      <c r="CM381" t="s">
        <v>6194</v>
      </c>
      <c r="CN381" t="s">
        <v>6194</v>
      </c>
    </row>
    <row r="382">
      <c r="A382" t="s">
        <v>18</v>
      </c>
      <c r="B382">
        <v>4156961.0</v>
      </c>
      <c r="C382" t="s">
        <v>6195</v>
      </c>
      <c r="D382">
        <v>2025.0</v>
      </c>
      <c r="E382" t="s">
        <v>6196</v>
      </c>
      <c r="F382" t="s">
        <v>1024</v>
      </c>
      <c r="G382" t="s">
        <v>1000</v>
      </c>
      <c r="H382" t="s">
        <v>6197</v>
      </c>
      <c r="I382" t="s">
        <v>1002</v>
      </c>
      <c r="J382">
        <v>0.0</v>
      </c>
      <c r="K382">
        <v>0.0</v>
      </c>
      <c r="L382">
        <v>0.0</v>
      </c>
      <c r="M382">
        <v>48.0</v>
      </c>
      <c r="N382">
        <v>0.0</v>
      </c>
      <c r="O382">
        <v>0.0</v>
      </c>
      <c r="P382">
        <v>0.0</v>
      </c>
      <c r="R382">
        <v>0.0</v>
      </c>
      <c r="S382">
        <v>37.0</v>
      </c>
      <c r="T382">
        <v>0.0</v>
      </c>
      <c r="U382">
        <v>0.0</v>
      </c>
      <c r="V382" t="s">
        <v>1079</v>
      </c>
      <c r="X382" t="s">
        <v>6198</v>
      </c>
      <c r="Y382" s="156">
        <v>36526.0</v>
      </c>
      <c r="Z382">
        <v>0.0</v>
      </c>
      <c r="AA382" s="156">
        <v>36526.0</v>
      </c>
      <c r="AB382">
        <v>0.0</v>
      </c>
      <c r="AC382" s="156">
        <v>36526.0</v>
      </c>
      <c r="AD382">
        <v>0.0</v>
      </c>
      <c r="AE382" s="156">
        <v>36526.0</v>
      </c>
      <c r="AF382">
        <v>0.0</v>
      </c>
      <c r="AG382">
        <v>0.0</v>
      </c>
      <c r="AJ382">
        <v>0.0</v>
      </c>
      <c r="AK382">
        <v>0.0</v>
      </c>
      <c r="AL382">
        <v>0.0</v>
      </c>
      <c r="AM382">
        <v>1.0</v>
      </c>
      <c r="AN382">
        <v>1.0</v>
      </c>
      <c r="AS382" t="s">
        <v>1028</v>
      </c>
      <c r="AT382" t="s">
        <v>88</v>
      </c>
      <c r="AU382">
        <v>0.0</v>
      </c>
      <c r="AV382" t="s">
        <v>380</v>
      </c>
      <c r="AY382" t="s">
        <v>88</v>
      </c>
      <c r="AZ382" t="s">
        <v>1110</v>
      </c>
      <c r="BA382" t="s">
        <v>1416</v>
      </c>
      <c r="BB382" t="s">
        <v>1112</v>
      </c>
      <c r="BC382" t="s">
        <v>27</v>
      </c>
      <c r="BD382" t="s">
        <v>1113</v>
      </c>
      <c r="BE382" t="s">
        <v>1007</v>
      </c>
      <c r="BF382" t="s">
        <v>3858</v>
      </c>
      <c r="BG382" s="154">
        <v>46112.0</v>
      </c>
      <c r="BH382" t="s">
        <v>1008</v>
      </c>
      <c r="BI382" t="s">
        <v>6199</v>
      </c>
      <c r="BJ382" t="s">
        <v>6200</v>
      </c>
      <c r="BK382" t="s">
        <v>6201</v>
      </c>
      <c r="BL382" t="s">
        <v>6196</v>
      </c>
      <c r="BM382" t="s">
        <v>1492</v>
      </c>
      <c r="BN382" t="s">
        <v>2316</v>
      </c>
      <c r="BO382" t="s">
        <v>1493</v>
      </c>
      <c r="BP382" t="s">
        <v>1494</v>
      </c>
      <c r="BR382" t="s">
        <v>6202</v>
      </c>
      <c r="BS382" t="s">
        <v>6203</v>
      </c>
      <c r="BT382" t="s">
        <v>1122</v>
      </c>
      <c r="BU382" t="s">
        <v>6204</v>
      </c>
      <c r="BV382">
        <v>9.19810646129E11</v>
      </c>
      <c r="BW382" t="s">
        <v>6204</v>
      </c>
      <c r="BX382" t="s">
        <v>6203</v>
      </c>
      <c r="BY382" t="s">
        <v>6204</v>
      </c>
      <c r="BZ382">
        <v>9.19810646129E11</v>
      </c>
      <c r="CA382" t="s">
        <v>6203</v>
      </c>
      <c r="CB382" t="s">
        <v>6204</v>
      </c>
      <c r="CC382">
        <v>9.19810646129E11</v>
      </c>
      <c r="CD382">
        <v>16000.0</v>
      </c>
      <c r="CE382" t="s">
        <v>6205</v>
      </c>
      <c r="CG382">
        <v>132036.0</v>
      </c>
      <c r="CH382" t="s">
        <v>6205</v>
      </c>
      <c r="CI382" t="s">
        <v>1416</v>
      </c>
      <c r="CJ382" t="s">
        <v>1112</v>
      </c>
      <c r="CK382">
        <v>132036.0</v>
      </c>
      <c r="CM382" t="s">
        <v>6205</v>
      </c>
      <c r="CN382" t="s">
        <v>6205</v>
      </c>
    </row>
    <row r="383">
      <c r="A383" t="s">
        <v>68</v>
      </c>
      <c r="B383">
        <v>4164567.0</v>
      </c>
      <c r="C383" t="s">
        <v>791</v>
      </c>
      <c r="D383">
        <v>2025.0</v>
      </c>
      <c r="E383" s="155">
        <v>45593.0</v>
      </c>
      <c r="F383" t="s">
        <v>1289</v>
      </c>
      <c r="G383" t="s">
        <v>1000</v>
      </c>
      <c r="H383" t="s">
        <v>6206</v>
      </c>
      <c r="I383" t="s">
        <v>1002</v>
      </c>
      <c r="J383">
        <v>501444.0</v>
      </c>
      <c r="K383">
        <v>591704.0</v>
      </c>
      <c r="L383">
        <v>0.0</v>
      </c>
      <c r="M383">
        <v>0.0</v>
      </c>
      <c r="O383">
        <v>0.0</v>
      </c>
      <c r="P383">
        <v>0.0</v>
      </c>
      <c r="R383">
        <v>501444.0</v>
      </c>
      <c r="S383">
        <v>370.0</v>
      </c>
      <c r="T383">
        <v>1355.0</v>
      </c>
      <c r="U383">
        <v>0.0</v>
      </c>
      <c r="V383" t="s">
        <v>1003</v>
      </c>
      <c r="W383">
        <v>2.0</v>
      </c>
      <c r="Y383" s="154">
        <v>45565.0</v>
      </c>
      <c r="Z383">
        <v>295852.0</v>
      </c>
      <c r="AA383" s="154">
        <v>45777.0</v>
      </c>
      <c r="AB383">
        <v>295852.0</v>
      </c>
      <c r="AC383" s="156">
        <v>36526.0</v>
      </c>
      <c r="AD383">
        <v>0.0</v>
      </c>
      <c r="AE383" s="156">
        <v>36526.0</v>
      </c>
      <c r="AF383">
        <v>0.0</v>
      </c>
      <c r="AG383">
        <v>0.0</v>
      </c>
      <c r="AH383" s="154">
        <v>45565.0</v>
      </c>
      <c r="AI383" s="154">
        <v>45565.0</v>
      </c>
      <c r="AJ383">
        <v>591704.0</v>
      </c>
      <c r="AK383">
        <v>250000.0</v>
      </c>
      <c r="AL383">
        <v>341704.0</v>
      </c>
      <c r="AM383">
        <v>0.5558</v>
      </c>
      <c r="AN383">
        <v>0.5558</v>
      </c>
      <c r="AS383">
        <v>0.0</v>
      </c>
      <c r="AU383">
        <v>0.0</v>
      </c>
      <c r="AV383" t="s">
        <v>380</v>
      </c>
      <c r="AY383" t="s">
        <v>88</v>
      </c>
      <c r="AZ383" t="s">
        <v>1110</v>
      </c>
      <c r="BA383" t="s">
        <v>6207</v>
      </c>
      <c r="BB383" t="s">
        <v>4614</v>
      </c>
      <c r="BC383" t="s">
        <v>23</v>
      </c>
      <c r="BD383" t="s">
        <v>1089</v>
      </c>
      <c r="BE383" t="s">
        <v>1007</v>
      </c>
      <c r="BF383" s="156">
        <v>45748.0</v>
      </c>
      <c r="BG383" s="154">
        <v>46112.0</v>
      </c>
      <c r="BH383" t="s">
        <v>1008</v>
      </c>
      <c r="BI383" t="s">
        <v>6208</v>
      </c>
      <c r="BJ383" t="s">
        <v>6209</v>
      </c>
      <c r="BK383" t="s">
        <v>6210</v>
      </c>
      <c r="BL383" s="155">
        <v>45593.0</v>
      </c>
      <c r="BM383" t="s">
        <v>5974</v>
      </c>
      <c r="BN383" t="s">
        <v>1095</v>
      </c>
      <c r="BO383" t="s">
        <v>5975</v>
      </c>
      <c r="BP383" t="s">
        <v>5976</v>
      </c>
      <c r="BQ383" t="s">
        <v>5712</v>
      </c>
      <c r="BR383" s="157">
        <v>45603.6281828703</v>
      </c>
      <c r="BS383" t="s">
        <v>6211</v>
      </c>
      <c r="BT383" t="s">
        <v>1016</v>
      </c>
      <c r="BU383" t="s">
        <v>6212</v>
      </c>
      <c r="BV383">
        <v>9.19989975577E11</v>
      </c>
      <c r="BW383" t="s">
        <v>6213</v>
      </c>
      <c r="BX383" t="s">
        <v>6214</v>
      </c>
      <c r="BY383" t="s">
        <v>6212</v>
      </c>
      <c r="BZ383">
        <v>9.19989975577E11</v>
      </c>
      <c r="CA383" t="s">
        <v>6214</v>
      </c>
      <c r="CB383" t="s">
        <v>6212</v>
      </c>
      <c r="CC383">
        <v>9.19989975577E11</v>
      </c>
      <c r="CD383">
        <v>100000.0</v>
      </c>
      <c r="CE383" t="s">
        <v>6215</v>
      </c>
      <c r="CG383">
        <v>534211.0</v>
      </c>
      <c r="CH383" t="s">
        <v>6215</v>
      </c>
      <c r="CI383" t="s">
        <v>6207</v>
      </c>
      <c r="CJ383" t="s">
        <v>4614</v>
      </c>
      <c r="CK383">
        <v>534211.0</v>
      </c>
      <c r="CM383" t="s">
        <v>6215</v>
      </c>
      <c r="CN383" t="s">
        <v>6215</v>
      </c>
    </row>
    <row r="384">
      <c r="A384" t="s">
        <v>68</v>
      </c>
      <c r="B384">
        <v>4165785.0</v>
      </c>
      <c r="C384" t="s">
        <v>635</v>
      </c>
      <c r="D384">
        <v>2025.0</v>
      </c>
      <c r="E384" s="156">
        <v>45755.0</v>
      </c>
      <c r="F384" t="s">
        <v>999</v>
      </c>
      <c r="G384" t="s">
        <v>1000</v>
      </c>
      <c r="H384" t="s">
        <v>6216</v>
      </c>
      <c r="I384" t="s">
        <v>1002</v>
      </c>
      <c r="J384">
        <v>219765.0</v>
      </c>
      <c r="K384">
        <v>219765.0</v>
      </c>
      <c r="L384">
        <v>0.0</v>
      </c>
      <c r="M384">
        <v>0.0</v>
      </c>
      <c r="O384">
        <v>219765.0</v>
      </c>
      <c r="P384">
        <v>157.0</v>
      </c>
      <c r="Q384">
        <v>1400.0</v>
      </c>
      <c r="R384">
        <v>0.0</v>
      </c>
      <c r="S384">
        <v>0.0</v>
      </c>
      <c r="U384">
        <v>0.0</v>
      </c>
      <c r="V384" t="s">
        <v>1003</v>
      </c>
      <c r="W384">
        <v>4.0</v>
      </c>
      <c r="Y384" s="156">
        <v>45782.0</v>
      </c>
      <c r="Z384">
        <v>54941.0</v>
      </c>
      <c r="AA384" s="154">
        <v>45880.0</v>
      </c>
      <c r="AB384">
        <v>54941.0</v>
      </c>
      <c r="AC384" s="157">
        <v>45962.0</v>
      </c>
      <c r="AD384">
        <v>54941.0</v>
      </c>
      <c r="AE384" s="155">
        <v>46022.0</v>
      </c>
      <c r="AF384">
        <v>54941.0</v>
      </c>
      <c r="AG384">
        <v>0.0</v>
      </c>
      <c r="AH384" s="156">
        <v>45756.0</v>
      </c>
      <c r="AI384" s="156">
        <v>45841.0</v>
      </c>
      <c r="AJ384">
        <v>109882.0</v>
      </c>
      <c r="AK384">
        <v>53842.0</v>
      </c>
      <c r="AL384">
        <v>56040.0</v>
      </c>
      <c r="AM384">
        <v>0.61</v>
      </c>
      <c r="AN384">
        <v>0.61</v>
      </c>
      <c r="AS384">
        <v>0.0</v>
      </c>
      <c r="AU384">
        <v>2.0</v>
      </c>
      <c r="AV384" t="s">
        <v>399</v>
      </c>
      <c r="AW384" t="s">
        <v>381</v>
      </c>
      <c r="AX384" t="s">
        <v>22</v>
      </c>
      <c r="AZ384" t="s">
        <v>1004</v>
      </c>
      <c r="BA384" t="s">
        <v>6217</v>
      </c>
      <c r="BB384" t="s">
        <v>1158</v>
      </c>
      <c r="BC384" t="s">
        <v>37</v>
      </c>
      <c r="BD384" t="s">
        <v>1158</v>
      </c>
      <c r="BE384" t="s">
        <v>1007</v>
      </c>
      <c r="BF384" s="154">
        <v>45761.0</v>
      </c>
      <c r="BG384" s="154">
        <v>46112.0</v>
      </c>
      <c r="BH384" t="s">
        <v>1008</v>
      </c>
      <c r="BI384" t="s">
        <v>6218</v>
      </c>
      <c r="BJ384" t="s">
        <v>6219</v>
      </c>
      <c r="BK384" t="s">
        <v>6220</v>
      </c>
      <c r="BL384" s="156">
        <v>45755.0</v>
      </c>
      <c r="BM384" t="s">
        <v>2635</v>
      </c>
      <c r="BN384" t="s">
        <v>1013</v>
      </c>
      <c r="BO384" t="s">
        <v>2636</v>
      </c>
      <c r="BP384" t="s">
        <v>1944</v>
      </c>
      <c r="BR384" s="154">
        <v>45757.6344560185</v>
      </c>
      <c r="BS384" t="s">
        <v>6221</v>
      </c>
      <c r="BT384" t="s">
        <v>1016</v>
      </c>
      <c r="BU384" t="s">
        <v>6222</v>
      </c>
      <c r="BV384">
        <v>9.19674464775E11</v>
      </c>
      <c r="BW384" t="s">
        <v>6222</v>
      </c>
      <c r="BX384" t="s">
        <v>6221</v>
      </c>
      <c r="BY384" t="s">
        <v>6222</v>
      </c>
      <c r="BZ384">
        <v>9.19674464775E11</v>
      </c>
      <c r="CA384" t="s">
        <v>6221</v>
      </c>
      <c r="CB384" t="s">
        <v>6222</v>
      </c>
      <c r="CC384">
        <v>9.19674464775E11</v>
      </c>
      <c r="CD384">
        <v>36000.0</v>
      </c>
      <c r="CE384" t="s">
        <v>6223</v>
      </c>
      <c r="CG384">
        <v>741245.0</v>
      </c>
      <c r="CH384" t="s">
        <v>6223</v>
      </c>
      <c r="CI384" t="s">
        <v>6217</v>
      </c>
      <c r="CJ384" t="s">
        <v>1158</v>
      </c>
      <c r="CK384">
        <v>741245.0</v>
      </c>
      <c r="CM384" t="s">
        <v>6224</v>
      </c>
      <c r="CN384" t="s">
        <v>6224</v>
      </c>
    </row>
    <row r="385">
      <c r="A385" t="s">
        <v>18</v>
      </c>
      <c r="B385">
        <v>4166956.0</v>
      </c>
      <c r="C385" t="s">
        <v>792</v>
      </c>
      <c r="D385">
        <v>2025.0</v>
      </c>
      <c r="E385" s="156">
        <v>45750.0</v>
      </c>
      <c r="F385" t="s">
        <v>1289</v>
      </c>
      <c r="G385" t="s">
        <v>1000</v>
      </c>
      <c r="H385" t="s">
        <v>6225</v>
      </c>
      <c r="I385" t="s">
        <v>1002</v>
      </c>
      <c r="J385">
        <v>391291.0</v>
      </c>
      <c r="K385">
        <v>461723.0</v>
      </c>
      <c r="L385">
        <v>0.0</v>
      </c>
      <c r="M385">
        <v>0.0</v>
      </c>
      <c r="O385">
        <v>0.0</v>
      </c>
      <c r="P385">
        <v>0.0</v>
      </c>
      <c r="R385">
        <v>391291.0</v>
      </c>
      <c r="S385">
        <v>171.0</v>
      </c>
      <c r="T385">
        <v>2288.0</v>
      </c>
      <c r="U385">
        <v>0.0</v>
      </c>
      <c r="V385" t="s">
        <v>1003</v>
      </c>
      <c r="W385">
        <v>4.0</v>
      </c>
      <c r="Y385" s="154">
        <v>45757.0</v>
      </c>
      <c r="Z385">
        <v>115431.0</v>
      </c>
      <c r="AA385" s="154">
        <v>45848.0</v>
      </c>
      <c r="AB385">
        <v>115431.0</v>
      </c>
      <c r="AC385" s="155">
        <v>45940.0</v>
      </c>
      <c r="AD385">
        <v>115431.0</v>
      </c>
      <c r="AE385" s="155">
        <v>46022.0</v>
      </c>
      <c r="AF385">
        <v>115431.0</v>
      </c>
      <c r="AG385">
        <v>0.0</v>
      </c>
      <c r="AH385" s="156">
        <v>45786.0</v>
      </c>
      <c r="AI385" s="156">
        <v>45786.0</v>
      </c>
      <c r="AJ385">
        <v>230862.0</v>
      </c>
      <c r="AK385">
        <v>105648.0</v>
      </c>
      <c r="AL385">
        <v>125214.0</v>
      </c>
      <c r="AM385">
        <v>0.625</v>
      </c>
      <c r="AN385">
        <v>0.625</v>
      </c>
      <c r="AS385">
        <v>0.0</v>
      </c>
      <c r="AU385">
        <v>0.0</v>
      </c>
      <c r="AV385" t="s">
        <v>380</v>
      </c>
      <c r="AY385" t="s">
        <v>88</v>
      </c>
      <c r="AZ385" t="s">
        <v>1110</v>
      </c>
      <c r="BA385" t="s">
        <v>6226</v>
      </c>
      <c r="BB385" t="s">
        <v>1158</v>
      </c>
      <c r="BC385" t="s">
        <v>37</v>
      </c>
      <c r="BD385" t="s">
        <v>1158</v>
      </c>
      <c r="BE385" t="s">
        <v>1007</v>
      </c>
      <c r="BF385" s="156">
        <v>45754.0</v>
      </c>
      <c r="BG385" s="156">
        <v>46119.0</v>
      </c>
      <c r="BH385" t="s">
        <v>1008</v>
      </c>
      <c r="BI385" t="s">
        <v>6227</v>
      </c>
      <c r="BJ385" t="s">
        <v>6228</v>
      </c>
      <c r="BK385" t="s">
        <v>6229</v>
      </c>
      <c r="BL385" s="156">
        <v>45750.0</v>
      </c>
      <c r="BM385" t="s">
        <v>1162</v>
      </c>
      <c r="BN385" t="s">
        <v>1013</v>
      </c>
      <c r="BO385" t="s">
        <v>1163</v>
      </c>
      <c r="BP385" t="s">
        <v>3862</v>
      </c>
      <c r="BR385" s="156">
        <v>45780.3649884259</v>
      </c>
      <c r="BS385" t="s">
        <v>6230</v>
      </c>
      <c r="BT385" t="s">
        <v>1016</v>
      </c>
      <c r="BU385" t="s">
        <v>6231</v>
      </c>
      <c r="BV385">
        <v>9.18585858154E11</v>
      </c>
      <c r="BW385" t="s">
        <v>6232</v>
      </c>
      <c r="BX385" t="s">
        <v>6230</v>
      </c>
      <c r="BY385" t="s">
        <v>6231</v>
      </c>
      <c r="BZ385">
        <v>9.18585858154E11</v>
      </c>
      <c r="CA385" t="s">
        <v>6230</v>
      </c>
      <c r="CB385" t="s">
        <v>6231</v>
      </c>
      <c r="CC385">
        <v>9.18585858154E11</v>
      </c>
      <c r="CD385">
        <v>48000.0</v>
      </c>
      <c r="CE385" t="s">
        <v>6233</v>
      </c>
      <c r="CG385">
        <v>700128.0</v>
      </c>
      <c r="CH385" t="s">
        <v>6234</v>
      </c>
      <c r="CI385" t="s">
        <v>6226</v>
      </c>
      <c r="CJ385" t="s">
        <v>1158</v>
      </c>
      <c r="CK385">
        <v>700128.0</v>
      </c>
      <c r="CM385" t="s">
        <v>6234</v>
      </c>
      <c r="CN385" t="s">
        <v>6234</v>
      </c>
    </row>
    <row r="386">
      <c r="A386" t="s">
        <v>18</v>
      </c>
      <c r="B386">
        <v>416793.0</v>
      </c>
      <c r="C386" t="s">
        <v>262</v>
      </c>
      <c r="D386">
        <v>2025.0</v>
      </c>
      <c r="E386" t="s">
        <v>6235</v>
      </c>
      <c r="F386" t="s">
        <v>1108</v>
      </c>
      <c r="G386" t="s">
        <v>1000</v>
      </c>
      <c r="H386" t="s">
        <v>6236</v>
      </c>
      <c r="I386" t="s">
        <v>1002</v>
      </c>
      <c r="J386">
        <v>1319828.0</v>
      </c>
      <c r="K386">
        <v>1319828.0</v>
      </c>
      <c r="L386">
        <v>1319828.0</v>
      </c>
      <c r="M386">
        <v>980.0</v>
      </c>
      <c r="N386" t="s">
        <v>6237</v>
      </c>
      <c r="O386">
        <v>0.0</v>
      </c>
      <c r="P386">
        <v>0.0</v>
      </c>
      <c r="R386">
        <v>0.0</v>
      </c>
      <c r="S386">
        <v>0.0</v>
      </c>
      <c r="U386">
        <v>0.0</v>
      </c>
      <c r="V386" t="s">
        <v>1079</v>
      </c>
      <c r="X386" t="s">
        <v>6238</v>
      </c>
      <c r="Y386" s="156">
        <v>36526.0</v>
      </c>
      <c r="Z386">
        <v>0.0</v>
      </c>
      <c r="AA386" s="156">
        <v>36526.0</v>
      </c>
      <c r="AB386">
        <v>0.0</v>
      </c>
      <c r="AC386" s="156">
        <v>36526.0</v>
      </c>
      <c r="AD386">
        <v>0.0</v>
      </c>
      <c r="AE386" s="156">
        <v>36526.0</v>
      </c>
      <c r="AF386">
        <v>0.0</v>
      </c>
      <c r="AG386">
        <v>0.0</v>
      </c>
      <c r="AH386" s="156">
        <v>45817.0</v>
      </c>
      <c r="AI386" s="156">
        <v>45817.0</v>
      </c>
      <c r="AJ386" t="s">
        <v>6239</v>
      </c>
      <c r="AK386" t="s">
        <v>6240</v>
      </c>
      <c r="AL386" t="s">
        <v>6241</v>
      </c>
      <c r="AM386" t="s">
        <v>6242</v>
      </c>
      <c r="AN386" t="s">
        <v>6242</v>
      </c>
      <c r="AS386" t="s">
        <v>26</v>
      </c>
      <c r="AT386" t="s">
        <v>22</v>
      </c>
      <c r="AU386">
        <v>0.0</v>
      </c>
      <c r="AV386" t="s">
        <v>380</v>
      </c>
      <c r="AZ386" t="s">
        <v>1004</v>
      </c>
      <c r="BA386" t="s">
        <v>5803</v>
      </c>
      <c r="BB386" t="s">
        <v>3797</v>
      </c>
      <c r="BC386" t="s">
        <v>37</v>
      </c>
      <c r="BD386" t="s">
        <v>2478</v>
      </c>
      <c r="BE386" t="s">
        <v>1007</v>
      </c>
      <c r="BF386" t="s">
        <v>6243</v>
      </c>
      <c r="BG386" s="154">
        <v>46112.0</v>
      </c>
      <c r="BH386" t="s">
        <v>1008</v>
      </c>
      <c r="BI386" t="s">
        <v>6244</v>
      </c>
      <c r="BJ386" t="s">
        <v>6245</v>
      </c>
      <c r="BK386" t="s">
        <v>6246</v>
      </c>
      <c r="BL386" t="s">
        <v>6235</v>
      </c>
      <c r="BM386" t="s">
        <v>1583</v>
      </c>
      <c r="BN386" t="s">
        <v>1013</v>
      </c>
      <c r="BO386" t="s">
        <v>1584</v>
      </c>
      <c r="BP386" t="s">
        <v>2484</v>
      </c>
      <c r="BR386" t="s">
        <v>6247</v>
      </c>
      <c r="BS386" t="s">
        <v>6248</v>
      </c>
      <c r="BT386" t="s">
        <v>1122</v>
      </c>
      <c r="BU386" t="s">
        <v>6249</v>
      </c>
      <c r="BV386">
        <v>9.198640228962E12</v>
      </c>
      <c r="BW386" t="s">
        <v>6249</v>
      </c>
      <c r="BX386" t="s">
        <v>6248</v>
      </c>
      <c r="BY386" t="s">
        <v>6249</v>
      </c>
      <c r="BZ386">
        <v>9.198640228962E12</v>
      </c>
      <c r="CA386" t="s">
        <v>6248</v>
      </c>
      <c r="CB386" t="s">
        <v>6249</v>
      </c>
      <c r="CC386">
        <v>9.198640228962E12</v>
      </c>
      <c r="CD386">
        <v>0.0</v>
      </c>
      <c r="CE386" t="s">
        <v>6250</v>
      </c>
      <c r="CG386">
        <v>781035.0</v>
      </c>
      <c r="CI386" t="s">
        <v>5803</v>
      </c>
      <c r="CJ386" t="s">
        <v>3797</v>
      </c>
      <c r="CK386">
        <v>781035.0</v>
      </c>
      <c r="CM386" t="s">
        <v>6251</v>
      </c>
      <c r="CN386" t="s">
        <v>6251</v>
      </c>
    </row>
    <row r="387">
      <c r="A387" t="s">
        <v>18</v>
      </c>
      <c r="B387">
        <v>420525.0</v>
      </c>
      <c r="C387" t="s">
        <v>263</v>
      </c>
      <c r="D387">
        <v>2025.0</v>
      </c>
      <c r="E387" s="154">
        <v>45807.0</v>
      </c>
      <c r="F387" t="s">
        <v>1024</v>
      </c>
      <c r="G387" t="s">
        <v>1000</v>
      </c>
      <c r="H387" t="s">
        <v>6252</v>
      </c>
      <c r="I387" t="s">
        <v>1002</v>
      </c>
      <c r="J387">
        <v>4754170.0</v>
      </c>
      <c r="K387">
        <v>5462584.0</v>
      </c>
      <c r="L387">
        <v>818537.0</v>
      </c>
      <c r="M387">
        <v>1907.0</v>
      </c>
      <c r="N387">
        <v>429.0</v>
      </c>
      <c r="O387">
        <v>0.0</v>
      </c>
      <c r="P387">
        <v>0.0</v>
      </c>
      <c r="R387">
        <v>3935633.0</v>
      </c>
      <c r="S387">
        <v>2236.0</v>
      </c>
      <c r="T387">
        <v>1760.0</v>
      </c>
      <c r="U387">
        <v>0.0</v>
      </c>
      <c r="V387" t="s">
        <v>1003</v>
      </c>
      <c r="W387" t="s">
        <v>4602</v>
      </c>
      <c r="Y387" t="s">
        <v>6253</v>
      </c>
      <c r="Z387" t="s">
        <v>6254</v>
      </c>
      <c r="AA387" t="s">
        <v>6255</v>
      </c>
      <c r="AB387" t="s">
        <v>6256</v>
      </c>
      <c r="AC387" t="s">
        <v>1602</v>
      </c>
      <c r="AD387" t="s">
        <v>6257</v>
      </c>
      <c r="AE387" s="156">
        <v>36526.0</v>
      </c>
      <c r="AF387">
        <v>0.0</v>
      </c>
      <c r="AG387" t="s">
        <v>6258</v>
      </c>
      <c r="AH387" s="156">
        <v>45840.0</v>
      </c>
      <c r="AI387" s="156">
        <v>45840.0</v>
      </c>
      <c r="AJ387" t="s">
        <v>6259</v>
      </c>
      <c r="AK387" t="s">
        <v>6260</v>
      </c>
      <c r="AL387" t="s">
        <v>6261</v>
      </c>
      <c r="AM387" t="s">
        <v>6262</v>
      </c>
      <c r="AN387" t="s">
        <v>6262</v>
      </c>
      <c r="AS387" t="s">
        <v>1053</v>
      </c>
      <c r="AT387" t="s">
        <v>22</v>
      </c>
      <c r="AU387">
        <v>0.0</v>
      </c>
      <c r="AV387" t="s">
        <v>380</v>
      </c>
      <c r="AY387" t="s">
        <v>88</v>
      </c>
      <c r="AZ387" t="s">
        <v>1004</v>
      </c>
      <c r="BA387" t="s">
        <v>1462</v>
      </c>
      <c r="BB387" t="s">
        <v>1031</v>
      </c>
      <c r="BC387" t="s">
        <v>23</v>
      </c>
      <c r="BD387" t="s">
        <v>1032</v>
      </c>
      <c r="BE387" t="s">
        <v>1007</v>
      </c>
      <c r="BF387" t="s">
        <v>2255</v>
      </c>
      <c r="BG387" s="154">
        <v>46112.0</v>
      </c>
      <c r="BH387" t="s">
        <v>1008</v>
      </c>
      <c r="BI387" t="s">
        <v>6263</v>
      </c>
      <c r="BJ387" t="s">
        <v>6264</v>
      </c>
      <c r="BK387" t="s">
        <v>6265</v>
      </c>
      <c r="BL387" s="154">
        <v>45807.0</v>
      </c>
      <c r="BM387" t="s">
        <v>1466</v>
      </c>
      <c r="BN387" t="s">
        <v>1013</v>
      </c>
      <c r="BO387" t="s">
        <v>1467</v>
      </c>
      <c r="BP387" t="s">
        <v>2093</v>
      </c>
      <c r="BR387" t="s">
        <v>6266</v>
      </c>
      <c r="BS387" t="s">
        <v>6267</v>
      </c>
      <c r="BT387" t="s">
        <v>1016</v>
      </c>
      <c r="BU387" t="s">
        <v>6268</v>
      </c>
      <c r="BV387">
        <v>9.18146090697E11</v>
      </c>
      <c r="BW387" t="s">
        <v>6268</v>
      </c>
      <c r="BX387" t="s">
        <v>6267</v>
      </c>
      <c r="BY387" t="s">
        <v>6268</v>
      </c>
      <c r="BZ387">
        <v>9.18146090697E11</v>
      </c>
      <c r="CA387" t="s">
        <v>6267</v>
      </c>
      <c r="CB387" t="s">
        <v>6268</v>
      </c>
      <c r="CC387">
        <v>9.18146090697E11</v>
      </c>
      <c r="CD387">
        <v>201000.0</v>
      </c>
      <c r="CE387" t="s">
        <v>6269</v>
      </c>
      <c r="CG387">
        <v>560087.0</v>
      </c>
      <c r="CH387" t="s">
        <v>6269</v>
      </c>
      <c r="CI387" t="s">
        <v>1462</v>
      </c>
      <c r="CJ387" t="s">
        <v>1031</v>
      </c>
      <c r="CK387">
        <v>560087.0</v>
      </c>
      <c r="CL387" t="s">
        <v>6270</v>
      </c>
      <c r="CM387" t="s">
        <v>6269</v>
      </c>
      <c r="CN387" t="s">
        <v>6269</v>
      </c>
    </row>
    <row r="388">
      <c r="A388" t="s">
        <v>18</v>
      </c>
      <c r="B388">
        <v>42625.0</v>
      </c>
      <c r="C388" t="s">
        <v>637</v>
      </c>
      <c r="D388">
        <v>2025.0</v>
      </c>
      <c r="E388" s="156">
        <v>45719.0</v>
      </c>
      <c r="F388" t="s">
        <v>999</v>
      </c>
      <c r="G388" t="s">
        <v>1000</v>
      </c>
      <c r="H388" t="s">
        <v>6271</v>
      </c>
      <c r="I388" t="s">
        <v>1002</v>
      </c>
      <c r="J388">
        <v>1176102.0</v>
      </c>
      <c r="K388">
        <v>1176102.0</v>
      </c>
      <c r="L388">
        <v>0.0</v>
      </c>
      <c r="M388">
        <v>0.0</v>
      </c>
      <c r="O388">
        <v>1176102.0</v>
      </c>
      <c r="P388">
        <v>935.0</v>
      </c>
      <c r="Q388" t="s">
        <v>6272</v>
      </c>
      <c r="R388">
        <v>0.0</v>
      </c>
      <c r="S388">
        <v>0.0</v>
      </c>
      <c r="U388">
        <v>0.0</v>
      </c>
      <c r="V388" t="s">
        <v>1003</v>
      </c>
      <c r="W388">
        <v>4.0</v>
      </c>
      <c r="Y388" s="154">
        <v>45787.0</v>
      </c>
      <c r="Z388" t="s">
        <v>6273</v>
      </c>
      <c r="AA388" s="154">
        <v>45848.0</v>
      </c>
      <c r="AB388" t="s">
        <v>6273</v>
      </c>
      <c r="AC388" s="155">
        <v>45940.0</v>
      </c>
      <c r="AD388" t="s">
        <v>6273</v>
      </c>
      <c r="AE388" s="155">
        <v>46001.0</v>
      </c>
      <c r="AF388" t="s">
        <v>6273</v>
      </c>
      <c r="AG388" t="s">
        <v>6274</v>
      </c>
      <c r="AH388" s="154">
        <v>45856.0</v>
      </c>
      <c r="AI388" s="154">
        <v>45856.0</v>
      </c>
      <c r="AJ388" t="s">
        <v>6275</v>
      </c>
      <c r="AK388" t="s">
        <v>6276</v>
      </c>
      <c r="AL388" t="s">
        <v>6273</v>
      </c>
      <c r="AM388" t="s">
        <v>6277</v>
      </c>
      <c r="AN388" t="s">
        <v>6277</v>
      </c>
      <c r="AS388">
        <v>0.0</v>
      </c>
      <c r="AU388">
        <v>4.0</v>
      </c>
      <c r="AV388" t="s">
        <v>380</v>
      </c>
      <c r="AX388" t="s">
        <v>88</v>
      </c>
      <c r="AZ388" t="s">
        <v>1110</v>
      </c>
      <c r="BA388" t="s">
        <v>6278</v>
      </c>
      <c r="BB388" t="s">
        <v>2498</v>
      </c>
      <c r="BC388" t="s">
        <v>27</v>
      </c>
      <c r="BD388" t="s">
        <v>1131</v>
      </c>
      <c r="BE388" t="s">
        <v>1007</v>
      </c>
      <c r="BF388" s="156">
        <v>45748.0</v>
      </c>
      <c r="BG388" s="154">
        <v>46112.0</v>
      </c>
      <c r="BH388" t="s">
        <v>1008</v>
      </c>
      <c r="BI388" t="s">
        <v>6279</v>
      </c>
      <c r="BJ388" t="s">
        <v>6280</v>
      </c>
      <c r="BK388" t="s">
        <v>6281</v>
      </c>
      <c r="BL388" s="156">
        <v>45719.0</v>
      </c>
      <c r="BM388" t="s">
        <v>1117</v>
      </c>
      <c r="BN388" t="s">
        <v>1118</v>
      </c>
      <c r="BO388" t="s">
        <v>1119</v>
      </c>
      <c r="BP388" t="s">
        <v>1137</v>
      </c>
      <c r="BR388" t="s">
        <v>6282</v>
      </c>
      <c r="BS388" t="s">
        <v>6283</v>
      </c>
      <c r="BT388" t="s">
        <v>1197</v>
      </c>
      <c r="BU388" t="s">
        <v>6284</v>
      </c>
      <c r="BV388">
        <v>9.18826026888E11</v>
      </c>
      <c r="BW388" t="s">
        <v>6285</v>
      </c>
      <c r="BX388" t="s">
        <v>6286</v>
      </c>
      <c r="BY388" t="s">
        <v>6287</v>
      </c>
      <c r="BZ388">
        <v>9.1977901562E11</v>
      </c>
      <c r="CA388" t="s">
        <v>6283</v>
      </c>
      <c r="CB388" t="s">
        <v>6284</v>
      </c>
      <c r="CC388">
        <v>9.18826026888E11</v>
      </c>
      <c r="CD388">
        <v>0.0</v>
      </c>
      <c r="CE388" t="s">
        <v>6288</v>
      </c>
      <c r="CG388">
        <v>160019.0</v>
      </c>
      <c r="CI388" t="s">
        <v>6278</v>
      </c>
      <c r="CJ388" t="s">
        <v>2498</v>
      </c>
      <c r="CK388">
        <v>160019.0</v>
      </c>
      <c r="CL388" t="s">
        <v>6289</v>
      </c>
      <c r="CM388" t="s">
        <v>6288</v>
      </c>
      <c r="CN388" t="s">
        <v>6288</v>
      </c>
    </row>
    <row r="389">
      <c r="A389" t="s">
        <v>47</v>
      </c>
      <c r="B389">
        <v>437634.0</v>
      </c>
      <c r="C389" t="s">
        <v>638</v>
      </c>
      <c r="D389">
        <v>2025.0</v>
      </c>
      <c r="E389" s="154">
        <v>45737.0</v>
      </c>
      <c r="F389" t="s">
        <v>999</v>
      </c>
      <c r="G389" t="s">
        <v>1000</v>
      </c>
      <c r="H389" t="s">
        <v>6290</v>
      </c>
      <c r="I389" t="s">
        <v>1002</v>
      </c>
      <c r="J389">
        <v>1002047.0</v>
      </c>
      <c r="K389">
        <v>1002047.0</v>
      </c>
      <c r="L389">
        <v>0.0</v>
      </c>
      <c r="M389">
        <v>0.0</v>
      </c>
      <c r="O389">
        <v>1002047.0</v>
      </c>
      <c r="P389">
        <v>2419.0</v>
      </c>
      <c r="Q389">
        <v>414.0</v>
      </c>
      <c r="R389">
        <v>0.0</v>
      </c>
      <c r="S389">
        <v>0.0</v>
      </c>
      <c r="U389">
        <v>0.0</v>
      </c>
      <c r="V389" t="s">
        <v>1003</v>
      </c>
      <c r="W389">
        <v>2.0</v>
      </c>
      <c r="Y389" s="154">
        <v>45762.0</v>
      </c>
      <c r="Z389">
        <v>601228.0</v>
      </c>
      <c r="AA389" s="154">
        <v>45884.0</v>
      </c>
      <c r="AB389">
        <v>400819.0</v>
      </c>
      <c r="AC389" s="156">
        <v>36526.0</v>
      </c>
      <c r="AD389">
        <v>0.0</v>
      </c>
      <c r="AE389" s="156">
        <v>36526.0</v>
      </c>
      <c r="AF389">
        <v>0.0</v>
      </c>
      <c r="AG389">
        <v>60000.0</v>
      </c>
      <c r="AH389" s="154">
        <v>45776.0</v>
      </c>
      <c r="AI389" s="154">
        <v>45776.0</v>
      </c>
      <c r="AJ389">
        <v>1002047.0</v>
      </c>
      <c r="AK389">
        <v>540210.0</v>
      </c>
      <c r="AL389">
        <v>401837.0</v>
      </c>
      <c r="AM389">
        <v>0.8274</v>
      </c>
      <c r="AN389">
        <v>0.8274</v>
      </c>
      <c r="AS389">
        <v>0.0</v>
      </c>
      <c r="AU389">
        <v>4.0</v>
      </c>
      <c r="AV389" t="s">
        <v>380</v>
      </c>
      <c r="AW389" t="s">
        <v>428</v>
      </c>
      <c r="AX389" t="s">
        <v>22</v>
      </c>
      <c r="AZ389" t="s">
        <v>1110</v>
      </c>
      <c r="BA389" t="s">
        <v>6291</v>
      </c>
      <c r="BB389" t="s">
        <v>1366</v>
      </c>
      <c r="BC389" t="s">
        <v>45</v>
      </c>
      <c r="BD389" t="s">
        <v>1366</v>
      </c>
      <c r="BE389" t="s">
        <v>1007</v>
      </c>
      <c r="BF389" s="156">
        <v>45748.0</v>
      </c>
      <c r="BG389" s="154">
        <v>46112.0</v>
      </c>
      <c r="BH389" t="s">
        <v>1008</v>
      </c>
      <c r="BI389" t="s">
        <v>6292</v>
      </c>
      <c r="BJ389" t="s">
        <v>6293</v>
      </c>
      <c r="BK389" t="s">
        <v>6294</v>
      </c>
      <c r="BL389" s="154">
        <v>45737.0</v>
      </c>
      <c r="BM389" t="s">
        <v>3372</v>
      </c>
      <c r="BN389" t="s">
        <v>1482</v>
      </c>
      <c r="BO389" t="s">
        <v>3373</v>
      </c>
      <c r="BP389" t="s">
        <v>3374</v>
      </c>
      <c r="BR389" s="154">
        <v>45738.652511574</v>
      </c>
      <c r="BS389" t="s">
        <v>6295</v>
      </c>
      <c r="BT389" t="s">
        <v>1016</v>
      </c>
      <c r="BU389" t="s">
        <v>6296</v>
      </c>
      <c r="BV389">
        <v>9.17567119111E11</v>
      </c>
      <c r="BW389" t="s">
        <v>6297</v>
      </c>
      <c r="BX389" t="s">
        <v>6295</v>
      </c>
      <c r="BY389" t="s">
        <v>6298</v>
      </c>
      <c r="BZ389">
        <v>9.1909906795E11</v>
      </c>
      <c r="CA389" t="s">
        <v>6295</v>
      </c>
      <c r="CB389" t="s">
        <v>6298</v>
      </c>
      <c r="CC389">
        <v>9.1909906795E11</v>
      </c>
      <c r="CD389">
        <v>55000.0</v>
      </c>
      <c r="CE389" t="s">
        <v>6299</v>
      </c>
      <c r="CG389">
        <v>361009.0</v>
      </c>
      <c r="CH389" t="s">
        <v>6299</v>
      </c>
      <c r="CI389" t="s">
        <v>6291</v>
      </c>
      <c r="CJ389" t="s">
        <v>1366</v>
      </c>
      <c r="CK389">
        <v>361009.0</v>
      </c>
      <c r="CL389" t="s">
        <v>6300</v>
      </c>
      <c r="CM389" t="s">
        <v>6299</v>
      </c>
      <c r="CN389" t="s">
        <v>6299</v>
      </c>
    </row>
    <row r="390">
      <c r="A390" t="s">
        <v>18</v>
      </c>
      <c r="B390">
        <v>440751.0</v>
      </c>
      <c r="C390" t="s">
        <v>640</v>
      </c>
      <c r="D390">
        <v>2025.0</v>
      </c>
      <c r="E390" s="154">
        <v>45769.0</v>
      </c>
      <c r="F390" t="s">
        <v>1328</v>
      </c>
      <c r="G390" t="s">
        <v>1000</v>
      </c>
      <c r="H390" t="s">
        <v>6301</v>
      </c>
      <c r="I390" t="s">
        <v>1002</v>
      </c>
      <c r="J390">
        <v>1125872.0</v>
      </c>
      <c r="K390">
        <v>1216042.0</v>
      </c>
      <c r="L390">
        <v>0.0</v>
      </c>
      <c r="M390">
        <v>0.0</v>
      </c>
      <c r="O390">
        <v>624930.0</v>
      </c>
      <c r="P390">
        <v>253.0</v>
      </c>
      <c r="Q390">
        <v>2470.0</v>
      </c>
      <c r="R390">
        <v>500942.0</v>
      </c>
      <c r="S390">
        <v>319.0</v>
      </c>
      <c r="T390">
        <v>1570.0</v>
      </c>
      <c r="U390">
        <v>0.0</v>
      </c>
      <c r="V390" t="s">
        <v>1003</v>
      </c>
      <c r="W390">
        <v>4.0</v>
      </c>
      <c r="Y390" t="s">
        <v>6302</v>
      </c>
      <c r="Z390" t="s">
        <v>6303</v>
      </c>
      <c r="AA390" s="154">
        <v>45848.0</v>
      </c>
      <c r="AB390" t="s">
        <v>6303</v>
      </c>
      <c r="AC390" s="155">
        <v>45971.0</v>
      </c>
      <c r="AD390" t="s">
        <v>6303</v>
      </c>
      <c r="AE390" s="155">
        <v>46022.0</v>
      </c>
      <c r="AF390" t="s">
        <v>6303</v>
      </c>
      <c r="AG390" t="s">
        <v>6304</v>
      </c>
      <c r="AH390" s="156">
        <v>45785.0</v>
      </c>
      <c r="AI390" s="156">
        <v>45877.0</v>
      </c>
      <c r="AJ390" t="s">
        <v>6305</v>
      </c>
      <c r="AK390" t="s">
        <v>6306</v>
      </c>
      <c r="AL390" t="s">
        <v>6307</v>
      </c>
      <c r="AM390" t="s">
        <v>6308</v>
      </c>
      <c r="AN390" t="s">
        <v>6308</v>
      </c>
      <c r="AS390">
        <v>0.0</v>
      </c>
      <c r="AU390" t="s">
        <v>2885</v>
      </c>
      <c r="AV390" t="s">
        <v>380</v>
      </c>
      <c r="AW390" t="s">
        <v>381</v>
      </c>
      <c r="AX390" t="s">
        <v>88</v>
      </c>
      <c r="AY390" t="s">
        <v>88</v>
      </c>
      <c r="AZ390" t="s">
        <v>1110</v>
      </c>
      <c r="BA390" t="s">
        <v>6309</v>
      </c>
      <c r="BB390" t="s">
        <v>4296</v>
      </c>
      <c r="BC390" t="s">
        <v>37</v>
      </c>
      <c r="BD390" t="s">
        <v>2478</v>
      </c>
      <c r="BE390" t="s">
        <v>1007</v>
      </c>
      <c r="BF390" s="154">
        <v>45769.0</v>
      </c>
      <c r="BG390" s="154">
        <v>46112.0</v>
      </c>
      <c r="BH390" t="s">
        <v>1008</v>
      </c>
      <c r="BI390" t="s">
        <v>6310</v>
      </c>
      <c r="BJ390" t="s">
        <v>6311</v>
      </c>
      <c r="BK390" t="s">
        <v>6312</v>
      </c>
      <c r="BL390" s="154">
        <v>45769.0</v>
      </c>
      <c r="BM390" t="s">
        <v>1583</v>
      </c>
      <c r="BN390" t="s">
        <v>1013</v>
      </c>
      <c r="BO390" t="s">
        <v>1584</v>
      </c>
      <c r="BP390" t="s">
        <v>2484</v>
      </c>
      <c r="BR390" t="s">
        <v>6313</v>
      </c>
      <c r="BS390" t="s">
        <v>6314</v>
      </c>
      <c r="BT390" t="s">
        <v>1016</v>
      </c>
      <c r="BU390" t="s">
        <v>6315</v>
      </c>
      <c r="BV390">
        <v>9.18259801363E11</v>
      </c>
      <c r="BW390" t="s">
        <v>6315</v>
      </c>
      <c r="BX390" t="s">
        <v>6314</v>
      </c>
      <c r="BY390" t="s">
        <v>6315</v>
      </c>
      <c r="BZ390">
        <v>9.18259801363E11</v>
      </c>
      <c r="CA390" t="s">
        <v>6316</v>
      </c>
      <c r="CB390" t="s">
        <v>6315</v>
      </c>
      <c r="CC390">
        <v>9.19615852022E11</v>
      </c>
      <c r="CD390">
        <v>0.0</v>
      </c>
      <c r="CE390" t="s">
        <v>6317</v>
      </c>
      <c r="CG390">
        <v>797116.0</v>
      </c>
      <c r="CI390" t="s">
        <v>6309</v>
      </c>
      <c r="CJ390" t="s">
        <v>4296</v>
      </c>
      <c r="CK390">
        <v>797116.0</v>
      </c>
      <c r="CL390" t="s">
        <v>6318</v>
      </c>
      <c r="CM390" t="s">
        <v>6319</v>
      </c>
      <c r="CN390" t="s">
        <v>6320</v>
      </c>
    </row>
    <row r="391">
      <c r="A391" t="s">
        <v>68</v>
      </c>
      <c r="B391">
        <v>452934.0</v>
      </c>
      <c r="C391" t="s">
        <v>641</v>
      </c>
      <c r="D391">
        <v>2025.0</v>
      </c>
      <c r="E391" s="154">
        <v>45712.0</v>
      </c>
      <c r="F391" t="s">
        <v>999</v>
      </c>
      <c r="G391" t="s">
        <v>1000</v>
      </c>
      <c r="H391" t="s">
        <v>6321</v>
      </c>
      <c r="I391" t="s">
        <v>1002</v>
      </c>
      <c r="J391">
        <v>439699.0</v>
      </c>
      <c r="K391">
        <v>439699.0</v>
      </c>
      <c r="L391">
        <v>0.0</v>
      </c>
      <c r="M391">
        <v>0.0</v>
      </c>
      <c r="O391">
        <v>439699.0</v>
      </c>
      <c r="P391">
        <v>419.0</v>
      </c>
      <c r="Q391">
        <v>1049.0</v>
      </c>
      <c r="R391">
        <v>0.0</v>
      </c>
      <c r="S391">
        <v>0.0</v>
      </c>
      <c r="U391">
        <v>0.0</v>
      </c>
      <c r="V391" t="s">
        <v>1003</v>
      </c>
      <c r="W391">
        <v>4.0</v>
      </c>
      <c r="Y391" s="156">
        <v>45817.0</v>
      </c>
      <c r="Z391">
        <v>109925.0</v>
      </c>
      <c r="AA391" s="154">
        <v>45880.0</v>
      </c>
      <c r="AB391">
        <v>109925.0</v>
      </c>
      <c r="AC391" s="155">
        <v>45943.0</v>
      </c>
      <c r="AD391">
        <v>109925.0</v>
      </c>
      <c r="AE391" s="157">
        <v>45999.0</v>
      </c>
      <c r="AF391">
        <v>109925.0</v>
      </c>
      <c r="AG391">
        <v>0.0</v>
      </c>
      <c r="AH391" s="154">
        <v>45735.0</v>
      </c>
      <c r="AI391" s="154">
        <v>45885.0</v>
      </c>
      <c r="AJ391">
        <v>219850.0</v>
      </c>
      <c r="AK391">
        <v>109924.0</v>
      </c>
      <c r="AL391">
        <v>109926.0</v>
      </c>
      <c r="AM391">
        <v>0.523</v>
      </c>
      <c r="AN391">
        <v>0.523</v>
      </c>
      <c r="AS391">
        <v>0.0</v>
      </c>
      <c r="AU391">
        <v>2.0</v>
      </c>
      <c r="AV391" t="s">
        <v>399</v>
      </c>
      <c r="AW391" t="s">
        <v>381</v>
      </c>
      <c r="AX391" t="s">
        <v>22</v>
      </c>
      <c r="AZ391" t="s">
        <v>1004</v>
      </c>
      <c r="BA391" t="s">
        <v>6322</v>
      </c>
      <c r="BB391" t="s">
        <v>1006</v>
      </c>
      <c r="BC391" t="s">
        <v>37</v>
      </c>
      <c r="BD391" t="s">
        <v>1006</v>
      </c>
      <c r="BE391" t="s">
        <v>1007</v>
      </c>
      <c r="BF391" s="156">
        <v>45748.0</v>
      </c>
      <c r="BG391" s="154">
        <v>46112.0</v>
      </c>
      <c r="BH391" t="s">
        <v>1008</v>
      </c>
      <c r="BI391" t="s">
        <v>6323</v>
      </c>
      <c r="BJ391" t="s">
        <v>6324</v>
      </c>
      <c r="BK391" t="s">
        <v>6325</v>
      </c>
      <c r="BL391" s="154">
        <v>45712.0</v>
      </c>
      <c r="BM391" t="s">
        <v>5624</v>
      </c>
      <c r="BN391" t="s">
        <v>1013</v>
      </c>
      <c r="BO391" t="s">
        <v>5625</v>
      </c>
      <c r="BP391" t="s">
        <v>1628</v>
      </c>
      <c r="BR391" s="154">
        <v>45736.6572800926</v>
      </c>
      <c r="BS391" t="s">
        <v>6326</v>
      </c>
      <c r="BT391" t="s">
        <v>1016</v>
      </c>
      <c r="BU391" t="s">
        <v>6327</v>
      </c>
      <c r="BV391">
        <v>9.19692666934E11</v>
      </c>
      <c r="BW391" t="s">
        <v>6328</v>
      </c>
      <c r="BX391" t="s">
        <v>6329</v>
      </c>
      <c r="BY391" t="s">
        <v>6327</v>
      </c>
      <c r="BZ391">
        <v>9.19692666934E11</v>
      </c>
      <c r="CA391" t="s">
        <v>6329</v>
      </c>
      <c r="CB391" t="s">
        <v>6327</v>
      </c>
      <c r="CC391">
        <v>9.19692666934E11</v>
      </c>
      <c r="CD391">
        <v>2700.0</v>
      </c>
      <c r="CE391" t="s">
        <v>641</v>
      </c>
      <c r="CG391">
        <v>766001.0</v>
      </c>
      <c r="CI391" t="s">
        <v>6322</v>
      </c>
      <c r="CJ391" t="s">
        <v>1006</v>
      </c>
      <c r="CK391">
        <v>766001.0</v>
      </c>
      <c r="CM391" t="s">
        <v>6330</v>
      </c>
      <c r="CN391" t="s">
        <v>6330</v>
      </c>
    </row>
    <row r="392">
      <c r="A392" t="s">
        <v>68</v>
      </c>
      <c r="B392">
        <v>46864.0</v>
      </c>
      <c r="C392" t="s">
        <v>642</v>
      </c>
      <c r="D392">
        <v>2025.0</v>
      </c>
      <c r="E392" s="156">
        <v>45812.0</v>
      </c>
      <c r="F392" t="s">
        <v>999</v>
      </c>
      <c r="G392" t="s">
        <v>1000</v>
      </c>
      <c r="H392" t="s">
        <v>6331</v>
      </c>
      <c r="I392" t="s">
        <v>1002</v>
      </c>
      <c r="J392">
        <v>131597.0</v>
      </c>
      <c r="K392">
        <v>131597.0</v>
      </c>
      <c r="L392">
        <v>0.0</v>
      </c>
      <c r="M392">
        <v>0.0</v>
      </c>
      <c r="O392">
        <v>131597.0</v>
      </c>
      <c r="P392">
        <v>209.0</v>
      </c>
      <c r="Q392">
        <v>630.0</v>
      </c>
      <c r="R392">
        <v>0.0</v>
      </c>
      <c r="S392">
        <v>0.0</v>
      </c>
      <c r="U392">
        <v>0.0</v>
      </c>
      <c r="V392" t="s">
        <v>1003</v>
      </c>
      <c r="W392">
        <v>2.0</v>
      </c>
      <c r="Y392" s="156">
        <v>45812.0</v>
      </c>
      <c r="Z392">
        <v>65799.0</v>
      </c>
      <c r="AA392" s="155">
        <v>45945.0</v>
      </c>
      <c r="AB392">
        <v>65799.0</v>
      </c>
      <c r="AC392" s="156">
        <v>36526.0</v>
      </c>
      <c r="AD392">
        <v>0.0</v>
      </c>
      <c r="AE392" s="156">
        <v>36526.0</v>
      </c>
      <c r="AF392">
        <v>0.0</v>
      </c>
      <c r="AG392">
        <v>0.0</v>
      </c>
      <c r="AH392" s="154">
        <v>45822.0</v>
      </c>
      <c r="AI392" s="154">
        <v>45822.0</v>
      </c>
      <c r="AJ392">
        <v>65799.0</v>
      </c>
      <c r="AK392">
        <v>59219.0</v>
      </c>
      <c r="AL392">
        <v>6580.0</v>
      </c>
      <c r="AM392">
        <v>0.8201</v>
      </c>
      <c r="AN392">
        <v>0.8201</v>
      </c>
      <c r="AS392">
        <v>0.0</v>
      </c>
      <c r="AU392">
        <v>2.0</v>
      </c>
      <c r="AV392" t="s">
        <v>399</v>
      </c>
      <c r="AW392" t="s">
        <v>381</v>
      </c>
      <c r="AX392" t="s">
        <v>22</v>
      </c>
      <c r="AZ392" t="s">
        <v>1004</v>
      </c>
      <c r="BA392" t="s">
        <v>6332</v>
      </c>
      <c r="BB392" t="s">
        <v>1158</v>
      </c>
      <c r="BC392" t="s">
        <v>37</v>
      </c>
      <c r="BD392" t="s">
        <v>1158</v>
      </c>
      <c r="BE392" t="s">
        <v>1007</v>
      </c>
      <c r="BF392" s="154">
        <v>45703.0</v>
      </c>
      <c r="BG392" s="154">
        <v>46053.0</v>
      </c>
      <c r="BH392" t="s">
        <v>1008</v>
      </c>
      <c r="BI392" t="s">
        <v>6333</v>
      </c>
      <c r="BJ392" t="s">
        <v>6334</v>
      </c>
      <c r="BK392" t="s">
        <v>6335</v>
      </c>
      <c r="BL392" s="156">
        <v>45812.0</v>
      </c>
      <c r="BM392" t="s">
        <v>3761</v>
      </c>
      <c r="BN392" t="s">
        <v>1013</v>
      </c>
      <c r="BO392" t="s">
        <v>3762</v>
      </c>
      <c r="BP392" t="s">
        <v>3763</v>
      </c>
      <c r="BR392" s="154">
        <v>45824.7383449074</v>
      </c>
      <c r="BS392" t="s">
        <v>6336</v>
      </c>
      <c r="BT392" t="s">
        <v>1016</v>
      </c>
      <c r="BU392" t="s">
        <v>6337</v>
      </c>
      <c r="BV392">
        <v>9.19734744055E11</v>
      </c>
      <c r="BW392" t="s">
        <v>6338</v>
      </c>
      <c r="BX392" t="s">
        <v>6336</v>
      </c>
      <c r="BY392" t="s">
        <v>6337</v>
      </c>
      <c r="BZ392">
        <v>9.19734744055E11</v>
      </c>
      <c r="CA392" t="s">
        <v>6336</v>
      </c>
      <c r="CB392" t="s">
        <v>6337</v>
      </c>
      <c r="CC392">
        <v>9.19734744055E11</v>
      </c>
      <c r="CD392">
        <v>36400.0</v>
      </c>
      <c r="CE392" t="s">
        <v>6339</v>
      </c>
      <c r="CG392">
        <v>734203.0</v>
      </c>
      <c r="CH392" t="s">
        <v>6339</v>
      </c>
      <c r="CI392" t="s">
        <v>6332</v>
      </c>
      <c r="CJ392" t="s">
        <v>1158</v>
      </c>
      <c r="CK392">
        <v>734203.0</v>
      </c>
      <c r="CM392" t="s">
        <v>6340</v>
      </c>
      <c r="CN392" t="s">
        <v>6340</v>
      </c>
    </row>
    <row r="393">
      <c r="A393" t="s">
        <v>18</v>
      </c>
      <c r="B393">
        <v>47745.0</v>
      </c>
      <c r="C393" t="s">
        <v>264</v>
      </c>
      <c r="D393">
        <v>2025.0</v>
      </c>
      <c r="E393" s="154">
        <v>45758.0</v>
      </c>
      <c r="F393" t="s">
        <v>1108</v>
      </c>
      <c r="G393" t="s">
        <v>1000</v>
      </c>
      <c r="H393" t="s">
        <v>6341</v>
      </c>
      <c r="I393" t="s">
        <v>1002</v>
      </c>
      <c r="J393">
        <v>1026271.0</v>
      </c>
      <c r="K393">
        <v>1026271.0</v>
      </c>
      <c r="L393">
        <v>1026271.0</v>
      </c>
      <c r="M393">
        <v>1579.0</v>
      </c>
      <c r="N393">
        <v>650.0</v>
      </c>
      <c r="O393">
        <v>0.0</v>
      </c>
      <c r="P393">
        <v>0.0</v>
      </c>
      <c r="R393">
        <v>0.0</v>
      </c>
      <c r="S393">
        <v>0.0</v>
      </c>
      <c r="U393">
        <v>0.0</v>
      </c>
      <c r="V393" t="s">
        <v>1003</v>
      </c>
      <c r="W393">
        <v>2.0</v>
      </c>
      <c r="Y393" s="154">
        <v>45787.0</v>
      </c>
      <c r="Z393">
        <v>307881.0</v>
      </c>
      <c r="AA393" s="154">
        <v>45859.0</v>
      </c>
      <c r="AB393">
        <v>718390.0</v>
      </c>
      <c r="AC393" s="156">
        <v>36526.0</v>
      </c>
      <c r="AD393">
        <v>0.0</v>
      </c>
      <c r="AE393" s="156">
        <v>36526.0</v>
      </c>
      <c r="AF393">
        <v>0.0</v>
      </c>
      <c r="AG393">
        <v>6138.0</v>
      </c>
      <c r="AH393" s="154">
        <v>45805.0</v>
      </c>
      <c r="AI393" s="154">
        <v>45805.0</v>
      </c>
      <c r="AJ393">
        <v>1026271.0</v>
      </c>
      <c r="AK393">
        <v>300768.0</v>
      </c>
      <c r="AL393">
        <v>719365.0</v>
      </c>
      <c r="AM393">
        <v>0.5667</v>
      </c>
      <c r="AN393">
        <v>0.5667</v>
      </c>
      <c r="AS393" t="s">
        <v>26</v>
      </c>
      <c r="AT393" t="s">
        <v>22</v>
      </c>
      <c r="AU393">
        <v>0.0</v>
      </c>
      <c r="AV393" t="s">
        <v>380</v>
      </c>
      <c r="AZ393" t="s">
        <v>1110</v>
      </c>
      <c r="BA393" t="s">
        <v>2124</v>
      </c>
      <c r="BB393" t="s">
        <v>2125</v>
      </c>
      <c r="BC393" t="s">
        <v>27</v>
      </c>
      <c r="BD393" t="s">
        <v>1113</v>
      </c>
      <c r="BE393" t="s">
        <v>1007</v>
      </c>
      <c r="BF393" s="156">
        <v>45748.0</v>
      </c>
      <c r="BG393" s="154">
        <v>46112.0</v>
      </c>
      <c r="BH393" t="s">
        <v>1008</v>
      </c>
      <c r="BI393" t="s">
        <v>6342</v>
      </c>
      <c r="BJ393" t="s">
        <v>6343</v>
      </c>
      <c r="BK393" t="s">
        <v>6344</v>
      </c>
      <c r="BL393" s="154">
        <v>45758.0</v>
      </c>
      <c r="BM393" t="s">
        <v>1492</v>
      </c>
      <c r="BN393" t="s">
        <v>1118</v>
      </c>
      <c r="BO393" t="s">
        <v>1493</v>
      </c>
      <c r="BP393" t="s">
        <v>1494</v>
      </c>
      <c r="BR393" s="154">
        <v>45764.4145601851</v>
      </c>
      <c r="BS393" t="s">
        <v>6345</v>
      </c>
      <c r="BT393" t="s">
        <v>1016</v>
      </c>
      <c r="BU393" t="s">
        <v>6346</v>
      </c>
      <c r="BV393">
        <v>9.19999685435E11</v>
      </c>
      <c r="BW393" t="s">
        <v>6347</v>
      </c>
      <c r="BX393" t="s">
        <v>6345</v>
      </c>
      <c r="BY393" t="s">
        <v>6346</v>
      </c>
      <c r="BZ393">
        <v>9.19999685435E11</v>
      </c>
      <c r="CA393" t="s">
        <v>6348</v>
      </c>
      <c r="CB393" t="s">
        <v>6349</v>
      </c>
      <c r="CC393">
        <v>9.19910168793E11</v>
      </c>
      <c r="CD393">
        <v>0.0</v>
      </c>
      <c r="CE393" t="s">
        <v>6350</v>
      </c>
      <c r="CG393">
        <v>110019.0</v>
      </c>
      <c r="CI393" t="s">
        <v>2124</v>
      </c>
      <c r="CJ393" t="s">
        <v>2125</v>
      </c>
      <c r="CK393">
        <v>110019.0</v>
      </c>
      <c r="CM393" t="s">
        <v>6350</v>
      </c>
      <c r="CN393" t="s">
        <v>6350</v>
      </c>
    </row>
    <row r="394">
      <c r="A394" t="s">
        <v>18</v>
      </c>
      <c r="B394">
        <v>4930.0</v>
      </c>
      <c r="C394" t="s">
        <v>265</v>
      </c>
      <c r="D394">
        <v>2025.0</v>
      </c>
      <c r="E394" t="s">
        <v>6351</v>
      </c>
      <c r="F394" t="s">
        <v>6352</v>
      </c>
      <c r="G394" t="s">
        <v>1000</v>
      </c>
      <c r="H394" t="s">
        <v>6353</v>
      </c>
      <c r="I394" t="s">
        <v>1002</v>
      </c>
      <c r="J394">
        <v>2640685.0</v>
      </c>
      <c r="K394">
        <v>2902199.0</v>
      </c>
      <c r="L394">
        <v>668239.0</v>
      </c>
      <c r="M394">
        <v>892.0</v>
      </c>
      <c r="N394">
        <v>749.0</v>
      </c>
      <c r="O394">
        <v>519590.0</v>
      </c>
      <c r="P394">
        <v>1118.0</v>
      </c>
      <c r="Q394" t="s">
        <v>6354</v>
      </c>
      <c r="R394">
        <v>1452856.0</v>
      </c>
      <c r="S394">
        <v>666.0</v>
      </c>
      <c r="T394">
        <v>2181.0</v>
      </c>
      <c r="U394">
        <v>0.0</v>
      </c>
      <c r="V394" t="s">
        <v>1079</v>
      </c>
      <c r="X394" t="s">
        <v>6355</v>
      </c>
      <c r="Y394" s="156">
        <v>36526.0</v>
      </c>
      <c r="Z394">
        <v>0.0</v>
      </c>
      <c r="AA394" s="156">
        <v>36526.0</v>
      </c>
      <c r="AB394">
        <v>0.0</v>
      </c>
      <c r="AC394" s="156">
        <v>36526.0</v>
      </c>
      <c r="AD394">
        <v>0.0</v>
      </c>
      <c r="AE394" s="156">
        <v>36526.0</v>
      </c>
      <c r="AF394">
        <v>0.0</v>
      </c>
      <c r="AG394">
        <v>0.0</v>
      </c>
      <c r="AH394" s="154">
        <v>45770.0</v>
      </c>
      <c r="AI394" s="154">
        <v>45771.0</v>
      </c>
      <c r="AJ394" t="s">
        <v>6356</v>
      </c>
      <c r="AK394" t="s">
        <v>6357</v>
      </c>
      <c r="AL394" t="s">
        <v>6358</v>
      </c>
      <c r="AM394" t="s">
        <v>6359</v>
      </c>
      <c r="AN394" t="s">
        <v>6359</v>
      </c>
      <c r="AS394" t="s">
        <v>1053</v>
      </c>
      <c r="AT394" t="s">
        <v>22</v>
      </c>
      <c r="AU394">
        <v>4.0</v>
      </c>
      <c r="AV394" t="s">
        <v>549</v>
      </c>
      <c r="AW394" t="s">
        <v>381</v>
      </c>
      <c r="AX394" t="s">
        <v>22</v>
      </c>
      <c r="AY394" t="s">
        <v>88</v>
      </c>
      <c r="AZ394" t="s">
        <v>1110</v>
      </c>
      <c r="BA394" t="s">
        <v>1462</v>
      </c>
      <c r="BB394" t="s">
        <v>1031</v>
      </c>
      <c r="BC394" t="s">
        <v>23</v>
      </c>
      <c r="BD394" t="s">
        <v>1032</v>
      </c>
      <c r="BE394" t="s">
        <v>1007</v>
      </c>
      <c r="BF394" s="154">
        <v>45765.0</v>
      </c>
      <c r="BG394" s="154">
        <v>46173.0</v>
      </c>
      <c r="BH394" t="s">
        <v>1008</v>
      </c>
      <c r="BI394" t="s">
        <v>6360</v>
      </c>
      <c r="BJ394" t="s">
        <v>6361</v>
      </c>
      <c r="BK394" t="s">
        <v>6362</v>
      </c>
      <c r="BL394" t="s">
        <v>6351</v>
      </c>
      <c r="BM394" t="s">
        <v>6363</v>
      </c>
      <c r="BN394" t="s">
        <v>1013</v>
      </c>
      <c r="BO394" t="s">
        <v>6364</v>
      </c>
      <c r="BP394" t="s">
        <v>2093</v>
      </c>
      <c r="BR394" t="s">
        <v>6365</v>
      </c>
      <c r="BS394" t="s">
        <v>6366</v>
      </c>
      <c r="BT394" t="s">
        <v>3377</v>
      </c>
      <c r="BU394" t="s">
        <v>6367</v>
      </c>
      <c r="BV394">
        <f>919341981458+919448852144</f>
        <v>1.838790833602E12</v>
      </c>
      <c r="BW394" t="s">
        <v>5021</v>
      </c>
      <c r="BX394" t="s">
        <v>6366</v>
      </c>
      <c r="BY394" t="s">
        <v>6367</v>
      </c>
      <c r="BZ394">
        <f>919341981458+919448852144</f>
        <v>1.838790833602E12</v>
      </c>
      <c r="CA394" t="s">
        <v>6368</v>
      </c>
      <c r="CB394" t="s">
        <v>6369</v>
      </c>
      <c r="CC394">
        <f>919341981458+919741255422</f>
        <v>1.83908323688E12</v>
      </c>
      <c r="CD394">
        <v>0.0</v>
      </c>
      <c r="CE394" t="s">
        <v>6370</v>
      </c>
      <c r="CG394">
        <v>560035.0</v>
      </c>
      <c r="CI394" t="s">
        <v>1462</v>
      </c>
      <c r="CJ394" t="s">
        <v>1031</v>
      </c>
      <c r="CK394">
        <v>560035.0</v>
      </c>
      <c r="CM394" t="s">
        <v>6370</v>
      </c>
      <c r="CN394" t="s">
        <v>6370</v>
      </c>
    </row>
    <row r="395">
      <c r="A395" t="s">
        <v>18</v>
      </c>
      <c r="B395">
        <v>5002504.0</v>
      </c>
      <c r="C395" t="s">
        <v>900</v>
      </c>
      <c r="D395">
        <v>2025.0</v>
      </c>
      <c r="E395" s="156">
        <v>45817.0</v>
      </c>
      <c r="F395" t="s">
        <v>1350</v>
      </c>
      <c r="G395" t="s">
        <v>1000</v>
      </c>
      <c r="H395" t="s">
        <v>6371</v>
      </c>
      <c r="I395" t="s">
        <v>1002</v>
      </c>
      <c r="J395">
        <v>0.0</v>
      </c>
      <c r="K395">
        <v>0.0</v>
      </c>
      <c r="L395">
        <v>0.0</v>
      </c>
      <c r="M395">
        <v>385.0</v>
      </c>
      <c r="N395">
        <v>0.0</v>
      </c>
      <c r="O395">
        <v>0.0</v>
      </c>
      <c r="P395">
        <v>385.0</v>
      </c>
      <c r="Q395">
        <v>0.0</v>
      </c>
      <c r="R395">
        <v>0.0</v>
      </c>
      <c r="S395">
        <v>525.0</v>
      </c>
      <c r="T395">
        <v>0.0</v>
      </c>
      <c r="U395">
        <v>0.0</v>
      </c>
      <c r="V395" t="s">
        <v>1079</v>
      </c>
      <c r="X395" s="154">
        <v>45819.0</v>
      </c>
      <c r="Y395" s="156">
        <v>36526.0</v>
      </c>
      <c r="Z395">
        <v>0.0</v>
      </c>
      <c r="AA395" s="156">
        <v>36526.0</v>
      </c>
      <c r="AB395">
        <v>0.0</v>
      </c>
      <c r="AC395" s="156">
        <v>36526.0</v>
      </c>
      <c r="AD395">
        <v>0.0</v>
      </c>
      <c r="AE395" s="156">
        <v>36526.0</v>
      </c>
      <c r="AF395">
        <v>0.0</v>
      </c>
      <c r="AG395">
        <v>0.0</v>
      </c>
      <c r="AJ395">
        <v>0.0</v>
      </c>
      <c r="AK395">
        <v>0.0</v>
      </c>
      <c r="AL395">
        <v>0.0</v>
      </c>
      <c r="AM395">
        <v>1.0</v>
      </c>
      <c r="AN395">
        <v>1.0</v>
      </c>
      <c r="AS395" t="s">
        <v>215</v>
      </c>
      <c r="AT395" t="s">
        <v>88</v>
      </c>
      <c r="AU395">
        <v>4.0</v>
      </c>
      <c r="AV395" t="s">
        <v>380</v>
      </c>
      <c r="AX395" t="s">
        <v>88</v>
      </c>
      <c r="AY395" t="s">
        <v>88</v>
      </c>
      <c r="AZ395" t="s">
        <v>1110</v>
      </c>
      <c r="BA395" t="s">
        <v>3154</v>
      </c>
      <c r="BB395" t="s">
        <v>1652</v>
      </c>
      <c r="BC395" t="s">
        <v>27</v>
      </c>
      <c r="BD395" t="s">
        <v>1652</v>
      </c>
      <c r="BE395" t="s">
        <v>1007</v>
      </c>
      <c r="BF395" s="156">
        <v>45779.0</v>
      </c>
      <c r="BG395" s="154">
        <v>46112.0</v>
      </c>
      <c r="BH395" t="s">
        <v>1008</v>
      </c>
      <c r="BI395" t="s">
        <v>6372</v>
      </c>
      <c r="BJ395" t="s">
        <v>6373</v>
      </c>
      <c r="BK395" t="s">
        <v>6374</v>
      </c>
      <c r="BL395" s="156">
        <v>45817.0</v>
      </c>
      <c r="BM395" t="s">
        <v>6375</v>
      </c>
      <c r="BN395" t="s">
        <v>1482</v>
      </c>
      <c r="BO395" t="s">
        <v>6376</v>
      </c>
      <c r="BP395" t="s">
        <v>1615</v>
      </c>
      <c r="BR395" s="154">
        <v>45818.4760417</v>
      </c>
      <c r="BS395" t="s">
        <v>6377</v>
      </c>
      <c r="BT395" t="s">
        <v>1122</v>
      </c>
      <c r="BU395" t="s">
        <v>6378</v>
      </c>
      <c r="BV395">
        <v>9.19571903783E11</v>
      </c>
      <c r="BW395" t="s">
        <v>6379</v>
      </c>
      <c r="BX395" t="s">
        <v>6377</v>
      </c>
      <c r="BY395" t="s">
        <v>6378</v>
      </c>
      <c r="BZ395">
        <v>9.19571903783E11</v>
      </c>
      <c r="CA395" t="s">
        <v>6377</v>
      </c>
      <c r="CB395" t="s">
        <v>6378</v>
      </c>
      <c r="CC395">
        <v>9.19571903783E11</v>
      </c>
      <c r="CD395">
        <v>0.0</v>
      </c>
      <c r="CE395" t="s">
        <v>6380</v>
      </c>
      <c r="CG395">
        <v>302033.0</v>
      </c>
      <c r="CI395" t="s">
        <v>3154</v>
      </c>
      <c r="CJ395" t="s">
        <v>1652</v>
      </c>
      <c r="CK395">
        <v>302033.0</v>
      </c>
      <c r="CM395" t="s">
        <v>6381</v>
      </c>
      <c r="CN395" t="s">
        <v>6381</v>
      </c>
    </row>
    <row r="396">
      <c r="A396" t="s">
        <v>18</v>
      </c>
      <c r="B396">
        <v>5002616.0</v>
      </c>
      <c r="C396" t="s">
        <v>643</v>
      </c>
      <c r="D396">
        <v>2025.0</v>
      </c>
      <c r="E396" s="156">
        <v>45721.0</v>
      </c>
      <c r="F396" t="s">
        <v>999</v>
      </c>
      <c r="G396" t="s">
        <v>1000</v>
      </c>
      <c r="H396" t="s">
        <v>6382</v>
      </c>
      <c r="I396" t="s">
        <v>1002</v>
      </c>
      <c r="J396">
        <v>620325.0</v>
      </c>
      <c r="K396">
        <v>620325.0</v>
      </c>
      <c r="L396">
        <v>0.0</v>
      </c>
      <c r="M396">
        <v>0.0</v>
      </c>
      <c r="O396">
        <v>620325.0</v>
      </c>
      <c r="P396">
        <v>470.0</v>
      </c>
      <c r="Q396">
        <v>1320.0</v>
      </c>
      <c r="R396">
        <v>0.0</v>
      </c>
      <c r="S396">
        <v>0.0</v>
      </c>
      <c r="U396">
        <v>0.0</v>
      </c>
      <c r="V396" t="s">
        <v>1003</v>
      </c>
      <c r="W396">
        <v>4.0</v>
      </c>
      <c r="Y396" s="156">
        <v>45748.0</v>
      </c>
      <c r="Z396">
        <v>155081.0</v>
      </c>
      <c r="AA396" s="154">
        <v>45838.0</v>
      </c>
      <c r="AB396">
        <v>155081.0</v>
      </c>
      <c r="AC396" s="154">
        <v>45900.0</v>
      </c>
      <c r="AD396">
        <v>155081.0</v>
      </c>
      <c r="AE396" s="155">
        <v>45961.0</v>
      </c>
      <c r="AF396">
        <v>155081.0</v>
      </c>
      <c r="AG396">
        <v>25000.0</v>
      </c>
      <c r="AH396" s="154">
        <v>45762.0</v>
      </c>
      <c r="AI396" s="154">
        <v>45849.0</v>
      </c>
      <c r="AJ396">
        <v>310162.0</v>
      </c>
      <c r="AK396">
        <v>265000.0</v>
      </c>
      <c r="AL396">
        <v>20162.0</v>
      </c>
      <c r="AM396">
        <v>0.1751</v>
      </c>
      <c r="AN396">
        <v>0.1751</v>
      </c>
      <c r="AS396">
        <v>0.0</v>
      </c>
      <c r="AU396">
        <v>2.0</v>
      </c>
      <c r="AV396" t="s">
        <v>380</v>
      </c>
      <c r="AX396" t="s">
        <v>88</v>
      </c>
      <c r="AZ396" t="s">
        <v>1110</v>
      </c>
      <c r="BA396" t="s">
        <v>1462</v>
      </c>
      <c r="BB396" t="s">
        <v>1031</v>
      </c>
      <c r="BC396" t="s">
        <v>23</v>
      </c>
      <c r="BD396" t="s">
        <v>1032</v>
      </c>
      <c r="BE396" t="s">
        <v>1007</v>
      </c>
      <c r="BF396" s="154">
        <v>45792.0</v>
      </c>
      <c r="BG396" s="154">
        <v>46173.0</v>
      </c>
      <c r="BH396" t="s">
        <v>1008</v>
      </c>
      <c r="BI396" t="s">
        <v>6383</v>
      </c>
      <c r="BJ396" t="s">
        <v>6384</v>
      </c>
      <c r="BK396" t="s">
        <v>6385</v>
      </c>
      <c r="BL396" s="156">
        <v>45721.0</v>
      </c>
      <c r="BM396" t="s">
        <v>1466</v>
      </c>
      <c r="BN396" t="s">
        <v>1013</v>
      </c>
      <c r="BO396" t="s">
        <v>1467</v>
      </c>
      <c r="BP396" t="s">
        <v>75</v>
      </c>
      <c r="BR396" s="154">
        <v>45745.622962963</v>
      </c>
      <c r="BS396" t="s">
        <v>2115</v>
      </c>
      <c r="BT396" t="s">
        <v>1016</v>
      </c>
      <c r="BU396" t="s">
        <v>2116</v>
      </c>
      <c r="BV396">
        <v>9.19880285585E11</v>
      </c>
      <c r="BW396" t="s">
        <v>2117</v>
      </c>
      <c r="BX396" t="s">
        <v>2115</v>
      </c>
      <c r="BY396" t="s">
        <v>2116</v>
      </c>
      <c r="BZ396">
        <v>9.1919880285585E13</v>
      </c>
      <c r="CA396" t="s">
        <v>2118</v>
      </c>
      <c r="CB396" t="s">
        <v>2119</v>
      </c>
      <c r="CC396">
        <v>9.18971908378E11</v>
      </c>
      <c r="CD396">
        <v>0.0</v>
      </c>
      <c r="CE396" t="s">
        <v>2120</v>
      </c>
      <c r="CG396">
        <v>560109.0</v>
      </c>
      <c r="CI396" t="s">
        <v>1462</v>
      </c>
      <c r="CJ396" t="s">
        <v>2857</v>
      </c>
      <c r="CK396">
        <v>560109.0</v>
      </c>
      <c r="CL396" t="s">
        <v>2149</v>
      </c>
      <c r="CM396" t="s">
        <v>2120</v>
      </c>
      <c r="CN396" t="s">
        <v>2120</v>
      </c>
    </row>
    <row r="397">
      <c r="A397" t="s">
        <v>18</v>
      </c>
      <c r="B397">
        <v>5002617.0</v>
      </c>
      <c r="C397" t="s">
        <v>644</v>
      </c>
      <c r="D397">
        <v>2025.0</v>
      </c>
      <c r="E397" s="156">
        <v>45722.0</v>
      </c>
      <c r="F397" t="s">
        <v>999</v>
      </c>
      <c r="G397" t="s">
        <v>1000</v>
      </c>
      <c r="H397" t="s">
        <v>6386</v>
      </c>
      <c r="I397" t="s">
        <v>1002</v>
      </c>
      <c r="J397">
        <v>294324.0</v>
      </c>
      <c r="K397">
        <v>294324.0</v>
      </c>
      <c r="L397">
        <v>0.0</v>
      </c>
      <c r="M397">
        <v>0.0</v>
      </c>
      <c r="O397">
        <v>294324.0</v>
      </c>
      <c r="P397">
        <v>223.0</v>
      </c>
      <c r="Q397">
        <v>1320.0</v>
      </c>
      <c r="R397">
        <v>0.0</v>
      </c>
      <c r="S397">
        <v>0.0</v>
      </c>
      <c r="U397">
        <v>0.0</v>
      </c>
      <c r="V397" t="s">
        <v>1003</v>
      </c>
      <c r="W397">
        <v>4.0</v>
      </c>
      <c r="Y397" s="156">
        <v>45748.0</v>
      </c>
      <c r="Z397">
        <v>73581.0</v>
      </c>
      <c r="AA397" s="154">
        <v>45838.0</v>
      </c>
      <c r="AB397">
        <v>73581.0</v>
      </c>
      <c r="AC397" s="154">
        <v>45900.0</v>
      </c>
      <c r="AD397">
        <v>73581.0</v>
      </c>
      <c r="AE397" s="155">
        <v>45961.0</v>
      </c>
      <c r="AF397">
        <v>73581.0</v>
      </c>
      <c r="AG397">
        <v>40000.0</v>
      </c>
      <c r="AH397" s="156">
        <v>45756.0</v>
      </c>
      <c r="AI397" s="154">
        <v>45849.0</v>
      </c>
      <c r="AJ397">
        <v>147162.0</v>
      </c>
      <c r="AK397">
        <v>125497.0</v>
      </c>
      <c r="AL397">
        <v>-18335.0</v>
      </c>
      <c r="AM397">
        <v>0.1751</v>
      </c>
      <c r="AN397">
        <v>0.1751</v>
      </c>
      <c r="AS397">
        <v>0.0</v>
      </c>
      <c r="AU397">
        <v>2.0</v>
      </c>
      <c r="AV397" t="s">
        <v>380</v>
      </c>
      <c r="AX397" t="s">
        <v>88</v>
      </c>
      <c r="AZ397" t="s">
        <v>1110</v>
      </c>
      <c r="BA397" t="s">
        <v>1462</v>
      </c>
      <c r="BB397" t="s">
        <v>1031</v>
      </c>
      <c r="BC397" t="s">
        <v>23</v>
      </c>
      <c r="BD397" t="s">
        <v>1032</v>
      </c>
      <c r="BE397" t="s">
        <v>1007</v>
      </c>
      <c r="BF397" s="154">
        <v>45792.0</v>
      </c>
      <c r="BG397" s="154">
        <v>46112.0</v>
      </c>
      <c r="BH397" t="s">
        <v>1008</v>
      </c>
      <c r="BI397" t="s">
        <v>6387</v>
      </c>
      <c r="BJ397" t="s">
        <v>6388</v>
      </c>
      <c r="BK397" t="s">
        <v>6389</v>
      </c>
      <c r="BL397" s="156">
        <v>45722.0</v>
      </c>
      <c r="BM397" t="s">
        <v>1466</v>
      </c>
      <c r="BN397" t="s">
        <v>1013</v>
      </c>
      <c r="BO397" t="s">
        <v>1467</v>
      </c>
      <c r="BP397" t="s">
        <v>75</v>
      </c>
      <c r="BR397" s="154">
        <v>45745.6275925926</v>
      </c>
      <c r="BS397" t="s">
        <v>3564</v>
      </c>
      <c r="BT397" t="s">
        <v>1016</v>
      </c>
      <c r="BU397" t="s">
        <v>3565</v>
      </c>
      <c r="BV397">
        <v>9.19632122991E11</v>
      </c>
      <c r="BW397" t="s">
        <v>3565</v>
      </c>
      <c r="BX397" t="s">
        <v>3566</v>
      </c>
      <c r="BY397" t="s">
        <v>3565</v>
      </c>
      <c r="BZ397">
        <v>9.19632122991E11</v>
      </c>
      <c r="CA397" t="s">
        <v>6390</v>
      </c>
      <c r="CB397" t="s">
        <v>6391</v>
      </c>
      <c r="CC397">
        <v>9.19845533897E11</v>
      </c>
      <c r="CD397">
        <v>0.0</v>
      </c>
      <c r="CE397" t="s">
        <v>3569</v>
      </c>
      <c r="CG397">
        <v>560062.0</v>
      </c>
      <c r="CI397" t="s">
        <v>1462</v>
      </c>
      <c r="CJ397" t="s">
        <v>2857</v>
      </c>
      <c r="CK397">
        <v>560062.0</v>
      </c>
      <c r="CL397" t="s">
        <v>2149</v>
      </c>
      <c r="CM397" t="s">
        <v>3569</v>
      </c>
      <c r="CN397" t="s">
        <v>3569</v>
      </c>
    </row>
    <row r="398">
      <c r="A398" t="s">
        <v>47</v>
      </c>
      <c r="B398">
        <v>5002735.0</v>
      </c>
      <c r="C398" t="s">
        <v>266</v>
      </c>
      <c r="D398">
        <v>2025.0</v>
      </c>
      <c r="E398" s="154">
        <v>45766.0</v>
      </c>
      <c r="F398" t="s">
        <v>1108</v>
      </c>
      <c r="G398" t="s">
        <v>1000</v>
      </c>
      <c r="H398" t="s">
        <v>6392</v>
      </c>
      <c r="I398" t="s">
        <v>1002</v>
      </c>
      <c r="J398">
        <v>399714.0</v>
      </c>
      <c r="K398">
        <v>399714.0</v>
      </c>
      <c r="L398">
        <v>399714.0</v>
      </c>
      <c r="M398">
        <v>363.0</v>
      </c>
      <c r="N398">
        <v>1101.0</v>
      </c>
      <c r="O398">
        <v>0.0</v>
      </c>
      <c r="P398">
        <v>0.0</v>
      </c>
      <c r="R398">
        <v>0.0</v>
      </c>
      <c r="S398">
        <v>0.0</v>
      </c>
      <c r="U398">
        <v>0.0</v>
      </c>
      <c r="V398" t="s">
        <v>1003</v>
      </c>
      <c r="W398">
        <v>2.0</v>
      </c>
      <c r="Y398" s="156">
        <v>45840.0</v>
      </c>
      <c r="Z398">
        <v>199857.0</v>
      </c>
      <c r="AA398" s="154">
        <v>45869.0</v>
      </c>
      <c r="AB398">
        <v>199857.0</v>
      </c>
      <c r="AC398" s="156">
        <v>36526.0</v>
      </c>
      <c r="AD398">
        <v>0.0</v>
      </c>
      <c r="AE398" s="156">
        <v>36526.0</v>
      </c>
      <c r="AF398">
        <v>0.0</v>
      </c>
      <c r="AG398">
        <v>0.0</v>
      </c>
      <c r="AH398" s="154">
        <v>45859.0</v>
      </c>
      <c r="AI398" s="154">
        <v>45859.0</v>
      </c>
      <c r="AJ398">
        <v>399714.0</v>
      </c>
      <c r="AK398">
        <v>167792.0</v>
      </c>
      <c r="AL398">
        <v>231922.0</v>
      </c>
      <c r="AM398">
        <v>0.5404</v>
      </c>
      <c r="AN398">
        <v>0.5404</v>
      </c>
      <c r="AS398" t="s">
        <v>26</v>
      </c>
      <c r="AT398" t="s">
        <v>22</v>
      </c>
      <c r="AU398">
        <v>0.0</v>
      </c>
      <c r="AV398" t="s">
        <v>380</v>
      </c>
      <c r="AZ398" t="s">
        <v>1110</v>
      </c>
      <c r="BA398" t="s">
        <v>2066</v>
      </c>
      <c r="BB398" t="s">
        <v>1144</v>
      </c>
      <c r="BC398" t="s">
        <v>45</v>
      </c>
      <c r="BD398" t="s">
        <v>1971</v>
      </c>
      <c r="BE398" t="s">
        <v>1007</v>
      </c>
      <c r="BF398" s="156">
        <v>45870.0</v>
      </c>
      <c r="BG398" s="154">
        <v>45930.0</v>
      </c>
      <c r="BH398" t="s">
        <v>1008</v>
      </c>
      <c r="BI398" t="s">
        <v>6393</v>
      </c>
      <c r="BJ398" t="s">
        <v>6394</v>
      </c>
      <c r="BK398" t="s">
        <v>6395</v>
      </c>
      <c r="BL398" s="154">
        <v>45766.0</v>
      </c>
      <c r="BM398" t="s">
        <v>6396</v>
      </c>
      <c r="BN398" t="s">
        <v>1118</v>
      </c>
      <c r="BO398" t="s">
        <v>6397</v>
      </c>
      <c r="BP398" t="s">
        <v>6398</v>
      </c>
      <c r="BR398" s="156">
        <v>45812.7197337963</v>
      </c>
      <c r="BS398" t="s">
        <v>6399</v>
      </c>
      <c r="BT398" t="s">
        <v>1016</v>
      </c>
      <c r="BU398" t="s">
        <v>6400</v>
      </c>
      <c r="BV398">
        <v>9.19560555404E11</v>
      </c>
      <c r="BW398" t="s">
        <v>6401</v>
      </c>
      <c r="BX398" t="s">
        <v>6399</v>
      </c>
      <c r="BY398" t="s">
        <v>6400</v>
      </c>
      <c r="BZ398">
        <v>9.19560555404E11</v>
      </c>
      <c r="CA398" t="s">
        <v>6399</v>
      </c>
      <c r="CB398" t="s">
        <v>6400</v>
      </c>
      <c r="CC398">
        <v>9.19560555404E11</v>
      </c>
      <c r="CD398">
        <v>70000.0</v>
      </c>
      <c r="CE398" t="s">
        <v>6402</v>
      </c>
      <c r="CG398">
        <v>411016.0</v>
      </c>
      <c r="CH398" t="s">
        <v>6403</v>
      </c>
      <c r="CI398" t="s">
        <v>2066</v>
      </c>
      <c r="CJ398" t="s">
        <v>1144</v>
      </c>
      <c r="CK398">
        <v>411016.0</v>
      </c>
      <c r="CM398" t="s">
        <v>6404</v>
      </c>
      <c r="CN398" t="s">
        <v>6404</v>
      </c>
    </row>
    <row r="399">
      <c r="A399" t="s">
        <v>68</v>
      </c>
      <c r="B399">
        <v>5002738.0</v>
      </c>
      <c r="C399" t="s">
        <v>645</v>
      </c>
      <c r="D399">
        <v>2025.0</v>
      </c>
      <c r="E399" s="154">
        <v>45825.0</v>
      </c>
      <c r="F399" t="s">
        <v>999</v>
      </c>
      <c r="G399" t="s">
        <v>1000</v>
      </c>
      <c r="H399" t="s">
        <v>6405</v>
      </c>
      <c r="I399" t="s">
        <v>1002</v>
      </c>
      <c r="J399">
        <v>144190.0</v>
      </c>
      <c r="K399">
        <v>144190.0</v>
      </c>
      <c r="L399">
        <v>0.0</v>
      </c>
      <c r="M399">
        <v>0.0</v>
      </c>
      <c r="O399">
        <v>144190.0</v>
      </c>
      <c r="P399">
        <v>229.0</v>
      </c>
      <c r="Q399">
        <v>630.0</v>
      </c>
      <c r="R399">
        <v>0.0</v>
      </c>
      <c r="S399">
        <v>0.0</v>
      </c>
      <c r="U399">
        <v>0.0</v>
      </c>
      <c r="V399" t="s">
        <v>1003</v>
      </c>
      <c r="W399">
        <v>2.0</v>
      </c>
      <c r="Y399" s="154">
        <v>45833.0</v>
      </c>
      <c r="Z399">
        <v>72095.0</v>
      </c>
      <c r="AA399" s="155">
        <v>45955.0</v>
      </c>
      <c r="AB399">
        <v>72095.0</v>
      </c>
      <c r="AC399" s="156">
        <v>36526.0</v>
      </c>
      <c r="AD399">
        <v>0.0</v>
      </c>
      <c r="AE399" s="156">
        <v>36526.0</v>
      </c>
      <c r="AF399">
        <v>0.0</v>
      </c>
      <c r="AG399">
        <v>0.0</v>
      </c>
      <c r="AH399" s="156">
        <v>45841.0</v>
      </c>
      <c r="AI399" s="156">
        <v>45841.0</v>
      </c>
      <c r="AJ399">
        <v>72095.0</v>
      </c>
      <c r="AK399">
        <v>72095.0</v>
      </c>
      <c r="AL399">
        <v>0.0</v>
      </c>
      <c r="AM399">
        <v>0.8201</v>
      </c>
      <c r="AN399">
        <v>0.8201</v>
      </c>
      <c r="AS399">
        <v>0.0</v>
      </c>
      <c r="AU399">
        <v>2.0</v>
      </c>
      <c r="AV399" t="s">
        <v>399</v>
      </c>
      <c r="AW399" t="s">
        <v>381</v>
      </c>
      <c r="AX399" t="s">
        <v>22</v>
      </c>
      <c r="AZ399" t="s">
        <v>1004</v>
      </c>
      <c r="BA399" t="s">
        <v>6332</v>
      </c>
      <c r="BB399" t="s">
        <v>1158</v>
      </c>
      <c r="BC399" t="s">
        <v>37</v>
      </c>
      <c r="BD399" t="s">
        <v>1158</v>
      </c>
      <c r="BE399" t="s">
        <v>1007</v>
      </c>
      <c r="BF399" s="154">
        <v>45703.0</v>
      </c>
      <c r="BG399" s="154">
        <v>46037.0</v>
      </c>
      <c r="BH399" t="s">
        <v>1008</v>
      </c>
      <c r="BI399" t="s">
        <v>6406</v>
      </c>
      <c r="BJ399" t="s">
        <v>6407</v>
      </c>
      <c r="BK399" t="s">
        <v>6408</v>
      </c>
      <c r="BL399" s="154">
        <v>45825.0</v>
      </c>
      <c r="BM399" t="s">
        <v>3761</v>
      </c>
      <c r="BN399" t="s">
        <v>1013</v>
      </c>
      <c r="BO399" t="s">
        <v>3762</v>
      </c>
      <c r="BP399" t="s">
        <v>3763</v>
      </c>
      <c r="BR399" s="156">
        <v>45843.568576389</v>
      </c>
      <c r="BS399" t="s">
        <v>6409</v>
      </c>
      <c r="BT399" t="s">
        <v>1016</v>
      </c>
      <c r="BU399" t="s">
        <v>6410</v>
      </c>
      <c r="BV399">
        <v>9.19733004589E11</v>
      </c>
      <c r="BW399" t="s">
        <v>6410</v>
      </c>
      <c r="BX399" t="s">
        <v>6409</v>
      </c>
      <c r="BY399" t="s">
        <v>6410</v>
      </c>
      <c r="BZ399">
        <v>9.19733004589E11</v>
      </c>
      <c r="CA399" t="s">
        <v>6409</v>
      </c>
      <c r="CB399" t="s">
        <v>6410</v>
      </c>
      <c r="CC399">
        <v>9.19733004589E11</v>
      </c>
      <c r="CD399">
        <v>150000.0</v>
      </c>
      <c r="CE399" t="s">
        <v>6411</v>
      </c>
      <c r="CG399">
        <v>734203.0</v>
      </c>
      <c r="CH399" t="s">
        <v>6412</v>
      </c>
      <c r="CI399" t="s">
        <v>6332</v>
      </c>
      <c r="CJ399" t="s">
        <v>1158</v>
      </c>
      <c r="CK399">
        <v>734203.0</v>
      </c>
      <c r="CM399" t="s">
        <v>6413</v>
      </c>
      <c r="CN399" t="s">
        <v>6413</v>
      </c>
    </row>
    <row r="400">
      <c r="A400" t="s">
        <v>68</v>
      </c>
      <c r="B400">
        <v>5003047.0</v>
      </c>
      <c r="C400" t="s">
        <v>793</v>
      </c>
      <c r="D400">
        <v>2025.0</v>
      </c>
      <c r="E400" s="155">
        <v>45639.0</v>
      </c>
      <c r="F400" t="s">
        <v>1289</v>
      </c>
      <c r="G400" t="s">
        <v>1000</v>
      </c>
      <c r="H400" t="s">
        <v>6414</v>
      </c>
      <c r="I400" t="s">
        <v>1002</v>
      </c>
      <c r="J400">
        <v>397423.0</v>
      </c>
      <c r="K400">
        <v>468959.0</v>
      </c>
      <c r="L400">
        <v>0.0</v>
      </c>
      <c r="M400">
        <v>0.0</v>
      </c>
      <c r="O400">
        <v>0.0</v>
      </c>
      <c r="P400">
        <v>0.0</v>
      </c>
      <c r="R400">
        <v>397423.0</v>
      </c>
      <c r="S400">
        <v>130.0</v>
      </c>
      <c r="T400">
        <v>3057.0</v>
      </c>
      <c r="U400">
        <v>0.0</v>
      </c>
      <c r="V400" t="s">
        <v>1079</v>
      </c>
      <c r="X400" s="155">
        <v>45642.0</v>
      </c>
      <c r="Y400" s="156">
        <v>36526.0</v>
      </c>
      <c r="Z400">
        <v>0.0</v>
      </c>
      <c r="AA400" s="156">
        <v>36526.0</v>
      </c>
      <c r="AB400">
        <v>0.0</v>
      </c>
      <c r="AC400" s="156">
        <v>36526.0</v>
      </c>
      <c r="AD400">
        <v>0.0</v>
      </c>
      <c r="AE400" s="156">
        <v>36526.0</v>
      </c>
      <c r="AF400">
        <v>0.0</v>
      </c>
      <c r="AG400">
        <v>0.0</v>
      </c>
      <c r="AH400" s="155">
        <v>45641.0</v>
      </c>
      <c r="AI400" s="155">
        <v>45644.0</v>
      </c>
      <c r="AJ400">
        <v>468959.0</v>
      </c>
      <c r="AK400">
        <v>461509.0</v>
      </c>
      <c r="AL400">
        <v>7450.0</v>
      </c>
      <c r="AM400">
        <v>0.499</v>
      </c>
      <c r="AN400">
        <v>0.499</v>
      </c>
      <c r="AS400">
        <v>0.0</v>
      </c>
      <c r="AU400">
        <v>0.0</v>
      </c>
      <c r="AV400" t="s">
        <v>380</v>
      </c>
      <c r="AY400" t="s">
        <v>88</v>
      </c>
      <c r="AZ400" t="s">
        <v>6415</v>
      </c>
      <c r="BA400" t="s">
        <v>6416</v>
      </c>
      <c r="BB400" t="s">
        <v>1144</v>
      </c>
      <c r="BC400" t="s">
        <v>45</v>
      </c>
      <c r="BD400" t="s">
        <v>1971</v>
      </c>
      <c r="BE400" t="s">
        <v>1007</v>
      </c>
      <c r="BF400" s="154">
        <v>45848.0</v>
      </c>
      <c r="BG400" s="154">
        <v>46203.0</v>
      </c>
      <c r="BH400" t="s">
        <v>1008</v>
      </c>
      <c r="BI400" t="s">
        <v>6417</v>
      </c>
      <c r="BJ400" t="s">
        <v>6418</v>
      </c>
      <c r="BK400" t="s">
        <v>6419</v>
      </c>
      <c r="BL400" s="155">
        <v>45639.0</v>
      </c>
      <c r="BM400" t="s">
        <v>6420</v>
      </c>
      <c r="BN400" t="s">
        <v>2316</v>
      </c>
      <c r="BO400" t="s">
        <v>6421</v>
      </c>
      <c r="BP400" t="s">
        <v>2517</v>
      </c>
      <c r="BR400" s="155">
        <v>45643.7052777778</v>
      </c>
      <c r="BS400" t="s">
        <v>6422</v>
      </c>
      <c r="BT400" t="s">
        <v>1016</v>
      </c>
      <c r="BU400" t="s">
        <v>6423</v>
      </c>
      <c r="BV400">
        <v>9.18888802621E11</v>
      </c>
      <c r="BW400" t="s">
        <v>6424</v>
      </c>
      <c r="BX400" t="s">
        <v>6422</v>
      </c>
      <c r="BY400" t="s">
        <v>6423</v>
      </c>
      <c r="BZ400">
        <v>9.18888802621E11</v>
      </c>
      <c r="CA400" t="s">
        <v>6422</v>
      </c>
      <c r="CB400" t="s">
        <v>6423</v>
      </c>
      <c r="CC400">
        <v>9.18888802621E11</v>
      </c>
      <c r="CD400">
        <v>39000.0</v>
      </c>
      <c r="CE400" t="s">
        <v>6425</v>
      </c>
      <c r="CG400">
        <v>414204.0</v>
      </c>
      <c r="CH400" t="s">
        <v>6425</v>
      </c>
      <c r="CI400" t="s">
        <v>6416</v>
      </c>
      <c r="CJ400" t="s">
        <v>1144</v>
      </c>
      <c r="CK400">
        <v>414204.0</v>
      </c>
      <c r="CM400" t="s">
        <v>6426</v>
      </c>
      <c r="CN400" t="s">
        <v>6426</v>
      </c>
    </row>
    <row r="401">
      <c r="A401" t="s">
        <v>18</v>
      </c>
      <c r="B401">
        <v>5004125.0</v>
      </c>
      <c r="C401" t="s">
        <v>267</v>
      </c>
      <c r="D401">
        <v>2025.0</v>
      </c>
      <c r="E401" s="154">
        <v>45834.0</v>
      </c>
      <c r="F401" t="s">
        <v>1108</v>
      </c>
      <c r="G401" t="s">
        <v>1000</v>
      </c>
      <c r="H401" t="s">
        <v>6427</v>
      </c>
      <c r="I401" t="s">
        <v>1002</v>
      </c>
      <c r="J401">
        <v>383918.0</v>
      </c>
      <c r="K401">
        <v>383918.0</v>
      </c>
      <c r="L401">
        <v>383918.0</v>
      </c>
      <c r="M401">
        <v>484.0</v>
      </c>
      <c r="N401">
        <v>793.0</v>
      </c>
      <c r="O401">
        <v>0.0</v>
      </c>
      <c r="P401">
        <v>0.0</v>
      </c>
      <c r="R401">
        <v>0.0</v>
      </c>
      <c r="S401">
        <v>0.0</v>
      </c>
      <c r="U401">
        <v>0.0</v>
      </c>
      <c r="V401" t="s">
        <v>1003</v>
      </c>
      <c r="W401">
        <v>2.0</v>
      </c>
      <c r="Y401" s="154">
        <v>45828.0</v>
      </c>
      <c r="Z401">
        <v>191959.0</v>
      </c>
      <c r="AA401" s="155">
        <v>46011.0</v>
      </c>
      <c r="AB401">
        <v>191959.0</v>
      </c>
      <c r="AC401" s="156">
        <v>36526.0</v>
      </c>
      <c r="AD401">
        <v>0.0</v>
      </c>
      <c r="AE401" s="156">
        <v>36526.0</v>
      </c>
      <c r="AF401">
        <v>0.0</v>
      </c>
      <c r="AG401">
        <v>0.0</v>
      </c>
      <c r="AJ401">
        <v>191959.0</v>
      </c>
      <c r="AK401">
        <v>0.0</v>
      </c>
      <c r="AL401">
        <v>191959.0</v>
      </c>
      <c r="AM401">
        <v>0.5659</v>
      </c>
      <c r="AN401">
        <v>0.5659</v>
      </c>
      <c r="AS401" t="s">
        <v>21</v>
      </c>
      <c r="AT401" t="s">
        <v>22</v>
      </c>
      <c r="AU401">
        <v>0.0</v>
      </c>
      <c r="AV401" t="s">
        <v>380</v>
      </c>
      <c r="AZ401" t="s">
        <v>1110</v>
      </c>
      <c r="BA401" t="s">
        <v>1462</v>
      </c>
      <c r="BB401" t="s">
        <v>1031</v>
      </c>
      <c r="BC401" t="s">
        <v>23</v>
      </c>
      <c r="BD401" t="s">
        <v>1032</v>
      </c>
      <c r="BE401" t="s">
        <v>1007</v>
      </c>
      <c r="BF401" s="156">
        <v>45809.0</v>
      </c>
      <c r="BG401" s="154">
        <v>46173.0</v>
      </c>
      <c r="BH401" t="s">
        <v>1008</v>
      </c>
      <c r="BI401" t="s">
        <v>6428</v>
      </c>
      <c r="BJ401" t="s">
        <v>6429</v>
      </c>
      <c r="BK401" t="s">
        <v>6430</v>
      </c>
      <c r="BL401" s="154">
        <v>45834.0</v>
      </c>
      <c r="BM401" t="s">
        <v>1036</v>
      </c>
      <c r="BN401" t="s">
        <v>1482</v>
      </c>
      <c r="BO401" t="s">
        <v>1037</v>
      </c>
      <c r="BP401" t="s">
        <v>2093</v>
      </c>
      <c r="BR401" s="154">
        <v>45856.6389814814</v>
      </c>
      <c r="BS401" t="s">
        <v>1484</v>
      </c>
      <c r="BT401" t="s">
        <v>1197</v>
      </c>
      <c r="BU401" t="s">
        <v>1040</v>
      </c>
      <c r="BV401">
        <v>9.19016039311E11</v>
      </c>
      <c r="BW401" t="s">
        <v>6431</v>
      </c>
      <c r="BX401" t="s">
        <v>6432</v>
      </c>
      <c r="BY401" t="s">
        <v>6433</v>
      </c>
      <c r="BZ401">
        <v>9.19016039311E11</v>
      </c>
      <c r="CA401" t="s">
        <v>4886</v>
      </c>
      <c r="CB401" t="s">
        <v>6434</v>
      </c>
      <c r="CC401">
        <v>9.16366228152E11</v>
      </c>
      <c r="CD401">
        <v>0.0</v>
      </c>
      <c r="CE401" t="s">
        <v>6435</v>
      </c>
      <c r="CG401">
        <v>560064.0</v>
      </c>
      <c r="CI401" t="s">
        <v>1462</v>
      </c>
      <c r="CJ401" t="s">
        <v>1031</v>
      </c>
      <c r="CK401">
        <v>560064.0</v>
      </c>
      <c r="CM401" t="s">
        <v>6435</v>
      </c>
      <c r="CN401" t="s">
        <v>6435</v>
      </c>
    </row>
    <row r="402">
      <c r="A402" t="s">
        <v>18</v>
      </c>
      <c r="B402">
        <v>5004172.0</v>
      </c>
      <c r="C402" t="s">
        <v>901</v>
      </c>
      <c r="D402">
        <v>2025.0</v>
      </c>
      <c r="E402" t="s">
        <v>6436</v>
      </c>
      <c r="F402" t="s">
        <v>1779</v>
      </c>
      <c r="G402" t="s">
        <v>1000</v>
      </c>
      <c r="H402" t="s">
        <v>6437</v>
      </c>
      <c r="I402" t="s">
        <v>1002</v>
      </c>
      <c r="J402">
        <v>0.0</v>
      </c>
      <c r="K402">
        <v>0.0</v>
      </c>
      <c r="L402">
        <v>0.0</v>
      </c>
      <c r="M402">
        <v>110.0</v>
      </c>
      <c r="N402">
        <v>0.0</v>
      </c>
      <c r="O402">
        <v>0.0</v>
      </c>
      <c r="P402">
        <v>113.0</v>
      </c>
      <c r="Q402">
        <v>0.0</v>
      </c>
      <c r="R402">
        <v>0.0</v>
      </c>
      <c r="S402">
        <v>112.0</v>
      </c>
      <c r="T402">
        <v>0.0</v>
      </c>
      <c r="U402">
        <v>0.0</v>
      </c>
      <c r="V402" t="s">
        <v>1079</v>
      </c>
      <c r="X402" t="s">
        <v>1700</v>
      </c>
      <c r="Y402" s="156">
        <v>36526.0</v>
      </c>
      <c r="Z402">
        <v>0.0</v>
      </c>
      <c r="AA402" s="156">
        <v>36526.0</v>
      </c>
      <c r="AB402">
        <v>0.0</v>
      </c>
      <c r="AC402" s="156">
        <v>36526.0</v>
      </c>
      <c r="AD402">
        <v>0.0</v>
      </c>
      <c r="AE402" s="156">
        <v>36526.0</v>
      </c>
      <c r="AF402">
        <v>0.0</v>
      </c>
      <c r="AG402">
        <v>0.0</v>
      </c>
      <c r="AJ402">
        <v>0.0</v>
      </c>
      <c r="AK402">
        <v>0.0</v>
      </c>
      <c r="AL402">
        <v>0.0</v>
      </c>
      <c r="AM402">
        <v>1.0</v>
      </c>
      <c r="AN402">
        <v>1.0</v>
      </c>
      <c r="AS402" t="s">
        <v>6438</v>
      </c>
      <c r="AT402" t="s">
        <v>88</v>
      </c>
      <c r="AU402" t="s">
        <v>1513</v>
      </c>
      <c r="AV402" t="s">
        <v>380</v>
      </c>
      <c r="AX402" t="s">
        <v>88</v>
      </c>
      <c r="AY402" t="s">
        <v>88</v>
      </c>
      <c r="AZ402" t="s">
        <v>1029</v>
      </c>
      <c r="BA402" t="s">
        <v>2045</v>
      </c>
      <c r="BB402" t="s">
        <v>1031</v>
      </c>
      <c r="BC402" t="s">
        <v>23</v>
      </c>
      <c r="BD402" t="s">
        <v>1032</v>
      </c>
      <c r="BE402" t="s">
        <v>1007</v>
      </c>
      <c r="BF402" s="156">
        <v>45809.0</v>
      </c>
      <c r="BG402" s="154">
        <v>46173.0</v>
      </c>
      <c r="BH402" t="s">
        <v>1008</v>
      </c>
      <c r="BI402" t="s">
        <v>6439</v>
      </c>
      <c r="BJ402" t="s">
        <v>6440</v>
      </c>
      <c r="BK402" t="s">
        <v>6441</v>
      </c>
      <c r="BL402" t="s">
        <v>6436</v>
      </c>
      <c r="BM402" t="s">
        <v>1036</v>
      </c>
      <c r="BN402" t="s">
        <v>1482</v>
      </c>
      <c r="BO402" t="s">
        <v>1037</v>
      </c>
      <c r="BP402" t="s">
        <v>5122</v>
      </c>
      <c r="BR402" t="s">
        <v>6442</v>
      </c>
      <c r="BS402" t="s">
        <v>4209</v>
      </c>
      <c r="BT402" t="s">
        <v>1197</v>
      </c>
      <c r="BU402" t="s">
        <v>1040</v>
      </c>
      <c r="BV402">
        <f>918160731829+919016039311</f>
        <v>1.83717677114E12</v>
      </c>
      <c r="BW402" t="s">
        <v>6443</v>
      </c>
      <c r="BX402" t="s">
        <v>6444</v>
      </c>
      <c r="BY402" t="s">
        <v>6445</v>
      </c>
      <c r="BZ402">
        <f>918160731829+919148038365</f>
        <v>1.837308770194E12</v>
      </c>
      <c r="CA402" t="s">
        <v>6446</v>
      </c>
      <c r="CB402" t="s">
        <v>6447</v>
      </c>
      <c r="CC402">
        <f>918160731829+918943321610</f>
        <v>1.837104053439E12</v>
      </c>
      <c r="CD402">
        <v>0.0</v>
      </c>
      <c r="CE402" t="s">
        <v>6448</v>
      </c>
      <c r="CG402">
        <v>560083.0</v>
      </c>
      <c r="CI402" t="s">
        <v>2045</v>
      </c>
      <c r="CJ402" t="s">
        <v>1031</v>
      </c>
      <c r="CK402">
        <v>560083.0</v>
      </c>
      <c r="CM402" t="s">
        <v>6449</v>
      </c>
      <c r="CN402" t="s">
        <v>6449</v>
      </c>
    </row>
    <row r="403">
      <c r="A403" t="s">
        <v>47</v>
      </c>
      <c r="B403">
        <v>500529.0</v>
      </c>
      <c r="C403" t="s">
        <v>268</v>
      </c>
      <c r="D403">
        <v>2025.0</v>
      </c>
      <c r="E403" s="154">
        <v>45835.0</v>
      </c>
      <c r="F403" t="s">
        <v>1108</v>
      </c>
      <c r="G403" t="s">
        <v>1000</v>
      </c>
      <c r="H403" t="s">
        <v>6450</v>
      </c>
      <c r="I403" t="s">
        <v>1002</v>
      </c>
      <c r="J403">
        <v>1191769.0</v>
      </c>
      <c r="K403">
        <v>1191769.0</v>
      </c>
      <c r="L403">
        <v>1191769.0</v>
      </c>
      <c r="M403">
        <v>1041.0</v>
      </c>
      <c r="N403">
        <v>1145.0</v>
      </c>
      <c r="O403">
        <v>0.0</v>
      </c>
      <c r="P403">
        <v>0.0</v>
      </c>
      <c r="R403">
        <v>0.0</v>
      </c>
      <c r="S403">
        <v>0.0</v>
      </c>
      <c r="U403">
        <v>0.0</v>
      </c>
      <c r="V403" t="s">
        <v>1003</v>
      </c>
      <c r="W403">
        <v>2.0</v>
      </c>
      <c r="Y403" s="156">
        <v>45845.0</v>
      </c>
      <c r="Z403">
        <v>595885.0</v>
      </c>
      <c r="AA403" s="154">
        <v>45930.0</v>
      </c>
      <c r="AB403">
        <v>595885.0</v>
      </c>
      <c r="AC403" s="156">
        <v>36526.0</v>
      </c>
      <c r="AD403">
        <v>0.0</v>
      </c>
      <c r="AE403" s="156">
        <v>36526.0</v>
      </c>
      <c r="AF403">
        <v>0.0</v>
      </c>
      <c r="AG403">
        <v>5959.0</v>
      </c>
      <c r="AH403" s="156">
        <v>45847.0</v>
      </c>
      <c r="AI403" s="156">
        <v>45847.0</v>
      </c>
      <c r="AJ403">
        <v>595885.0</v>
      </c>
      <c r="AK403">
        <v>291983.0</v>
      </c>
      <c r="AL403">
        <v>297943.0</v>
      </c>
      <c r="AM403">
        <v>0.4375</v>
      </c>
      <c r="AN403">
        <v>0.4375</v>
      </c>
      <c r="AS403" t="s">
        <v>26</v>
      </c>
      <c r="AT403" t="s">
        <v>22</v>
      </c>
      <c r="AU403">
        <v>0.0</v>
      </c>
      <c r="AV403" t="s">
        <v>380</v>
      </c>
      <c r="AZ403" t="s">
        <v>1110</v>
      </c>
      <c r="BA403" t="s">
        <v>6451</v>
      </c>
      <c r="BB403" t="s">
        <v>6452</v>
      </c>
      <c r="BC403" t="s">
        <v>45</v>
      </c>
      <c r="BD403" t="s">
        <v>1971</v>
      </c>
      <c r="BE403" t="s">
        <v>1007</v>
      </c>
      <c r="BF403" s="156">
        <v>45870.0</v>
      </c>
      <c r="BG403" s="155">
        <v>45991.0</v>
      </c>
      <c r="BH403" t="s">
        <v>1008</v>
      </c>
      <c r="BI403" t="s">
        <v>6453</v>
      </c>
      <c r="BJ403" t="s">
        <v>6454</v>
      </c>
      <c r="BK403" t="s">
        <v>6455</v>
      </c>
      <c r="BL403" s="154">
        <v>45835.0</v>
      </c>
      <c r="BM403" t="s">
        <v>6396</v>
      </c>
      <c r="BN403" t="s">
        <v>1482</v>
      </c>
      <c r="BO403" t="s">
        <v>6397</v>
      </c>
      <c r="BP403" t="s">
        <v>6398</v>
      </c>
      <c r="BR403" s="156">
        <v>45845.7815856481</v>
      </c>
      <c r="BS403" t="s">
        <v>6456</v>
      </c>
      <c r="BT403" t="s">
        <v>1016</v>
      </c>
      <c r="BU403" t="s">
        <v>6457</v>
      </c>
      <c r="BV403">
        <v>9.19923064003E11</v>
      </c>
      <c r="BW403" t="s">
        <v>6457</v>
      </c>
      <c r="BX403" t="s">
        <v>6456</v>
      </c>
      <c r="BY403" t="s">
        <v>6457</v>
      </c>
      <c r="BZ403">
        <v>9.19923064003E11</v>
      </c>
      <c r="CA403" t="s">
        <v>6456</v>
      </c>
      <c r="CB403" t="s">
        <v>6457</v>
      </c>
      <c r="CC403">
        <v>9.19923064003E11</v>
      </c>
      <c r="CD403">
        <v>68000.0</v>
      </c>
      <c r="CE403" t="s">
        <v>6458</v>
      </c>
      <c r="CG403">
        <v>403711.0</v>
      </c>
      <c r="CH403" t="s">
        <v>6459</v>
      </c>
      <c r="CI403" t="s">
        <v>6451</v>
      </c>
      <c r="CJ403" t="s">
        <v>6452</v>
      </c>
      <c r="CK403">
        <v>403711.0</v>
      </c>
      <c r="CL403" t="s">
        <v>6460</v>
      </c>
      <c r="CM403" t="s">
        <v>6451</v>
      </c>
      <c r="CN403" t="s">
        <v>6451</v>
      </c>
    </row>
    <row r="404">
      <c r="A404" t="s">
        <v>18</v>
      </c>
      <c r="B404">
        <v>5014602.0</v>
      </c>
      <c r="C404" t="s">
        <v>902</v>
      </c>
      <c r="D404">
        <v>2025.0</v>
      </c>
      <c r="E404" s="154">
        <v>45798.0</v>
      </c>
      <c r="F404" t="s">
        <v>1350</v>
      </c>
      <c r="G404" t="s">
        <v>1000</v>
      </c>
      <c r="H404" t="s">
        <v>6461</v>
      </c>
      <c r="I404" t="s">
        <v>1002</v>
      </c>
      <c r="J404">
        <v>0.0</v>
      </c>
      <c r="K404">
        <v>0.0</v>
      </c>
      <c r="L404">
        <v>0.0</v>
      </c>
      <c r="M404">
        <v>309.0</v>
      </c>
      <c r="N404">
        <v>0.0</v>
      </c>
      <c r="O404">
        <v>0.0</v>
      </c>
      <c r="P404">
        <v>309.0</v>
      </c>
      <c r="Q404">
        <v>0.0</v>
      </c>
      <c r="R404">
        <v>0.0</v>
      </c>
      <c r="S404">
        <v>379.0</v>
      </c>
      <c r="T404">
        <v>0.0</v>
      </c>
      <c r="U404">
        <v>0.0</v>
      </c>
      <c r="V404" t="s">
        <v>1079</v>
      </c>
      <c r="X404" s="154">
        <v>45799.0</v>
      </c>
      <c r="Y404" s="156">
        <v>36526.0</v>
      </c>
      <c r="Z404">
        <v>0.0</v>
      </c>
      <c r="AA404" s="156">
        <v>36526.0</v>
      </c>
      <c r="AB404">
        <v>0.0</v>
      </c>
      <c r="AC404" s="156">
        <v>36526.0</v>
      </c>
      <c r="AD404">
        <v>0.0</v>
      </c>
      <c r="AE404" s="156">
        <v>36526.0</v>
      </c>
      <c r="AF404">
        <v>0.0</v>
      </c>
      <c r="AG404">
        <v>0.0</v>
      </c>
      <c r="AJ404">
        <v>0.0</v>
      </c>
      <c r="AK404">
        <v>0.0</v>
      </c>
      <c r="AL404">
        <v>0.0</v>
      </c>
      <c r="AM404">
        <v>1.0</v>
      </c>
      <c r="AN404">
        <v>1.0</v>
      </c>
      <c r="AS404" t="s">
        <v>215</v>
      </c>
      <c r="AT404" t="s">
        <v>88</v>
      </c>
      <c r="AU404">
        <v>4.0</v>
      </c>
      <c r="AV404" t="s">
        <v>380</v>
      </c>
      <c r="AX404" t="s">
        <v>88</v>
      </c>
      <c r="AY404" t="s">
        <v>88</v>
      </c>
      <c r="AZ404" t="s">
        <v>6462</v>
      </c>
      <c r="BA404" t="s">
        <v>3154</v>
      </c>
      <c r="BB404" t="s">
        <v>1578</v>
      </c>
      <c r="BC404" t="s">
        <v>27</v>
      </c>
      <c r="BD404" t="s">
        <v>1057</v>
      </c>
      <c r="BE404" t="s">
        <v>1007</v>
      </c>
      <c r="BF404" s="154">
        <v>45797.0</v>
      </c>
      <c r="BG404" s="154">
        <v>46142.0</v>
      </c>
      <c r="BH404" t="s">
        <v>1008</v>
      </c>
      <c r="BI404" t="s">
        <v>6463</v>
      </c>
      <c r="BJ404" t="s">
        <v>6464</v>
      </c>
      <c r="BK404" t="s">
        <v>6465</v>
      </c>
      <c r="BL404" s="154">
        <v>45798.0</v>
      </c>
      <c r="BM404" t="s">
        <v>2545</v>
      </c>
      <c r="BN404" t="s">
        <v>2316</v>
      </c>
      <c r="BO404" t="s">
        <v>2546</v>
      </c>
      <c r="BP404" t="s">
        <v>1996</v>
      </c>
      <c r="BR404" s="154">
        <v>45798.5539236111</v>
      </c>
      <c r="BS404" t="s">
        <v>6466</v>
      </c>
      <c r="BT404" t="s">
        <v>1122</v>
      </c>
      <c r="BU404" t="s">
        <v>6467</v>
      </c>
      <c r="BV404">
        <v>4.47734050366E11</v>
      </c>
      <c r="BW404" t="s">
        <v>6468</v>
      </c>
      <c r="BX404" t="s">
        <v>6466</v>
      </c>
      <c r="BY404" t="s">
        <v>6467</v>
      </c>
      <c r="BZ404">
        <v>4.47734050366E11</v>
      </c>
      <c r="CA404" t="s">
        <v>6466</v>
      </c>
      <c r="CB404" t="s">
        <v>6467</v>
      </c>
      <c r="CC404">
        <v>4.47734050366E11</v>
      </c>
      <c r="CD404">
        <v>0.0</v>
      </c>
      <c r="CE404" t="s">
        <v>6469</v>
      </c>
      <c r="CG404">
        <v>302033.0</v>
      </c>
      <c r="CI404" t="s">
        <v>6470</v>
      </c>
      <c r="CJ404" t="s">
        <v>1578</v>
      </c>
      <c r="CK404">
        <v>283203.0</v>
      </c>
      <c r="CM404" t="s">
        <v>6471</v>
      </c>
      <c r="CN404" t="s">
        <v>6472</v>
      </c>
    </row>
    <row r="405">
      <c r="A405" t="s">
        <v>18</v>
      </c>
      <c r="B405">
        <v>5014778.0</v>
      </c>
      <c r="C405" t="s">
        <v>269</v>
      </c>
      <c r="D405">
        <v>2025.0</v>
      </c>
      <c r="E405" t="s">
        <v>6473</v>
      </c>
      <c r="F405" t="s">
        <v>1595</v>
      </c>
      <c r="G405" t="s">
        <v>1000</v>
      </c>
      <c r="H405" t="s">
        <v>6474</v>
      </c>
      <c r="I405" t="s">
        <v>1002</v>
      </c>
      <c r="J405">
        <v>648470.0</v>
      </c>
      <c r="K405">
        <v>648470.0</v>
      </c>
      <c r="L405">
        <v>116500.0</v>
      </c>
      <c r="M405">
        <v>620.0</v>
      </c>
      <c r="N405" t="s">
        <v>6475</v>
      </c>
      <c r="O405">
        <v>531970.0</v>
      </c>
      <c r="P405">
        <v>380.0</v>
      </c>
      <c r="Q405">
        <v>1400.0</v>
      </c>
      <c r="R405">
        <v>0.0</v>
      </c>
      <c r="S405">
        <v>0.0</v>
      </c>
      <c r="U405">
        <v>0.0</v>
      </c>
      <c r="V405" t="s">
        <v>1533</v>
      </c>
      <c r="W405">
        <v>2.0</v>
      </c>
      <c r="X405" s="154">
        <v>45853.0</v>
      </c>
      <c r="Y405" t="s">
        <v>4407</v>
      </c>
      <c r="Z405" t="s">
        <v>6476</v>
      </c>
      <c r="AA405" t="s">
        <v>3656</v>
      </c>
      <c r="AB405" t="s">
        <v>6476</v>
      </c>
      <c r="AC405" s="156">
        <v>36526.0</v>
      </c>
      <c r="AD405">
        <v>0.0</v>
      </c>
      <c r="AE405" s="156">
        <v>36526.0</v>
      </c>
      <c r="AF405">
        <v>0.0</v>
      </c>
      <c r="AG405">
        <v>0.0</v>
      </c>
      <c r="AJ405" t="s">
        <v>6477</v>
      </c>
      <c r="AK405">
        <v>0.0</v>
      </c>
      <c r="AL405" t="s">
        <v>6477</v>
      </c>
      <c r="AM405" t="s">
        <v>6478</v>
      </c>
      <c r="AN405" t="s">
        <v>6478</v>
      </c>
      <c r="AS405" t="s">
        <v>1260</v>
      </c>
      <c r="AT405" t="s">
        <v>106</v>
      </c>
      <c r="AU405" t="s">
        <v>424</v>
      </c>
      <c r="AV405" t="s">
        <v>380</v>
      </c>
      <c r="AX405" t="s">
        <v>88</v>
      </c>
      <c r="AZ405" t="s">
        <v>1110</v>
      </c>
      <c r="BA405" t="s">
        <v>1087</v>
      </c>
      <c r="BB405" t="s">
        <v>1088</v>
      </c>
      <c r="BC405" t="s">
        <v>23</v>
      </c>
      <c r="BD405" t="s">
        <v>1089</v>
      </c>
      <c r="BE405" t="s">
        <v>1007</v>
      </c>
      <c r="BF405" s="156">
        <v>45809.0</v>
      </c>
      <c r="BG405" t="s">
        <v>1972</v>
      </c>
      <c r="BH405" t="s">
        <v>1008</v>
      </c>
      <c r="BI405" t="s">
        <v>6479</v>
      </c>
      <c r="BJ405" t="s">
        <v>6480</v>
      </c>
      <c r="BK405" t="s">
        <v>6481</v>
      </c>
      <c r="BL405" t="s">
        <v>6473</v>
      </c>
      <c r="BM405" t="s">
        <v>3574</v>
      </c>
      <c r="BN405" t="s">
        <v>1095</v>
      </c>
      <c r="BO405" t="s">
        <v>3575</v>
      </c>
      <c r="BP405" t="s">
        <v>63</v>
      </c>
      <c r="BR405" t="s">
        <v>6482</v>
      </c>
      <c r="BS405" t="s">
        <v>6483</v>
      </c>
      <c r="BT405" t="s">
        <v>1197</v>
      </c>
      <c r="BU405" t="s">
        <v>6484</v>
      </c>
      <c r="BV405">
        <v>9.19000162755E11</v>
      </c>
      <c r="BW405" t="s">
        <v>6485</v>
      </c>
      <c r="BX405" t="s">
        <v>6486</v>
      </c>
      <c r="BY405" t="s">
        <v>6487</v>
      </c>
      <c r="BZ405">
        <v>9.1991222669E11</v>
      </c>
      <c r="CA405" t="s">
        <v>6488</v>
      </c>
      <c r="CB405" t="s">
        <v>6489</v>
      </c>
      <c r="CC405">
        <v>9.19441107454E11</v>
      </c>
      <c r="CD405">
        <v>0.0</v>
      </c>
      <c r="CE405" t="s">
        <v>6490</v>
      </c>
      <c r="CG405">
        <v>500008.0</v>
      </c>
      <c r="CI405" t="s">
        <v>1087</v>
      </c>
      <c r="CJ405" t="s">
        <v>1088</v>
      </c>
      <c r="CK405">
        <v>500008.0</v>
      </c>
      <c r="CM405" t="s">
        <v>6491</v>
      </c>
      <c r="CN405" t="s">
        <v>6491</v>
      </c>
    </row>
    <row r="406">
      <c r="A406" t="s">
        <v>18</v>
      </c>
      <c r="B406">
        <v>5014840.0</v>
      </c>
      <c r="C406" t="s">
        <v>271</v>
      </c>
      <c r="D406">
        <v>2025.0</v>
      </c>
      <c r="E406" t="s">
        <v>6492</v>
      </c>
      <c r="F406" t="s">
        <v>1595</v>
      </c>
      <c r="G406" t="s">
        <v>1000</v>
      </c>
      <c r="H406" t="s">
        <v>6493</v>
      </c>
      <c r="I406" t="s">
        <v>1002</v>
      </c>
      <c r="J406">
        <v>597818.0</v>
      </c>
      <c r="K406">
        <v>597818.0</v>
      </c>
      <c r="L406">
        <v>492518.0</v>
      </c>
      <c r="M406">
        <v>535.0</v>
      </c>
      <c r="N406">
        <v>921.0</v>
      </c>
      <c r="O406">
        <v>105300.0</v>
      </c>
      <c r="P406">
        <v>130.0</v>
      </c>
      <c r="Q406">
        <v>810.0</v>
      </c>
      <c r="R406">
        <v>0.0</v>
      </c>
      <c r="S406">
        <v>0.0</v>
      </c>
      <c r="U406">
        <v>0.0</v>
      </c>
      <c r="V406" t="s">
        <v>1003</v>
      </c>
      <c r="W406">
        <v>2.0</v>
      </c>
      <c r="Y406" s="154">
        <v>45797.0</v>
      </c>
      <c r="Z406" t="s">
        <v>6494</v>
      </c>
      <c r="AA406" s="154">
        <v>45889.0</v>
      </c>
      <c r="AB406" t="s">
        <v>6495</v>
      </c>
      <c r="AC406" s="156">
        <v>36526.0</v>
      </c>
      <c r="AD406">
        <v>0.0</v>
      </c>
      <c r="AE406" s="156">
        <v>36526.0</v>
      </c>
      <c r="AF406">
        <v>0.0</v>
      </c>
      <c r="AG406" t="s">
        <v>6496</v>
      </c>
      <c r="AH406" s="154">
        <v>45852.0</v>
      </c>
      <c r="AI406" s="154">
        <v>45852.0</v>
      </c>
      <c r="AJ406" t="s">
        <v>6497</v>
      </c>
      <c r="AK406" t="s">
        <v>6498</v>
      </c>
      <c r="AL406" t="s">
        <v>6499</v>
      </c>
      <c r="AM406" t="s">
        <v>6500</v>
      </c>
      <c r="AN406" t="s">
        <v>6500</v>
      </c>
      <c r="AS406" t="s">
        <v>1053</v>
      </c>
      <c r="AT406" t="s">
        <v>22</v>
      </c>
      <c r="AU406" t="s">
        <v>1513</v>
      </c>
      <c r="AV406" t="s">
        <v>380</v>
      </c>
      <c r="AW406" t="s">
        <v>381</v>
      </c>
      <c r="AX406" t="s">
        <v>22</v>
      </c>
      <c r="AZ406" t="s">
        <v>1110</v>
      </c>
      <c r="BA406" t="s">
        <v>6501</v>
      </c>
      <c r="BB406" t="s">
        <v>1174</v>
      </c>
      <c r="BC406" t="s">
        <v>23</v>
      </c>
      <c r="BD406" t="s">
        <v>1174</v>
      </c>
      <c r="BE406" t="s">
        <v>1007</v>
      </c>
      <c r="BF406" s="154">
        <v>45772.0</v>
      </c>
      <c r="BG406" s="154">
        <v>46142.0</v>
      </c>
      <c r="BH406" t="s">
        <v>1008</v>
      </c>
      <c r="BI406" t="s">
        <v>6502</v>
      </c>
      <c r="BJ406" t="s">
        <v>6503</v>
      </c>
      <c r="BK406" t="s">
        <v>6504</v>
      </c>
      <c r="BL406" t="s">
        <v>6492</v>
      </c>
      <c r="BM406" t="s">
        <v>1178</v>
      </c>
      <c r="BN406" t="s">
        <v>1095</v>
      </c>
      <c r="BO406" t="s">
        <v>1179</v>
      </c>
      <c r="BP406" t="s">
        <v>71</v>
      </c>
      <c r="BR406" t="s">
        <v>6505</v>
      </c>
      <c r="BS406" t="s">
        <v>6506</v>
      </c>
      <c r="BT406" t="s">
        <v>1016</v>
      </c>
      <c r="BU406" t="s">
        <v>6507</v>
      </c>
      <c r="BV406">
        <v>9.14442602549E11</v>
      </c>
      <c r="BW406" t="s">
        <v>6507</v>
      </c>
      <c r="BX406" t="s">
        <v>6506</v>
      </c>
      <c r="BY406" t="s">
        <v>6507</v>
      </c>
      <c r="BZ406">
        <v>9.14442602549E11</v>
      </c>
      <c r="CA406" t="s">
        <v>6508</v>
      </c>
      <c r="CB406" t="s">
        <v>6509</v>
      </c>
      <c r="CC406">
        <v>9.19444533315E11</v>
      </c>
      <c r="CD406">
        <v>0.0</v>
      </c>
      <c r="CE406" t="s">
        <v>6510</v>
      </c>
      <c r="CG406">
        <v>600041.0</v>
      </c>
      <c r="CH406" t="s">
        <v>6510</v>
      </c>
      <c r="CI406" t="s">
        <v>6501</v>
      </c>
      <c r="CJ406" t="s">
        <v>1174</v>
      </c>
      <c r="CK406">
        <v>600041.0</v>
      </c>
      <c r="CL406" t="s">
        <v>1043</v>
      </c>
      <c r="CM406" t="s">
        <v>6510</v>
      </c>
      <c r="CN406" t="s">
        <v>6510</v>
      </c>
    </row>
    <row r="407">
      <c r="A407" t="s">
        <v>47</v>
      </c>
      <c r="B407">
        <v>5014895.0</v>
      </c>
      <c r="C407" t="s">
        <v>6511</v>
      </c>
      <c r="D407">
        <v>2025.0</v>
      </c>
      <c r="E407" s="156">
        <v>45845.0</v>
      </c>
      <c r="F407" t="s">
        <v>1108</v>
      </c>
      <c r="G407" t="s">
        <v>1000</v>
      </c>
      <c r="H407" t="s">
        <v>6512</v>
      </c>
      <c r="I407" t="s">
        <v>1002</v>
      </c>
      <c r="J407">
        <v>0.0</v>
      </c>
      <c r="K407">
        <v>0.0</v>
      </c>
      <c r="L407">
        <v>0.0</v>
      </c>
      <c r="M407">
        <v>786.0</v>
      </c>
      <c r="N407">
        <v>0.0</v>
      </c>
      <c r="O407">
        <v>0.0</v>
      </c>
      <c r="P407">
        <v>0.0</v>
      </c>
      <c r="R407">
        <v>0.0</v>
      </c>
      <c r="S407">
        <v>0.0</v>
      </c>
      <c r="U407">
        <v>0.0</v>
      </c>
      <c r="V407" t="s">
        <v>1003</v>
      </c>
      <c r="W407">
        <v>3.0</v>
      </c>
      <c r="Y407" s="156">
        <v>45845.0</v>
      </c>
      <c r="Z407">
        <v>0.0</v>
      </c>
      <c r="AA407" s="154">
        <v>45920.0</v>
      </c>
      <c r="AB407">
        <v>0.0</v>
      </c>
      <c r="AC407" s="155">
        <v>46022.0</v>
      </c>
      <c r="AD407">
        <v>0.0</v>
      </c>
      <c r="AE407" s="156">
        <v>36526.0</v>
      </c>
      <c r="AF407">
        <v>0.0</v>
      </c>
      <c r="AG407">
        <v>0.0</v>
      </c>
      <c r="AJ407">
        <v>0.0</v>
      </c>
      <c r="AK407">
        <v>0.0</v>
      </c>
      <c r="AL407">
        <v>0.0</v>
      </c>
      <c r="AM407">
        <v>1.0</v>
      </c>
      <c r="AN407">
        <v>1.0</v>
      </c>
      <c r="AS407" t="s">
        <v>26</v>
      </c>
      <c r="AT407" t="s">
        <v>22</v>
      </c>
      <c r="AU407">
        <v>0.0</v>
      </c>
      <c r="AV407" t="s">
        <v>380</v>
      </c>
      <c r="AZ407" t="s">
        <v>1110</v>
      </c>
      <c r="BA407" t="s">
        <v>2125</v>
      </c>
      <c r="BB407" t="s">
        <v>2125</v>
      </c>
      <c r="BC407" t="s">
        <v>27</v>
      </c>
      <c r="BD407" t="s">
        <v>1113</v>
      </c>
      <c r="BE407" t="s">
        <v>1007</v>
      </c>
      <c r="BF407" s="156">
        <v>45748.0</v>
      </c>
      <c r="BG407" s="154">
        <v>46112.0</v>
      </c>
      <c r="BH407" t="s">
        <v>1008</v>
      </c>
      <c r="BI407" t="s">
        <v>6513</v>
      </c>
      <c r="BJ407" t="s">
        <v>6514</v>
      </c>
      <c r="BK407" t="s">
        <v>6515</v>
      </c>
      <c r="BL407" s="156">
        <v>45845.0</v>
      </c>
      <c r="BM407" t="s">
        <v>2129</v>
      </c>
      <c r="BN407" t="s">
        <v>1482</v>
      </c>
      <c r="BO407" t="s">
        <v>2130</v>
      </c>
      <c r="BP407" t="s">
        <v>2131</v>
      </c>
      <c r="BQ407" t="s">
        <v>2132</v>
      </c>
      <c r="BR407" s="156">
        <v>45845.6257060185</v>
      </c>
      <c r="BS407" t="s">
        <v>6516</v>
      </c>
      <c r="BT407" t="s">
        <v>1016</v>
      </c>
      <c r="BU407" t="s">
        <v>1040</v>
      </c>
      <c r="BV407">
        <v>9.19811995848E11</v>
      </c>
      <c r="BW407" t="s">
        <v>6517</v>
      </c>
      <c r="BX407" t="s">
        <v>6516</v>
      </c>
      <c r="BY407" t="s">
        <v>6517</v>
      </c>
      <c r="BZ407">
        <v>9.19811995848E11</v>
      </c>
      <c r="CA407" t="s">
        <v>6518</v>
      </c>
      <c r="CB407" t="s">
        <v>6517</v>
      </c>
      <c r="CC407">
        <v>9.19873256286E11</v>
      </c>
      <c r="CD407">
        <v>117000.0</v>
      </c>
      <c r="CE407" t="s">
        <v>6519</v>
      </c>
      <c r="CG407">
        <v>110085.0</v>
      </c>
      <c r="CH407" t="s">
        <v>6520</v>
      </c>
      <c r="CI407" t="s">
        <v>2125</v>
      </c>
      <c r="CJ407" t="s">
        <v>2125</v>
      </c>
      <c r="CK407">
        <v>110085.0</v>
      </c>
      <c r="CM407" t="s">
        <v>6520</v>
      </c>
      <c r="CN407" t="s">
        <v>6521</v>
      </c>
    </row>
    <row r="408">
      <c r="A408" t="s">
        <v>18</v>
      </c>
      <c r="B408">
        <v>5014914.0</v>
      </c>
      <c r="C408" t="s">
        <v>272</v>
      </c>
      <c r="D408">
        <v>2025.0</v>
      </c>
      <c r="E408" t="s">
        <v>6522</v>
      </c>
      <c r="F408" t="s">
        <v>1024</v>
      </c>
      <c r="G408" t="s">
        <v>1000</v>
      </c>
      <c r="H408" t="s">
        <v>6523</v>
      </c>
      <c r="I408" t="s">
        <v>1002</v>
      </c>
      <c r="J408">
        <v>852241.0</v>
      </c>
      <c r="K408">
        <v>927017.0</v>
      </c>
      <c r="L408">
        <v>436817.0</v>
      </c>
      <c r="M408">
        <v>480.0</v>
      </c>
      <c r="N408">
        <v>910.0</v>
      </c>
      <c r="O408">
        <v>0.0</v>
      </c>
      <c r="P408">
        <v>0.0</v>
      </c>
      <c r="R408">
        <v>415424.0</v>
      </c>
      <c r="S408">
        <v>185.0</v>
      </c>
      <c r="T408">
        <v>2246.0</v>
      </c>
      <c r="U408">
        <v>0.0</v>
      </c>
      <c r="V408" t="s">
        <v>1533</v>
      </c>
      <c r="W408">
        <v>4.0</v>
      </c>
      <c r="X408" s="154">
        <v>45747.0</v>
      </c>
      <c r="Y408" t="s">
        <v>6524</v>
      </c>
      <c r="Z408" t="s">
        <v>6525</v>
      </c>
      <c r="AA408" t="s">
        <v>1570</v>
      </c>
      <c r="AB408" t="s">
        <v>6525</v>
      </c>
      <c r="AC408" t="s">
        <v>6526</v>
      </c>
      <c r="AD408" t="s">
        <v>6525</v>
      </c>
      <c r="AE408" t="s">
        <v>6527</v>
      </c>
      <c r="AF408" t="s">
        <v>6525</v>
      </c>
      <c r="AG408" t="s">
        <v>6528</v>
      </c>
      <c r="AH408" s="154">
        <v>45741.0</v>
      </c>
      <c r="AI408" s="154">
        <v>45741.0</v>
      </c>
      <c r="AJ408" t="s">
        <v>6529</v>
      </c>
      <c r="AK408" t="s">
        <v>6530</v>
      </c>
      <c r="AL408" t="s">
        <v>6525</v>
      </c>
      <c r="AM408" t="s">
        <v>6531</v>
      </c>
      <c r="AN408" t="s">
        <v>6532</v>
      </c>
      <c r="AO408">
        <v>0.1</v>
      </c>
      <c r="AR408">
        <v>0.05</v>
      </c>
      <c r="AS408" t="s">
        <v>1053</v>
      </c>
      <c r="AT408" t="s">
        <v>88</v>
      </c>
      <c r="AU408">
        <v>0.0</v>
      </c>
      <c r="AV408" t="s">
        <v>380</v>
      </c>
      <c r="AY408" t="s">
        <v>88</v>
      </c>
      <c r="AZ408" t="s">
        <v>1110</v>
      </c>
      <c r="BA408" t="s">
        <v>3806</v>
      </c>
      <c r="BB408" t="s">
        <v>1366</v>
      </c>
      <c r="BC408" t="s">
        <v>45</v>
      </c>
      <c r="BD408" t="s">
        <v>1366</v>
      </c>
      <c r="BE408" t="s">
        <v>1007</v>
      </c>
      <c r="BF408" t="s">
        <v>6533</v>
      </c>
      <c r="BG408" t="s">
        <v>6534</v>
      </c>
      <c r="BH408" t="s">
        <v>1008</v>
      </c>
      <c r="BI408" t="s">
        <v>6535</v>
      </c>
      <c r="BJ408" t="s">
        <v>6536</v>
      </c>
      <c r="BK408" t="s">
        <v>6537</v>
      </c>
      <c r="BL408" t="s">
        <v>6522</v>
      </c>
      <c r="BM408" t="s">
        <v>2326</v>
      </c>
      <c r="BN408" t="s">
        <v>1118</v>
      </c>
      <c r="BO408" t="s">
        <v>2327</v>
      </c>
      <c r="BP408" t="s">
        <v>100</v>
      </c>
      <c r="BR408" t="s">
        <v>6538</v>
      </c>
      <c r="BS408" t="s">
        <v>6539</v>
      </c>
      <c r="BT408" t="s">
        <v>1197</v>
      </c>
      <c r="BU408" t="s">
        <v>6540</v>
      </c>
      <c r="BV408">
        <v>9.19998993394E11</v>
      </c>
      <c r="BW408" t="s">
        <v>6541</v>
      </c>
      <c r="BX408" t="s">
        <v>6539</v>
      </c>
      <c r="BY408" t="s">
        <v>6540</v>
      </c>
      <c r="BZ408">
        <v>9.19998993394E11</v>
      </c>
      <c r="CA408" t="s">
        <v>6539</v>
      </c>
      <c r="CB408" t="s">
        <v>6540</v>
      </c>
      <c r="CC408">
        <v>9.19998993394E11</v>
      </c>
      <c r="CD408">
        <v>0.0</v>
      </c>
      <c r="CE408" t="s">
        <v>6542</v>
      </c>
      <c r="CG408">
        <v>382426.0</v>
      </c>
      <c r="CI408" t="s">
        <v>3806</v>
      </c>
      <c r="CJ408" t="s">
        <v>1366</v>
      </c>
      <c r="CK408">
        <v>382426.0</v>
      </c>
      <c r="CM408" t="s">
        <v>6542</v>
      </c>
      <c r="CN408" t="s">
        <v>6542</v>
      </c>
    </row>
    <row r="409">
      <c r="A409" t="s">
        <v>18</v>
      </c>
      <c r="B409">
        <v>5014915.0</v>
      </c>
      <c r="C409" t="s">
        <v>795</v>
      </c>
      <c r="D409">
        <v>2025.0</v>
      </c>
      <c r="E409" s="154">
        <v>45768.0</v>
      </c>
      <c r="F409" t="s">
        <v>1289</v>
      </c>
      <c r="G409" t="s">
        <v>1000</v>
      </c>
      <c r="H409" t="s">
        <v>6543</v>
      </c>
      <c r="I409" t="s">
        <v>1002</v>
      </c>
      <c r="J409">
        <v>476307.0</v>
      </c>
      <c r="K409">
        <v>562042.0</v>
      </c>
      <c r="L409">
        <v>0.0</v>
      </c>
      <c r="M409">
        <v>0.0</v>
      </c>
      <c r="O409">
        <v>0.0</v>
      </c>
      <c r="P409">
        <v>0.0</v>
      </c>
      <c r="R409">
        <v>476307.0</v>
      </c>
      <c r="S409">
        <v>281.0</v>
      </c>
      <c r="T409">
        <v>1695.0</v>
      </c>
      <c r="U409">
        <v>0.0</v>
      </c>
      <c r="V409" t="s">
        <v>1079</v>
      </c>
      <c r="X409" s="154">
        <v>45747.0</v>
      </c>
      <c r="Y409" s="156">
        <v>36526.0</v>
      </c>
      <c r="Z409">
        <v>0.0</v>
      </c>
      <c r="AA409" s="156">
        <v>36526.0</v>
      </c>
      <c r="AB409">
        <v>0.0</v>
      </c>
      <c r="AC409" s="156">
        <v>36526.0</v>
      </c>
      <c r="AD409">
        <v>0.0</v>
      </c>
      <c r="AE409" s="156">
        <v>36526.0</v>
      </c>
      <c r="AF409">
        <v>0.0</v>
      </c>
      <c r="AG409">
        <v>0.0</v>
      </c>
      <c r="AH409" s="154">
        <v>45820.0</v>
      </c>
      <c r="AI409" s="154">
        <v>45824.0</v>
      </c>
      <c r="AJ409">
        <v>562042.0</v>
      </c>
      <c r="AK409">
        <v>200000.0</v>
      </c>
      <c r="AL409">
        <v>362042.0</v>
      </c>
      <c r="AM409">
        <v>0.4827</v>
      </c>
      <c r="AN409">
        <v>0.3327</v>
      </c>
      <c r="AO409">
        <v>0.1</v>
      </c>
      <c r="AR409">
        <v>0.05</v>
      </c>
      <c r="AS409">
        <v>0.0</v>
      </c>
      <c r="AU409">
        <v>0.0</v>
      </c>
      <c r="AV409" t="s">
        <v>380</v>
      </c>
      <c r="AY409" t="s">
        <v>88</v>
      </c>
      <c r="AZ409" t="s">
        <v>1110</v>
      </c>
      <c r="BA409" t="s">
        <v>1906</v>
      </c>
      <c r="BB409" t="s">
        <v>1366</v>
      </c>
      <c r="BC409" t="s">
        <v>45</v>
      </c>
      <c r="BD409" t="s">
        <v>1366</v>
      </c>
      <c r="BE409" t="s">
        <v>1007</v>
      </c>
      <c r="BF409" s="156">
        <v>45748.0</v>
      </c>
      <c r="BG409" s="154">
        <v>46112.0</v>
      </c>
      <c r="BH409" t="s">
        <v>1008</v>
      </c>
      <c r="BI409" t="s">
        <v>6544</v>
      </c>
      <c r="BJ409" t="s">
        <v>6545</v>
      </c>
      <c r="BK409" t="s">
        <v>6546</v>
      </c>
      <c r="BL409" s="154">
        <v>45768.0</v>
      </c>
      <c r="BM409" t="s">
        <v>2326</v>
      </c>
      <c r="BN409" t="s">
        <v>1013</v>
      </c>
      <c r="BO409" t="s">
        <v>2327</v>
      </c>
      <c r="BP409" t="s">
        <v>100</v>
      </c>
      <c r="BR409" s="154">
        <v>45770.5205787037</v>
      </c>
      <c r="BS409" t="s">
        <v>6547</v>
      </c>
      <c r="BT409" t="s">
        <v>1122</v>
      </c>
      <c r="BU409" t="s">
        <v>6548</v>
      </c>
      <c r="BV409">
        <v>9.19904805821E11</v>
      </c>
      <c r="BW409" t="s">
        <v>6548</v>
      </c>
      <c r="BX409" t="s">
        <v>6549</v>
      </c>
      <c r="BY409" t="s">
        <v>6548</v>
      </c>
      <c r="BZ409">
        <v>9.18160862053E11</v>
      </c>
      <c r="CA409" t="s">
        <v>6547</v>
      </c>
      <c r="CB409" t="s">
        <v>6548</v>
      </c>
      <c r="CC409">
        <v>9.19904805821E11</v>
      </c>
      <c r="CD409">
        <v>0.0</v>
      </c>
      <c r="CE409" t="s">
        <v>6550</v>
      </c>
      <c r="CG409">
        <v>360005.0</v>
      </c>
      <c r="CI409" t="s">
        <v>1906</v>
      </c>
      <c r="CJ409" t="s">
        <v>1366</v>
      </c>
      <c r="CK409" t="s">
        <v>475</v>
      </c>
      <c r="CM409" t="s">
        <v>6550</v>
      </c>
      <c r="CN409" t="s">
        <v>6550</v>
      </c>
    </row>
    <row r="410">
      <c r="A410" t="s">
        <v>47</v>
      </c>
      <c r="B410">
        <v>5015049.0</v>
      </c>
      <c r="C410" t="s">
        <v>274</v>
      </c>
      <c r="D410">
        <v>2025.0</v>
      </c>
      <c r="E410" s="154">
        <v>45747.0</v>
      </c>
      <c r="F410" t="s">
        <v>1414</v>
      </c>
      <c r="G410" t="s">
        <v>1000</v>
      </c>
      <c r="H410" t="s">
        <v>6551</v>
      </c>
      <c r="I410" t="s">
        <v>1002</v>
      </c>
      <c r="J410">
        <v>1057374.0</v>
      </c>
      <c r="K410">
        <v>1184970.0</v>
      </c>
      <c r="L410">
        <v>348508.0</v>
      </c>
      <c r="M410">
        <v>395.0</v>
      </c>
      <c r="N410">
        <v>882.0</v>
      </c>
      <c r="O410">
        <v>0.0</v>
      </c>
      <c r="P410">
        <v>0.0</v>
      </c>
      <c r="R410">
        <v>708866.0</v>
      </c>
      <c r="S410">
        <v>395.0</v>
      </c>
      <c r="T410">
        <v>1795.0</v>
      </c>
      <c r="U410">
        <v>0.0</v>
      </c>
      <c r="V410" t="s">
        <v>1003</v>
      </c>
      <c r="W410">
        <v>3.0</v>
      </c>
      <c r="Y410" s="156">
        <v>45814.0</v>
      </c>
      <c r="Z410">
        <v>355491.0</v>
      </c>
      <c r="AA410" s="155">
        <v>45989.0</v>
      </c>
      <c r="AB410">
        <v>414740.0</v>
      </c>
      <c r="AC410" s="155">
        <v>46022.0</v>
      </c>
      <c r="AD410">
        <v>414740.0</v>
      </c>
      <c r="AE410" s="156">
        <v>36526.0</v>
      </c>
      <c r="AF410">
        <v>0.0</v>
      </c>
      <c r="AG410">
        <v>0.0</v>
      </c>
      <c r="AH410" s="156">
        <v>45842.0</v>
      </c>
      <c r="AI410" s="154">
        <v>45885.0</v>
      </c>
      <c r="AJ410">
        <v>355491.0</v>
      </c>
      <c r="AK410">
        <v>355491.0</v>
      </c>
      <c r="AL410">
        <v>0.0</v>
      </c>
      <c r="AM410">
        <v>0.4118</v>
      </c>
      <c r="AN410">
        <v>0.3618</v>
      </c>
      <c r="AQ410">
        <v>0.05</v>
      </c>
      <c r="AS410" t="s">
        <v>21</v>
      </c>
      <c r="AT410" t="s">
        <v>22</v>
      </c>
      <c r="AU410">
        <v>0.0</v>
      </c>
      <c r="AV410" t="s">
        <v>380</v>
      </c>
      <c r="AY410" t="s">
        <v>88</v>
      </c>
      <c r="AZ410" t="s">
        <v>1110</v>
      </c>
      <c r="BA410" t="s">
        <v>1462</v>
      </c>
      <c r="BB410" t="s">
        <v>1031</v>
      </c>
      <c r="BC410" t="s">
        <v>23</v>
      </c>
      <c r="BD410" t="s">
        <v>1032</v>
      </c>
      <c r="BE410" t="s">
        <v>1007</v>
      </c>
      <c r="BF410" s="154">
        <v>45797.0</v>
      </c>
      <c r="BG410" s="154">
        <v>46130.0</v>
      </c>
      <c r="BH410" t="s">
        <v>1008</v>
      </c>
      <c r="BI410" t="s">
        <v>6552</v>
      </c>
      <c r="BJ410" t="s">
        <v>6553</v>
      </c>
      <c r="BK410" t="s">
        <v>6554</v>
      </c>
      <c r="BL410" s="154">
        <v>45747.0</v>
      </c>
      <c r="BM410" t="s">
        <v>4053</v>
      </c>
      <c r="BN410" t="s">
        <v>1013</v>
      </c>
      <c r="BO410" t="s">
        <v>4054</v>
      </c>
      <c r="BP410" t="s">
        <v>4055</v>
      </c>
      <c r="BR410" s="154">
        <v>45794.5281018519</v>
      </c>
      <c r="BS410" t="s">
        <v>6555</v>
      </c>
      <c r="BT410" t="s">
        <v>1016</v>
      </c>
      <c r="BU410" t="s">
        <v>6556</v>
      </c>
      <c r="BV410">
        <v>9.1789929911E11</v>
      </c>
      <c r="BW410" t="s">
        <v>6557</v>
      </c>
      <c r="BX410" t="s">
        <v>6558</v>
      </c>
      <c r="BY410" t="s">
        <v>6556</v>
      </c>
      <c r="BZ410">
        <v>9.1789929911E11</v>
      </c>
      <c r="CA410" t="s">
        <v>6559</v>
      </c>
      <c r="CB410" t="s">
        <v>6556</v>
      </c>
      <c r="CC410">
        <v>9.19742064616E11</v>
      </c>
      <c r="CD410">
        <v>74500.0</v>
      </c>
      <c r="CE410" t="s">
        <v>6560</v>
      </c>
      <c r="CG410">
        <v>560073.0</v>
      </c>
      <c r="CH410" t="s">
        <v>6561</v>
      </c>
      <c r="CI410" t="s">
        <v>1462</v>
      </c>
      <c r="CJ410" t="s">
        <v>1031</v>
      </c>
      <c r="CK410">
        <v>560073.0</v>
      </c>
      <c r="CM410" t="s">
        <v>6561</v>
      </c>
      <c r="CN410" t="s">
        <v>6561</v>
      </c>
    </row>
    <row r="411">
      <c r="A411" t="s">
        <v>18</v>
      </c>
      <c r="B411">
        <v>5015734.0</v>
      </c>
      <c r="C411" t="s">
        <v>275</v>
      </c>
      <c r="D411">
        <v>2025.0</v>
      </c>
      <c r="E411" s="154">
        <v>45757.0</v>
      </c>
      <c r="F411" t="s">
        <v>1350</v>
      </c>
      <c r="G411" t="s">
        <v>1000</v>
      </c>
      <c r="H411" t="s">
        <v>6562</v>
      </c>
      <c r="I411" t="s">
        <v>1002</v>
      </c>
      <c r="J411">
        <v>427858.0</v>
      </c>
      <c r="K411">
        <v>476296.0</v>
      </c>
      <c r="L411">
        <v>52920.0</v>
      </c>
      <c r="M411">
        <v>147.0</v>
      </c>
      <c r="N411">
        <v>360.0</v>
      </c>
      <c r="O411">
        <v>105840.0</v>
      </c>
      <c r="P411">
        <v>147.0</v>
      </c>
      <c r="Q411">
        <v>720.0</v>
      </c>
      <c r="R411">
        <v>269098.0</v>
      </c>
      <c r="S411">
        <v>147.0</v>
      </c>
      <c r="T411">
        <v>1831.0</v>
      </c>
      <c r="U411">
        <v>0.0</v>
      </c>
      <c r="V411" t="s">
        <v>1003</v>
      </c>
      <c r="W411">
        <v>3.0</v>
      </c>
      <c r="Y411" s="154">
        <v>45777.0</v>
      </c>
      <c r="Z411">
        <v>238148.0</v>
      </c>
      <c r="AA411" s="154">
        <v>45900.0</v>
      </c>
      <c r="AB411">
        <v>119074.0</v>
      </c>
      <c r="AC411" s="155">
        <v>46022.0</v>
      </c>
      <c r="AD411">
        <v>119074.0</v>
      </c>
      <c r="AE411" s="156">
        <v>36526.0</v>
      </c>
      <c r="AF411">
        <v>0.0</v>
      </c>
      <c r="AG411">
        <v>0.0</v>
      </c>
      <c r="AH411" s="154">
        <v>45881.0</v>
      </c>
      <c r="AI411" s="154">
        <v>45881.0</v>
      </c>
      <c r="AJ411">
        <v>238148.0</v>
      </c>
      <c r="AK411">
        <v>238147.0</v>
      </c>
      <c r="AL411">
        <v>1.0</v>
      </c>
      <c r="AM411">
        <v>0.7</v>
      </c>
      <c r="AN411">
        <v>0.6</v>
      </c>
      <c r="AQ411">
        <v>0.05</v>
      </c>
      <c r="AR411">
        <v>0.05</v>
      </c>
      <c r="AS411" t="s">
        <v>21</v>
      </c>
      <c r="AT411" t="s">
        <v>88</v>
      </c>
      <c r="AU411">
        <v>4.0</v>
      </c>
      <c r="AV411" t="s">
        <v>380</v>
      </c>
      <c r="AX411" t="s">
        <v>88</v>
      </c>
      <c r="AY411" t="s">
        <v>88</v>
      </c>
      <c r="AZ411" t="s">
        <v>1650</v>
      </c>
      <c r="BA411" t="s">
        <v>6563</v>
      </c>
      <c r="BB411" t="s">
        <v>1144</v>
      </c>
      <c r="BC411" t="s">
        <v>45</v>
      </c>
      <c r="BD411" t="s">
        <v>1971</v>
      </c>
      <c r="BE411" t="s">
        <v>1007</v>
      </c>
      <c r="BF411" s="156">
        <v>45748.0</v>
      </c>
      <c r="BG411" s="154">
        <v>46112.0</v>
      </c>
      <c r="BH411" t="s">
        <v>1008</v>
      </c>
      <c r="BI411" t="s">
        <v>6564</v>
      </c>
      <c r="BJ411" t="s">
        <v>6565</v>
      </c>
      <c r="BK411" t="s">
        <v>6566</v>
      </c>
      <c r="BL411" s="154">
        <v>45757.0</v>
      </c>
      <c r="BM411" t="s">
        <v>1118</v>
      </c>
      <c r="BN411" t="s">
        <v>1118</v>
      </c>
      <c r="BO411" t="s">
        <v>6567</v>
      </c>
      <c r="BP411" t="s">
        <v>85</v>
      </c>
      <c r="BR411" s="154">
        <v>45757.0380092592</v>
      </c>
      <c r="BS411" t="s">
        <v>6568</v>
      </c>
      <c r="BT411" t="s">
        <v>1016</v>
      </c>
      <c r="BU411" t="s">
        <v>6567</v>
      </c>
      <c r="BV411">
        <v>9.12425259203E11</v>
      </c>
      <c r="BW411" t="s">
        <v>6569</v>
      </c>
      <c r="BX411" t="s">
        <v>6568</v>
      </c>
      <c r="BY411" t="s">
        <v>6570</v>
      </c>
      <c r="BZ411">
        <v>9.19022691836E11</v>
      </c>
      <c r="CA411" t="s">
        <v>6571</v>
      </c>
      <c r="CB411" t="s">
        <v>6572</v>
      </c>
      <c r="CC411">
        <v>9.19689625437E11</v>
      </c>
      <c r="CD411">
        <v>0.0</v>
      </c>
      <c r="CE411" t="s">
        <v>6573</v>
      </c>
      <c r="CG411">
        <v>422608.0</v>
      </c>
      <c r="CI411" t="s">
        <v>6563</v>
      </c>
      <c r="CJ411" t="s">
        <v>1144</v>
      </c>
      <c r="CK411">
        <v>422608.0</v>
      </c>
      <c r="CM411" t="s">
        <v>6574</v>
      </c>
      <c r="CN411" t="s">
        <v>6574</v>
      </c>
    </row>
    <row r="412">
      <c r="A412" t="s">
        <v>18</v>
      </c>
      <c r="B412">
        <v>5015850.0</v>
      </c>
      <c r="C412" t="s">
        <v>135</v>
      </c>
      <c r="D412">
        <v>2025.0</v>
      </c>
      <c r="E412" s="156">
        <v>45840.0</v>
      </c>
      <c r="F412" t="s">
        <v>1108</v>
      </c>
      <c r="G412" t="s">
        <v>1000</v>
      </c>
      <c r="H412" t="s">
        <v>6575</v>
      </c>
      <c r="I412" t="s">
        <v>1002</v>
      </c>
      <c r="J412">
        <v>22751.0</v>
      </c>
      <c r="K412">
        <v>22751.0</v>
      </c>
      <c r="L412">
        <v>22751.0</v>
      </c>
      <c r="M412">
        <v>25.0</v>
      </c>
      <c r="N412">
        <v>910.0</v>
      </c>
      <c r="O412">
        <v>0.0</v>
      </c>
      <c r="P412">
        <v>0.0</v>
      </c>
      <c r="R412">
        <v>0.0</v>
      </c>
      <c r="S412">
        <v>0.0</v>
      </c>
      <c r="U412">
        <v>0.0</v>
      </c>
      <c r="V412" t="s">
        <v>1079</v>
      </c>
      <c r="X412" s="156">
        <v>45840.0</v>
      </c>
      <c r="Y412" s="156">
        <v>36526.0</v>
      </c>
      <c r="Z412">
        <v>0.0</v>
      </c>
      <c r="AA412" s="156">
        <v>36526.0</v>
      </c>
      <c r="AB412">
        <v>0.0</v>
      </c>
      <c r="AC412" s="156">
        <v>36526.0</v>
      </c>
      <c r="AD412">
        <v>0.0</v>
      </c>
      <c r="AE412" s="156">
        <v>36526.0</v>
      </c>
      <c r="AF412">
        <v>0.0</v>
      </c>
      <c r="AG412">
        <v>0.0</v>
      </c>
      <c r="AH412" s="154">
        <v>45852.0</v>
      </c>
      <c r="AI412" s="154">
        <v>45852.0</v>
      </c>
      <c r="AJ412">
        <v>22751.0</v>
      </c>
      <c r="AK412">
        <v>22751.0</v>
      </c>
      <c r="AL412">
        <v>0.0</v>
      </c>
      <c r="AM412">
        <v>0.3933</v>
      </c>
      <c r="AN412">
        <v>0.3933</v>
      </c>
      <c r="AS412" t="s">
        <v>26</v>
      </c>
      <c r="AT412" t="s">
        <v>22</v>
      </c>
      <c r="AU412">
        <v>0.0</v>
      </c>
      <c r="AV412" t="s">
        <v>380</v>
      </c>
      <c r="AZ412" t="s">
        <v>1850</v>
      </c>
      <c r="BA412" t="s">
        <v>1143</v>
      </c>
      <c r="BB412" t="s">
        <v>1144</v>
      </c>
      <c r="BC412" t="s">
        <v>45</v>
      </c>
      <c r="BD412" t="s">
        <v>1143</v>
      </c>
      <c r="BE412" t="s">
        <v>1007</v>
      </c>
      <c r="BF412" s="156">
        <v>45809.0</v>
      </c>
      <c r="BG412" s="154">
        <v>46173.0</v>
      </c>
      <c r="BH412" t="s">
        <v>1008</v>
      </c>
      <c r="BI412" t="s">
        <v>6576</v>
      </c>
      <c r="BJ412" t="s">
        <v>6577</v>
      </c>
      <c r="BK412" t="s">
        <v>6578</v>
      </c>
      <c r="BL412" s="156">
        <v>45840.0</v>
      </c>
      <c r="BM412" t="s">
        <v>1676</v>
      </c>
      <c r="BN412" t="s">
        <v>1013</v>
      </c>
      <c r="BO412" t="s">
        <v>1677</v>
      </c>
      <c r="BP412" t="s">
        <v>120</v>
      </c>
      <c r="BR412" s="156">
        <v>45841.72479167</v>
      </c>
      <c r="BS412" t="s">
        <v>3028</v>
      </c>
      <c r="BT412" t="s">
        <v>1016</v>
      </c>
      <c r="BU412" t="s">
        <v>3029</v>
      </c>
      <c r="BV412">
        <v>9.19833206217E11</v>
      </c>
      <c r="BW412" t="s">
        <v>3029</v>
      </c>
      <c r="BX412" t="s">
        <v>3028</v>
      </c>
      <c r="BY412" t="s">
        <v>3029</v>
      </c>
      <c r="BZ412">
        <v>9.19833206217E11</v>
      </c>
      <c r="CA412" t="s">
        <v>3028</v>
      </c>
      <c r="CB412" t="s">
        <v>3029</v>
      </c>
      <c r="CC412">
        <v>9.19833206217E11</v>
      </c>
      <c r="CD412">
        <v>0.0</v>
      </c>
      <c r="CE412" t="s">
        <v>6579</v>
      </c>
      <c r="CG412">
        <v>400057.0</v>
      </c>
      <c r="CI412" t="s">
        <v>1143</v>
      </c>
      <c r="CJ412" t="s">
        <v>1144</v>
      </c>
      <c r="CK412">
        <v>400057.0</v>
      </c>
      <c r="CM412" t="s">
        <v>6579</v>
      </c>
      <c r="CN412" t="s">
        <v>6579</v>
      </c>
    </row>
    <row r="413">
      <c r="A413" t="s">
        <v>68</v>
      </c>
      <c r="B413">
        <v>5015855.0</v>
      </c>
      <c r="C413" t="s">
        <v>6580</v>
      </c>
      <c r="D413">
        <v>2025.0</v>
      </c>
      <c r="E413" s="154">
        <v>45772.0</v>
      </c>
      <c r="F413" t="s">
        <v>1108</v>
      </c>
      <c r="G413" t="s">
        <v>1000</v>
      </c>
      <c r="H413" t="s">
        <v>6581</v>
      </c>
      <c r="I413" t="s">
        <v>1002</v>
      </c>
      <c r="J413">
        <v>893132.0</v>
      </c>
      <c r="K413">
        <v>893132.0</v>
      </c>
      <c r="L413">
        <v>893132.0</v>
      </c>
      <c r="M413">
        <v>4046.0</v>
      </c>
      <c r="N413" t="s">
        <v>6582</v>
      </c>
      <c r="O413">
        <v>0.0</v>
      </c>
      <c r="P413">
        <v>0.0</v>
      </c>
      <c r="R413">
        <v>0.0</v>
      </c>
      <c r="S413">
        <v>0.0</v>
      </c>
      <c r="U413">
        <v>0.0</v>
      </c>
      <c r="V413" t="s">
        <v>1003</v>
      </c>
      <c r="W413">
        <v>2.0</v>
      </c>
      <c r="Y413" s="154">
        <v>45773.0</v>
      </c>
      <c r="Z413" t="s">
        <v>6583</v>
      </c>
      <c r="AA413" s="154">
        <v>45869.0</v>
      </c>
      <c r="AB413" t="s">
        <v>6583</v>
      </c>
      <c r="AC413" s="156">
        <v>36526.0</v>
      </c>
      <c r="AD413">
        <v>0.0</v>
      </c>
      <c r="AE413" s="156">
        <v>36526.0</v>
      </c>
      <c r="AF413">
        <v>0.0</v>
      </c>
      <c r="AG413">
        <v>0.0</v>
      </c>
      <c r="AH413" s="156">
        <v>45786.0</v>
      </c>
      <c r="AI413" s="154">
        <v>45789.0</v>
      </c>
      <c r="AJ413" t="s">
        <v>6584</v>
      </c>
      <c r="AK413" t="s">
        <v>6585</v>
      </c>
      <c r="AL413" t="s">
        <v>6586</v>
      </c>
      <c r="AM413" t="s">
        <v>6587</v>
      </c>
      <c r="AN413" t="s">
        <v>6587</v>
      </c>
      <c r="AS413" t="s">
        <v>26</v>
      </c>
      <c r="AT413" t="s">
        <v>22</v>
      </c>
      <c r="AU413">
        <v>0.0</v>
      </c>
      <c r="AV413" t="s">
        <v>380</v>
      </c>
      <c r="AZ413" t="s">
        <v>1110</v>
      </c>
      <c r="BA413" t="s">
        <v>2066</v>
      </c>
      <c r="BB413" t="s">
        <v>1144</v>
      </c>
      <c r="BC413" t="s">
        <v>45</v>
      </c>
      <c r="BD413" t="s">
        <v>1971</v>
      </c>
      <c r="BE413" t="s">
        <v>1007</v>
      </c>
      <c r="BF413" s="156">
        <v>45839.0</v>
      </c>
      <c r="BG413" s="154">
        <v>45930.0</v>
      </c>
      <c r="BH413" t="s">
        <v>1008</v>
      </c>
      <c r="BI413" t="s">
        <v>6588</v>
      </c>
      <c r="BJ413" t="s">
        <v>6589</v>
      </c>
      <c r="BK413" t="s">
        <v>6590</v>
      </c>
      <c r="BL413" s="154">
        <v>45772.0</v>
      </c>
      <c r="BM413" t="s">
        <v>2515</v>
      </c>
      <c r="BN413" t="s">
        <v>1118</v>
      </c>
      <c r="BO413" t="s">
        <v>2516</v>
      </c>
      <c r="BP413" t="s">
        <v>2517</v>
      </c>
      <c r="BR413" t="s">
        <v>6591</v>
      </c>
      <c r="BS413" t="s">
        <v>6592</v>
      </c>
      <c r="BT413" t="s">
        <v>2354</v>
      </c>
      <c r="BU413" t="s">
        <v>6593</v>
      </c>
      <c r="BV413">
        <f>9186000400007+918600040007</f>
        <v>1.0104600440014E13</v>
      </c>
      <c r="BW413" t="s">
        <v>6594</v>
      </c>
      <c r="BX413" t="s">
        <v>6595</v>
      </c>
      <c r="BY413" t="s">
        <v>6060</v>
      </c>
      <c r="BZ413">
        <v>9.19881796677E11</v>
      </c>
      <c r="CA413" t="s">
        <v>6596</v>
      </c>
      <c r="CB413" t="s">
        <v>6060</v>
      </c>
      <c r="CC413">
        <v>9.19561331188E11</v>
      </c>
      <c r="CD413">
        <v>45300.0</v>
      </c>
      <c r="CE413" t="s">
        <v>6597</v>
      </c>
      <c r="CG413">
        <v>411026.0</v>
      </c>
      <c r="CH413" t="s">
        <v>6598</v>
      </c>
      <c r="CI413" t="s">
        <v>2066</v>
      </c>
      <c r="CJ413" t="s">
        <v>1144</v>
      </c>
      <c r="CK413">
        <v>411026.0</v>
      </c>
      <c r="CM413" t="s">
        <v>6599</v>
      </c>
      <c r="CN413" t="s">
        <v>6600</v>
      </c>
    </row>
    <row r="414">
      <c r="A414" t="s">
        <v>68</v>
      </c>
      <c r="B414">
        <v>5015866.0</v>
      </c>
      <c r="C414" t="s">
        <v>277</v>
      </c>
      <c r="D414">
        <v>2025.0</v>
      </c>
      <c r="E414" s="154">
        <v>45772.0</v>
      </c>
      <c r="F414" t="s">
        <v>1108</v>
      </c>
      <c r="G414" t="s">
        <v>1000</v>
      </c>
      <c r="H414" t="s">
        <v>6601</v>
      </c>
      <c r="I414" t="s">
        <v>1002</v>
      </c>
      <c r="J414">
        <v>144963.0</v>
      </c>
      <c r="K414">
        <v>144963.0</v>
      </c>
      <c r="L414">
        <v>144963.0</v>
      </c>
      <c r="M414">
        <v>468.0</v>
      </c>
      <c r="N414">
        <v>310.0</v>
      </c>
      <c r="O414">
        <v>0.0</v>
      </c>
      <c r="P414">
        <v>0.0</v>
      </c>
      <c r="R414">
        <v>0.0</v>
      </c>
      <c r="S414">
        <v>0.0</v>
      </c>
      <c r="U414">
        <v>0.0</v>
      </c>
      <c r="V414" t="s">
        <v>1003</v>
      </c>
      <c r="W414">
        <v>2.0</v>
      </c>
      <c r="Y414" s="154">
        <v>45773.0</v>
      </c>
      <c r="Z414">
        <v>72482.0</v>
      </c>
      <c r="AA414" s="154">
        <v>45869.0</v>
      </c>
      <c r="AB414">
        <v>72482.0</v>
      </c>
      <c r="AC414" s="156">
        <v>36526.0</v>
      </c>
      <c r="AD414">
        <v>0.0</v>
      </c>
      <c r="AE414" s="156">
        <v>36526.0</v>
      </c>
      <c r="AF414">
        <v>0.0</v>
      </c>
      <c r="AG414">
        <v>0.0</v>
      </c>
      <c r="AH414" s="156">
        <v>45784.0</v>
      </c>
      <c r="AI414" s="156">
        <v>45784.0</v>
      </c>
      <c r="AJ414">
        <v>144964.0</v>
      </c>
      <c r="AK414">
        <v>57923.0</v>
      </c>
      <c r="AL414">
        <v>87041.0</v>
      </c>
      <c r="AM414">
        <v>0.7935</v>
      </c>
      <c r="AN414">
        <v>0.7935</v>
      </c>
      <c r="AS414" t="s">
        <v>26</v>
      </c>
      <c r="AT414" t="s">
        <v>22</v>
      </c>
      <c r="AU414">
        <v>0.0</v>
      </c>
      <c r="AV414" t="s">
        <v>380</v>
      </c>
      <c r="AZ414" t="s">
        <v>1110</v>
      </c>
      <c r="BA414" t="s">
        <v>2066</v>
      </c>
      <c r="BB414" t="s">
        <v>1144</v>
      </c>
      <c r="BC414" t="s">
        <v>45</v>
      </c>
      <c r="BD414" t="s">
        <v>1971</v>
      </c>
      <c r="BE414" t="s">
        <v>1007</v>
      </c>
      <c r="BF414" s="156">
        <v>45839.0</v>
      </c>
      <c r="BG414" s="154">
        <v>45930.0</v>
      </c>
      <c r="BH414" t="s">
        <v>1008</v>
      </c>
      <c r="BI414" t="s">
        <v>6602</v>
      </c>
      <c r="BJ414" t="s">
        <v>6603</v>
      </c>
      <c r="BK414" t="s">
        <v>6604</v>
      </c>
      <c r="BL414" s="154">
        <v>45772.0</v>
      </c>
      <c r="BM414" t="s">
        <v>2515</v>
      </c>
      <c r="BN414" t="s">
        <v>1095</v>
      </c>
      <c r="BO414" t="s">
        <v>2516</v>
      </c>
      <c r="BP414" t="s">
        <v>2517</v>
      </c>
      <c r="BR414" s="154">
        <v>45789.5740972222</v>
      </c>
      <c r="BS414" t="s">
        <v>6605</v>
      </c>
      <c r="BT414" t="s">
        <v>1016</v>
      </c>
      <c r="BU414" t="s">
        <v>6606</v>
      </c>
      <c r="BV414">
        <v>9.17722034733E11</v>
      </c>
      <c r="BW414" t="s">
        <v>6607</v>
      </c>
      <c r="BX414" t="s">
        <v>6605</v>
      </c>
      <c r="BY414" t="s">
        <v>6606</v>
      </c>
      <c r="BZ414">
        <v>9.17722034733E11</v>
      </c>
      <c r="CA414" t="s">
        <v>6605</v>
      </c>
      <c r="CB414" t="s">
        <v>6606</v>
      </c>
      <c r="CC414">
        <v>9.17722034733E11</v>
      </c>
      <c r="CD414">
        <v>78000.0</v>
      </c>
      <c r="CE414" t="s">
        <v>277</v>
      </c>
      <c r="CG414">
        <v>411039.0</v>
      </c>
      <c r="CH414" t="s">
        <v>6608</v>
      </c>
      <c r="CI414" t="s">
        <v>2066</v>
      </c>
      <c r="CJ414" t="s">
        <v>1144</v>
      </c>
      <c r="CK414">
        <v>411039.0</v>
      </c>
      <c r="CM414" t="s">
        <v>6609</v>
      </c>
      <c r="CN414" t="s">
        <v>6610</v>
      </c>
    </row>
    <row r="415">
      <c r="A415" t="s">
        <v>18</v>
      </c>
      <c r="B415">
        <v>5015890.0</v>
      </c>
      <c r="C415" t="s">
        <v>278</v>
      </c>
      <c r="D415">
        <v>2025.0</v>
      </c>
      <c r="E415" s="154">
        <v>45747.0</v>
      </c>
      <c r="F415" t="s">
        <v>1108</v>
      </c>
      <c r="G415" t="s">
        <v>1000</v>
      </c>
      <c r="H415" t="s">
        <v>6611</v>
      </c>
      <c r="I415" t="s">
        <v>1002</v>
      </c>
      <c r="J415">
        <v>128162.0</v>
      </c>
      <c r="K415">
        <v>128162.0</v>
      </c>
      <c r="L415">
        <v>128162.0</v>
      </c>
      <c r="M415">
        <v>233.0</v>
      </c>
      <c r="N415">
        <v>550.0</v>
      </c>
      <c r="O415">
        <v>0.0</v>
      </c>
      <c r="P415">
        <v>0.0</v>
      </c>
      <c r="R415">
        <v>0.0</v>
      </c>
      <c r="S415">
        <v>0.0</v>
      </c>
      <c r="U415">
        <v>0.0</v>
      </c>
      <c r="V415" t="s">
        <v>1079</v>
      </c>
      <c r="X415" s="156">
        <v>45748.0</v>
      </c>
      <c r="Y415" s="156">
        <v>36526.0</v>
      </c>
      <c r="Z415">
        <v>0.0</v>
      </c>
      <c r="AA415" s="156">
        <v>36526.0</v>
      </c>
      <c r="AB415">
        <v>0.0</v>
      </c>
      <c r="AC415" s="156">
        <v>36526.0</v>
      </c>
      <c r="AD415">
        <v>0.0</v>
      </c>
      <c r="AE415" s="156">
        <v>36526.0</v>
      </c>
      <c r="AF415">
        <v>0.0</v>
      </c>
      <c r="AG415">
        <v>0.0</v>
      </c>
      <c r="AJ415">
        <v>128162.0</v>
      </c>
      <c r="AK415">
        <v>0.0</v>
      </c>
      <c r="AL415">
        <v>128162.0</v>
      </c>
      <c r="AM415">
        <v>0.6333</v>
      </c>
      <c r="AN415">
        <v>0.6333</v>
      </c>
      <c r="AS415" t="s">
        <v>26</v>
      </c>
      <c r="AT415" t="s">
        <v>22</v>
      </c>
      <c r="AU415">
        <v>0.0</v>
      </c>
      <c r="AV415" t="s">
        <v>380</v>
      </c>
      <c r="AZ415" t="s">
        <v>1110</v>
      </c>
      <c r="BA415" t="s">
        <v>2066</v>
      </c>
      <c r="BB415" t="s">
        <v>1144</v>
      </c>
      <c r="BC415" t="s">
        <v>45</v>
      </c>
      <c r="BD415" t="s">
        <v>1971</v>
      </c>
      <c r="BE415" t="s">
        <v>1007</v>
      </c>
      <c r="BF415" s="156">
        <v>45717.0</v>
      </c>
      <c r="BG415" s="154">
        <v>46112.0</v>
      </c>
      <c r="BH415" t="s">
        <v>1008</v>
      </c>
      <c r="BI415" t="s">
        <v>6612</v>
      </c>
      <c r="BJ415" t="s">
        <v>6613</v>
      </c>
      <c r="BK415" t="s">
        <v>6614</v>
      </c>
      <c r="BL415" s="154">
        <v>45747.0</v>
      </c>
      <c r="BM415" t="s">
        <v>2070</v>
      </c>
      <c r="BN415" t="s">
        <v>1095</v>
      </c>
      <c r="BO415" t="s">
        <v>2071</v>
      </c>
      <c r="BP415" t="s">
        <v>85</v>
      </c>
      <c r="BR415" s="154">
        <v>45763.6095486111</v>
      </c>
      <c r="BS415" t="s">
        <v>6615</v>
      </c>
      <c r="BT415" t="s">
        <v>1016</v>
      </c>
      <c r="BU415" t="s">
        <v>6616</v>
      </c>
      <c r="BV415">
        <v>9.19823129061E11</v>
      </c>
      <c r="BW415" t="s">
        <v>6616</v>
      </c>
      <c r="BX415" t="s">
        <v>6615</v>
      </c>
      <c r="BY415" t="s">
        <v>6616</v>
      </c>
      <c r="BZ415">
        <v>9.19823129061E11</v>
      </c>
      <c r="CA415" t="s">
        <v>6617</v>
      </c>
      <c r="CB415" t="s">
        <v>6618</v>
      </c>
      <c r="CC415">
        <v>9.17978113467E11</v>
      </c>
      <c r="CD415">
        <v>0.0</v>
      </c>
      <c r="CE415" t="s">
        <v>6619</v>
      </c>
      <c r="CG415">
        <v>411021.0</v>
      </c>
      <c r="CI415" t="s">
        <v>2066</v>
      </c>
      <c r="CJ415" t="s">
        <v>1144</v>
      </c>
      <c r="CK415">
        <v>411021.0</v>
      </c>
      <c r="CM415" t="s">
        <v>6620</v>
      </c>
      <c r="CN415" t="s">
        <v>6620</v>
      </c>
    </row>
    <row r="416">
      <c r="A416" t="s">
        <v>18</v>
      </c>
      <c r="B416">
        <v>5016141.0</v>
      </c>
      <c r="C416" t="s">
        <v>279</v>
      </c>
      <c r="D416">
        <v>2025.0</v>
      </c>
      <c r="E416" t="s">
        <v>6621</v>
      </c>
      <c r="F416" t="s">
        <v>1108</v>
      </c>
      <c r="G416" t="s">
        <v>1000</v>
      </c>
      <c r="H416" t="s">
        <v>6622</v>
      </c>
      <c r="I416" t="s">
        <v>1002</v>
      </c>
      <c r="J416">
        <v>685357.0</v>
      </c>
      <c r="K416">
        <v>685357.0</v>
      </c>
      <c r="L416">
        <v>685357.0</v>
      </c>
      <c r="M416">
        <v>1759.0</v>
      </c>
      <c r="N416" t="s">
        <v>6623</v>
      </c>
      <c r="O416">
        <v>0.0</v>
      </c>
      <c r="P416">
        <v>0.0</v>
      </c>
      <c r="R416">
        <v>0.0</v>
      </c>
      <c r="S416">
        <v>0.0</v>
      </c>
      <c r="U416">
        <v>0.0</v>
      </c>
      <c r="V416" t="s">
        <v>1079</v>
      </c>
      <c r="X416" t="s">
        <v>6621</v>
      </c>
      <c r="Y416" s="156">
        <v>36526.0</v>
      </c>
      <c r="Z416">
        <v>0.0</v>
      </c>
      <c r="AA416" s="156">
        <v>36526.0</v>
      </c>
      <c r="AB416">
        <v>0.0</v>
      </c>
      <c r="AC416" s="156">
        <v>36526.0</v>
      </c>
      <c r="AD416">
        <v>0.0</v>
      </c>
      <c r="AE416" s="156">
        <v>36526.0</v>
      </c>
      <c r="AF416">
        <v>0.0</v>
      </c>
      <c r="AG416">
        <v>0.0</v>
      </c>
      <c r="AH416" s="156">
        <v>45845.0</v>
      </c>
      <c r="AI416" s="156">
        <v>45845.0</v>
      </c>
      <c r="AJ416" t="s">
        <v>6624</v>
      </c>
      <c r="AK416" t="s">
        <v>6625</v>
      </c>
      <c r="AL416" t="s">
        <v>6626</v>
      </c>
      <c r="AM416" t="s">
        <v>6627</v>
      </c>
      <c r="AN416" t="s">
        <v>6627</v>
      </c>
      <c r="AS416" t="s">
        <v>26</v>
      </c>
      <c r="AT416" t="s">
        <v>22</v>
      </c>
      <c r="AU416">
        <v>0.0</v>
      </c>
      <c r="AV416" t="s">
        <v>380</v>
      </c>
      <c r="AZ416" t="s">
        <v>1850</v>
      </c>
      <c r="BA416" t="s">
        <v>1143</v>
      </c>
      <c r="BB416" t="s">
        <v>1144</v>
      </c>
      <c r="BC416" t="s">
        <v>45</v>
      </c>
      <c r="BD416" t="s">
        <v>1143</v>
      </c>
      <c r="BE416" t="s">
        <v>1007</v>
      </c>
      <c r="BF416" s="156">
        <v>45809.0</v>
      </c>
      <c r="BG416" s="155">
        <v>46022.0</v>
      </c>
      <c r="BH416" t="s">
        <v>1008</v>
      </c>
      <c r="BI416" t="s">
        <v>6628</v>
      </c>
      <c r="BJ416" t="s">
        <v>6629</v>
      </c>
      <c r="BK416" t="s">
        <v>6630</v>
      </c>
      <c r="BL416" t="s">
        <v>6621</v>
      </c>
      <c r="BM416" t="s">
        <v>1676</v>
      </c>
      <c r="BN416" t="s">
        <v>1482</v>
      </c>
      <c r="BO416" t="s">
        <v>1677</v>
      </c>
      <c r="BP416" t="s">
        <v>120</v>
      </c>
      <c r="BR416" t="s">
        <v>6631</v>
      </c>
      <c r="BS416" t="s">
        <v>6632</v>
      </c>
      <c r="BT416" t="s">
        <v>1016</v>
      </c>
      <c r="BU416" t="s">
        <v>6633</v>
      </c>
      <c r="BV416">
        <v>9.19820117011E11</v>
      </c>
      <c r="BW416" t="s">
        <v>6634</v>
      </c>
      <c r="BX416" t="s">
        <v>6632</v>
      </c>
      <c r="BY416" t="s">
        <v>6633</v>
      </c>
      <c r="BZ416">
        <v>9.19820117011E11</v>
      </c>
      <c r="CA416" t="s">
        <v>6632</v>
      </c>
      <c r="CB416" t="s">
        <v>6633</v>
      </c>
      <c r="CC416">
        <v>9.19820117011E11</v>
      </c>
      <c r="CD416">
        <v>0.0</v>
      </c>
      <c r="CE416" t="s">
        <v>6635</v>
      </c>
      <c r="CG416">
        <v>400072.0</v>
      </c>
      <c r="CI416" t="s">
        <v>1143</v>
      </c>
      <c r="CJ416" t="s">
        <v>1144</v>
      </c>
      <c r="CK416">
        <v>400072.0</v>
      </c>
      <c r="CM416" t="s">
        <v>6635</v>
      </c>
      <c r="CN416" t="s">
        <v>6636</v>
      </c>
    </row>
    <row r="417">
      <c r="A417" t="s">
        <v>47</v>
      </c>
      <c r="B417">
        <v>5016187.0</v>
      </c>
      <c r="C417" t="s">
        <v>6637</v>
      </c>
      <c r="D417">
        <v>2025.0</v>
      </c>
      <c r="E417" s="156">
        <v>45845.0</v>
      </c>
      <c r="F417" t="s">
        <v>1108</v>
      </c>
      <c r="G417" t="s">
        <v>1000</v>
      </c>
      <c r="H417" t="s">
        <v>6638</v>
      </c>
      <c r="I417" t="s">
        <v>1002</v>
      </c>
      <c r="J417">
        <v>0.0</v>
      </c>
      <c r="K417">
        <v>0.0</v>
      </c>
      <c r="L417">
        <v>0.0</v>
      </c>
      <c r="M417">
        <v>1200.0</v>
      </c>
      <c r="N417">
        <v>0.0</v>
      </c>
      <c r="O417">
        <v>0.0</v>
      </c>
      <c r="P417">
        <v>0.0</v>
      </c>
      <c r="R417">
        <v>0.0</v>
      </c>
      <c r="S417">
        <v>0.0</v>
      </c>
      <c r="U417">
        <v>0.0</v>
      </c>
      <c r="V417" t="s">
        <v>1003</v>
      </c>
      <c r="W417">
        <v>3.0</v>
      </c>
      <c r="Y417" s="156">
        <v>45845.0</v>
      </c>
      <c r="Z417">
        <v>0.0</v>
      </c>
      <c r="AA417" s="154">
        <v>45920.0</v>
      </c>
      <c r="AB417">
        <v>0.0</v>
      </c>
      <c r="AC417" s="155">
        <v>46022.0</v>
      </c>
      <c r="AD417">
        <v>0.0</v>
      </c>
      <c r="AE417" s="156">
        <v>36526.0</v>
      </c>
      <c r="AF417">
        <v>0.0</v>
      </c>
      <c r="AG417">
        <v>0.0</v>
      </c>
      <c r="AJ417">
        <v>0.0</v>
      </c>
      <c r="AK417">
        <v>0.0</v>
      </c>
      <c r="AL417">
        <v>0.0</v>
      </c>
      <c r="AM417">
        <v>1.0</v>
      </c>
      <c r="AN417">
        <v>1.0</v>
      </c>
      <c r="AS417" t="s">
        <v>26</v>
      </c>
      <c r="AT417" t="s">
        <v>22</v>
      </c>
      <c r="AU417">
        <v>0.0</v>
      </c>
      <c r="AV417" t="s">
        <v>380</v>
      </c>
      <c r="AZ417" t="s">
        <v>1110</v>
      </c>
      <c r="BA417" t="s">
        <v>3052</v>
      </c>
      <c r="BB417" t="s">
        <v>1578</v>
      </c>
      <c r="BC417" t="s">
        <v>27</v>
      </c>
      <c r="BD417" t="s">
        <v>1735</v>
      </c>
      <c r="BE417" t="s">
        <v>1007</v>
      </c>
      <c r="BF417" s="156">
        <v>45748.0</v>
      </c>
      <c r="BG417" s="154">
        <v>46112.0</v>
      </c>
      <c r="BH417" t="s">
        <v>1008</v>
      </c>
      <c r="BI417" t="s">
        <v>6639</v>
      </c>
      <c r="BJ417" t="s">
        <v>6640</v>
      </c>
      <c r="BK417" t="s">
        <v>6641</v>
      </c>
      <c r="BL417" s="156">
        <v>45845.0</v>
      </c>
      <c r="BM417" t="s">
        <v>2129</v>
      </c>
      <c r="BN417" t="s">
        <v>1482</v>
      </c>
      <c r="BO417" t="s">
        <v>2130</v>
      </c>
      <c r="BP417" t="s">
        <v>2131</v>
      </c>
      <c r="BQ417" t="s">
        <v>2132</v>
      </c>
      <c r="BR417" s="156">
        <v>45845.6241087963</v>
      </c>
      <c r="BS417" t="s">
        <v>6642</v>
      </c>
      <c r="BT417" t="s">
        <v>1016</v>
      </c>
      <c r="BU417" t="s">
        <v>1040</v>
      </c>
      <c r="BV417">
        <v>9.19910288811E11</v>
      </c>
      <c r="BW417" t="s">
        <v>6643</v>
      </c>
      <c r="BX417" t="s">
        <v>6644</v>
      </c>
      <c r="BY417" t="s">
        <v>3289</v>
      </c>
      <c r="BZ417">
        <v>9.190135255E11</v>
      </c>
      <c r="CA417" t="s">
        <v>6644</v>
      </c>
      <c r="CB417" t="s">
        <v>3289</v>
      </c>
      <c r="CC417">
        <v>9.190135255E11</v>
      </c>
      <c r="CD417">
        <v>115000.0</v>
      </c>
      <c r="CE417" t="s">
        <v>6645</v>
      </c>
      <c r="CG417">
        <v>201306.0</v>
      </c>
      <c r="CH417" t="s">
        <v>6646</v>
      </c>
      <c r="CI417" t="s">
        <v>3052</v>
      </c>
      <c r="CJ417" t="s">
        <v>1578</v>
      </c>
      <c r="CK417">
        <v>201306.0</v>
      </c>
      <c r="CM417" t="s">
        <v>6646</v>
      </c>
      <c r="CN417" t="s">
        <v>6646</v>
      </c>
    </row>
    <row r="418">
      <c r="A418" t="s">
        <v>47</v>
      </c>
      <c r="B418">
        <v>5016188.0</v>
      </c>
      <c r="C418" t="s">
        <v>280</v>
      </c>
      <c r="D418">
        <v>2025.0</v>
      </c>
      <c r="E418" s="154">
        <v>45822.0</v>
      </c>
      <c r="F418" t="s">
        <v>1108</v>
      </c>
      <c r="G418" t="s">
        <v>1000</v>
      </c>
      <c r="H418" t="s">
        <v>6647</v>
      </c>
      <c r="I418" t="s">
        <v>1002</v>
      </c>
      <c r="J418">
        <v>203400.0</v>
      </c>
      <c r="K418">
        <v>203400.0</v>
      </c>
      <c r="L418">
        <v>203400.0</v>
      </c>
      <c r="M418">
        <v>226.0</v>
      </c>
      <c r="N418">
        <v>900.0</v>
      </c>
      <c r="O418">
        <v>0.0</v>
      </c>
      <c r="P418">
        <v>0.0</v>
      </c>
      <c r="R418">
        <v>0.0</v>
      </c>
      <c r="S418">
        <v>0.0</v>
      </c>
      <c r="U418">
        <v>0.0</v>
      </c>
      <c r="V418" t="s">
        <v>1003</v>
      </c>
      <c r="W418">
        <v>2.0</v>
      </c>
      <c r="Y418" s="154">
        <v>45829.0</v>
      </c>
      <c r="Z418">
        <v>101700.0</v>
      </c>
      <c r="AA418" s="154">
        <v>45869.0</v>
      </c>
      <c r="AB418">
        <v>101700.0</v>
      </c>
      <c r="AC418" s="156">
        <v>36526.0</v>
      </c>
      <c r="AD418">
        <v>0.0</v>
      </c>
      <c r="AE418" s="156">
        <v>36526.0</v>
      </c>
      <c r="AF418">
        <v>0.0</v>
      </c>
      <c r="AG418">
        <v>0.0</v>
      </c>
      <c r="AH418" s="154">
        <v>45851.0</v>
      </c>
      <c r="AI418" s="154">
        <v>45851.0</v>
      </c>
      <c r="AJ418">
        <v>203400.0</v>
      </c>
      <c r="AK418">
        <v>101700.0</v>
      </c>
      <c r="AL418">
        <v>101700.0</v>
      </c>
      <c r="AM418">
        <v>0.4</v>
      </c>
      <c r="AN418">
        <v>0.4</v>
      </c>
      <c r="AS418" t="s">
        <v>26</v>
      </c>
      <c r="AT418" t="s">
        <v>22</v>
      </c>
      <c r="AU418">
        <v>0.0</v>
      </c>
      <c r="AV418" t="s">
        <v>380</v>
      </c>
      <c r="AZ418" t="s">
        <v>1850</v>
      </c>
      <c r="BA418" t="s">
        <v>1906</v>
      </c>
      <c r="BB418" t="s">
        <v>1366</v>
      </c>
      <c r="BC418" t="s">
        <v>45</v>
      </c>
      <c r="BD418" t="s">
        <v>1366</v>
      </c>
      <c r="BE418" t="s">
        <v>1007</v>
      </c>
      <c r="BF418" s="156">
        <v>45809.0</v>
      </c>
      <c r="BG418" s="154">
        <v>46173.0</v>
      </c>
      <c r="BH418" t="s">
        <v>1008</v>
      </c>
      <c r="BI418" t="s">
        <v>6648</v>
      </c>
      <c r="BJ418" t="s">
        <v>6649</v>
      </c>
      <c r="BK418" t="s">
        <v>6650</v>
      </c>
      <c r="BL418" s="154">
        <v>45822.0</v>
      </c>
      <c r="BM418" t="s">
        <v>3372</v>
      </c>
      <c r="BN418" t="s">
        <v>1118</v>
      </c>
      <c r="BO418" t="s">
        <v>3373</v>
      </c>
      <c r="BP418" t="s">
        <v>3374</v>
      </c>
      <c r="BR418" s="154">
        <v>45825.4192476851</v>
      </c>
      <c r="BS418" t="s">
        <v>6651</v>
      </c>
      <c r="BT418" t="s">
        <v>1016</v>
      </c>
      <c r="BU418" t="s">
        <v>6652</v>
      </c>
      <c r="BV418">
        <v>9.19687733971E11</v>
      </c>
      <c r="BW418" t="s">
        <v>6653</v>
      </c>
      <c r="BX418" t="s">
        <v>6651</v>
      </c>
      <c r="BY418" t="s">
        <v>6652</v>
      </c>
      <c r="BZ418">
        <v>9.19687733971E11</v>
      </c>
      <c r="CA418" t="s">
        <v>6651</v>
      </c>
      <c r="CB418" t="s">
        <v>6652</v>
      </c>
      <c r="CC418">
        <v>9.19687733971E11</v>
      </c>
      <c r="CD418">
        <v>25000.0</v>
      </c>
      <c r="CE418" t="s">
        <v>6654</v>
      </c>
      <c r="CG418">
        <v>360006.0</v>
      </c>
      <c r="CH418" t="s">
        <v>6654</v>
      </c>
      <c r="CI418" t="s">
        <v>1906</v>
      </c>
      <c r="CJ418" t="s">
        <v>1366</v>
      </c>
      <c r="CK418" t="s">
        <v>6655</v>
      </c>
      <c r="CM418" t="s">
        <v>6654</v>
      </c>
      <c r="CN418" t="s">
        <v>6656</v>
      </c>
    </row>
    <row r="419">
      <c r="A419" t="s">
        <v>68</v>
      </c>
      <c r="B419">
        <v>5016190.0</v>
      </c>
      <c r="C419" t="s">
        <v>281</v>
      </c>
      <c r="D419">
        <v>2025.0</v>
      </c>
      <c r="E419" s="154">
        <v>45764.0</v>
      </c>
      <c r="F419" t="s">
        <v>1108</v>
      </c>
      <c r="G419" t="s">
        <v>1000</v>
      </c>
      <c r="H419" t="s">
        <v>6657</v>
      </c>
      <c r="I419" t="s">
        <v>1002</v>
      </c>
      <c r="J419">
        <v>231000.0</v>
      </c>
      <c r="K419">
        <v>231000.0</v>
      </c>
      <c r="L419">
        <v>231000.0</v>
      </c>
      <c r="M419">
        <v>385.0</v>
      </c>
      <c r="N419">
        <v>600.0</v>
      </c>
      <c r="O419">
        <v>0.0</v>
      </c>
      <c r="P419">
        <v>0.0</v>
      </c>
      <c r="R419">
        <v>0.0</v>
      </c>
      <c r="S419">
        <v>0.0</v>
      </c>
      <c r="U419">
        <v>0.0</v>
      </c>
      <c r="V419" t="s">
        <v>1003</v>
      </c>
      <c r="W419">
        <v>3.0</v>
      </c>
      <c r="Y419" s="154">
        <v>45768.0</v>
      </c>
      <c r="Z419">
        <v>69300.0</v>
      </c>
      <c r="AA419" s="154">
        <v>45798.0</v>
      </c>
      <c r="AB419">
        <v>80850.0</v>
      </c>
      <c r="AC419" s="154">
        <v>45829.0</v>
      </c>
      <c r="AD419">
        <v>80850.0</v>
      </c>
      <c r="AE419" s="156">
        <v>36526.0</v>
      </c>
      <c r="AF419">
        <v>0.0</v>
      </c>
      <c r="AG419">
        <v>0.0</v>
      </c>
      <c r="AH419" s="154">
        <v>45772.0</v>
      </c>
      <c r="AI419" s="154">
        <v>45772.0</v>
      </c>
      <c r="AJ419">
        <v>231000.0</v>
      </c>
      <c r="AK419">
        <v>72000.0</v>
      </c>
      <c r="AL419">
        <v>159000.0</v>
      </c>
      <c r="AM419">
        <v>0.6</v>
      </c>
      <c r="AN419">
        <v>0.6</v>
      </c>
      <c r="AS419" t="s">
        <v>26</v>
      </c>
      <c r="AT419" t="s">
        <v>22</v>
      </c>
      <c r="AU419">
        <v>0.0</v>
      </c>
      <c r="AV419" t="s">
        <v>380</v>
      </c>
      <c r="AZ419" t="s">
        <v>1110</v>
      </c>
      <c r="BA419" t="s">
        <v>3052</v>
      </c>
      <c r="BB419" t="s">
        <v>1578</v>
      </c>
      <c r="BC419" t="s">
        <v>27</v>
      </c>
      <c r="BD419" t="s">
        <v>1735</v>
      </c>
      <c r="BE419" t="s">
        <v>1007</v>
      </c>
      <c r="BF419" s="154">
        <v>45768.0</v>
      </c>
      <c r="BG419" s="154">
        <v>46112.0</v>
      </c>
      <c r="BH419" t="s">
        <v>1008</v>
      </c>
      <c r="BI419" t="s">
        <v>6658</v>
      </c>
      <c r="BJ419" t="s">
        <v>6659</v>
      </c>
      <c r="BK419" t="s">
        <v>6660</v>
      </c>
      <c r="BL419" s="154">
        <v>45764.0</v>
      </c>
      <c r="BM419" t="s">
        <v>1739</v>
      </c>
      <c r="BN419" t="s">
        <v>1482</v>
      </c>
      <c r="BO419" t="s">
        <v>1740</v>
      </c>
      <c r="BP419" t="s">
        <v>2225</v>
      </c>
      <c r="BR419" s="154">
        <v>45772.4923726851</v>
      </c>
      <c r="BS419" t="s">
        <v>6661</v>
      </c>
      <c r="BT419" t="s">
        <v>1016</v>
      </c>
      <c r="BU419" t="s">
        <v>6662</v>
      </c>
      <c r="BV419">
        <v>9.19818151425E11</v>
      </c>
      <c r="BW419" t="s">
        <v>6663</v>
      </c>
      <c r="BX419" t="s">
        <v>6661</v>
      </c>
      <c r="BY419" t="s">
        <v>6662</v>
      </c>
      <c r="BZ419">
        <v>9.19818151425E11</v>
      </c>
      <c r="CA419" t="s">
        <v>6664</v>
      </c>
      <c r="CB419" t="s">
        <v>6665</v>
      </c>
      <c r="CC419">
        <v>9.19899917234E11</v>
      </c>
      <c r="CD419">
        <v>77000.0</v>
      </c>
      <c r="CE419" t="s">
        <v>6666</v>
      </c>
      <c r="CG419">
        <v>201306.0</v>
      </c>
      <c r="CH419" t="s">
        <v>6666</v>
      </c>
      <c r="CI419" t="s">
        <v>3052</v>
      </c>
      <c r="CJ419" t="s">
        <v>1578</v>
      </c>
      <c r="CK419">
        <v>201306.0</v>
      </c>
      <c r="CM419" t="s">
        <v>6667</v>
      </c>
      <c r="CN419" t="s">
        <v>6667</v>
      </c>
    </row>
    <row r="420">
      <c r="A420" t="s">
        <v>18</v>
      </c>
      <c r="B420">
        <v>5016213.0</v>
      </c>
      <c r="C420" t="s">
        <v>282</v>
      </c>
      <c r="D420">
        <v>2025.0</v>
      </c>
      <c r="E420" s="154">
        <v>45737.0</v>
      </c>
      <c r="F420" t="s">
        <v>1595</v>
      </c>
      <c r="G420" t="s">
        <v>1000</v>
      </c>
      <c r="H420" t="s">
        <v>6668</v>
      </c>
      <c r="I420" t="s">
        <v>1002</v>
      </c>
      <c r="J420">
        <v>637200.0</v>
      </c>
      <c r="K420">
        <v>637200.0</v>
      </c>
      <c r="L420">
        <v>169200.0</v>
      </c>
      <c r="M420">
        <v>345.0</v>
      </c>
      <c r="N420" t="s">
        <v>6669</v>
      </c>
      <c r="O420">
        <v>468000.0</v>
      </c>
      <c r="P420">
        <v>195.0</v>
      </c>
      <c r="Q420">
        <v>2400.0</v>
      </c>
      <c r="R420">
        <v>0.0</v>
      </c>
      <c r="S420">
        <v>0.0</v>
      </c>
      <c r="U420">
        <v>0.0</v>
      </c>
      <c r="V420" t="s">
        <v>1003</v>
      </c>
      <c r="W420">
        <v>4.0</v>
      </c>
      <c r="Y420" s="156">
        <v>45748.0</v>
      </c>
      <c r="Z420" t="s">
        <v>6670</v>
      </c>
      <c r="AA420" s="156">
        <v>45839.0</v>
      </c>
      <c r="AB420" t="s">
        <v>6671</v>
      </c>
      <c r="AC420" s="157">
        <v>45931.0</v>
      </c>
      <c r="AD420" t="s">
        <v>6671</v>
      </c>
      <c r="AE420" s="157">
        <v>45992.0</v>
      </c>
      <c r="AF420" t="s">
        <v>6671</v>
      </c>
      <c r="AG420" t="s">
        <v>6672</v>
      </c>
      <c r="AH420" s="156">
        <v>45839.0</v>
      </c>
      <c r="AI420" s="156">
        <v>45839.0</v>
      </c>
      <c r="AJ420" t="s">
        <v>6673</v>
      </c>
      <c r="AK420" t="s">
        <v>6674</v>
      </c>
      <c r="AL420" t="s">
        <v>6675</v>
      </c>
      <c r="AM420" t="s">
        <v>6676</v>
      </c>
      <c r="AN420" t="s">
        <v>6676</v>
      </c>
      <c r="AS420" t="s">
        <v>1028</v>
      </c>
      <c r="AT420" t="s">
        <v>22</v>
      </c>
      <c r="AU420" t="s">
        <v>2885</v>
      </c>
      <c r="AV420" t="s">
        <v>549</v>
      </c>
      <c r="AW420" t="s">
        <v>381</v>
      </c>
      <c r="AX420" t="s">
        <v>22</v>
      </c>
      <c r="AZ420" t="s">
        <v>1110</v>
      </c>
      <c r="BA420" t="s">
        <v>3154</v>
      </c>
      <c r="BB420" t="s">
        <v>1652</v>
      </c>
      <c r="BC420" t="s">
        <v>27</v>
      </c>
      <c r="BD420" t="s">
        <v>1652</v>
      </c>
      <c r="BE420" t="s">
        <v>1007</v>
      </c>
      <c r="BF420" s="156">
        <v>45748.0</v>
      </c>
      <c r="BG420" s="154">
        <v>46112.0</v>
      </c>
      <c r="BH420" t="s">
        <v>1008</v>
      </c>
      <c r="BI420" t="s">
        <v>6677</v>
      </c>
      <c r="BJ420" t="s">
        <v>6678</v>
      </c>
      <c r="BK420" t="s">
        <v>6679</v>
      </c>
      <c r="BL420" s="154">
        <v>45737.0</v>
      </c>
      <c r="BM420" t="s">
        <v>2545</v>
      </c>
      <c r="BN420" t="s">
        <v>1118</v>
      </c>
      <c r="BO420" t="s">
        <v>2546</v>
      </c>
      <c r="BP420" t="s">
        <v>1996</v>
      </c>
      <c r="BR420" t="s">
        <v>6680</v>
      </c>
      <c r="BS420" t="s">
        <v>6681</v>
      </c>
      <c r="BT420" t="s">
        <v>1122</v>
      </c>
      <c r="BU420" t="s">
        <v>6682</v>
      </c>
      <c r="BV420">
        <v>9.19588841008E11</v>
      </c>
      <c r="BW420" t="s">
        <v>6682</v>
      </c>
      <c r="BX420" t="s">
        <v>6683</v>
      </c>
      <c r="BY420" t="s">
        <v>6684</v>
      </c>
      <c r="BZ420">
        <v>9.18192942216E11</v>
      </c>
      <c r="CA420" t="s">
        <v>6685</v>
      </c>
      <c r="CB420" t="s">
        <v>6686</v>
      </c>
      <c r="CC420">
        <v>9.18868985535E11</v>
      </c>
      <c r="CD420">
        <v>124000.0</v>
      </c>
      <c r="CE420" t="s">
        <v>6687</v>
      </c>
      <c r="CG420">
        <v>302022.0</v>
      </c>
      <c r="CH420" t="s">
        <v>6688</v>
      </c>
      <c r="CI420" t="s">
        <v>3154</v>
      </c>
      <c r="CJ420" t="s">
        <v>1652</v>
      </c>
      <c r="CK420">
        <v>302022.0</v>
      </c>
      <c r="CM420" t="s">
        <v>6689</v>
      </c>
      <c r="CN420" t="s">
        <v>6689</v>
      </c>
    </row>
    <row r="421">
      <c r="A421" t="s">
        <v>68</v>
      </c>
      <c r="B421">
        <v>5016248.0</v>
      </c>
      <c r="C421" t="s">
        <v>646</v>
      </c>
      <c r="D421">
        <v>2025.0</v>
      </c>
      <c r="E421" s="155">
        <v>45624.0</v>
      </c>
      <c r="F421" t="s">
        <v>999</v>
      </c>
      <c r="G421" t="s">
        <v>1000</v>
      </c>
      <c r="H421" t="s">
        <v>6690</v>
      </c>
      <c r="I421" t="s">
        <v>1002</v>
      </c>
      <c r="J421">
        <v>625015.0</v>
      </c>
      <c r="K421">
        <v>625015.0</v>
      </c>
      <c r="L421">
        <v>0.0</v>
      </c>
      <c r="M421">
        <v>0.0</v>
      </c>
      <c r="O421">
        <v>625015.0</v>
      </c>
      <c r="P421">
        <v>385.0</v>
      </c>
      <c r="Q421" t="s">
        <v>5726</v>
      </c>
      <c r="R421">
        <v>0.0</v>
      </c>
      <c r="S421">
        <v>0.0</v>
      </c>
      <c r="U421">
        <v>0.0</v>
      </c>
      <c r="V421" t="s">
        <v>1003</v>
      </c>
      <c r="W421">
        <v>2.0</v>
      </c>
      <c r="Y421" s="156">
        <v>45754.0</v>
      </c>
      <c r="Z421" t="s">
        <v>6691</v>
      </c>
      <c r="AA421" s="156">
        <v>45908.0</v>
      </c>
      <c r="AB421" t="s">
        <v>6691</v>
      </c>
      <c r="AC421" s="156">
        <v>36526.0</v>
      </c>
      <c r="AD421">
        <v>0.0</v>
      </c>
      <c r="AE421" s="156">
        <v>36526.0</v>
      </c>
      <c r="AF421">
        <v>0.0</v>
      </c>
      <c r="AG421" t="s">
        <v>6692</v>
      </c>
      <c r="AH421" s="155">
        <v>45608.0</v>
      </c>
      <c r="AI421" s="154">
        <v>45794.0</v>
      </c>
      <c r="AJ421" t="s">
        <v>6691</v>
      </c>
      <c r="AK421" t="s">
        <v>6693</v>
      </c>
      <c r="AL421">
        <v>-25000.0</v>
      </c>
      <c r="AM421" t="s">
        <v>5734</v>
      </c>
      <c r="AN421" t="s">
        <v>5734</v>
      </c>
      <c r="AS421">
        <v>0.0</v>
      </c>
      <c r="AU421">
        <v>4.0</v>
      </c>
      <c r="AV421" t="s">
        <v>399</v>
      </c>
      <c r="AW421" t="s">
        <v>381</v>
      </c>
      <c r="AX421" t="s">
        <v>22</v>
      </c>
      <c r="AZ421" t="s">
        <v>1029</v>
      </c>
      <c r="BA421" t="s">
        <v>5860</v>
      </c>
      <c r="BB421" t="s">
        <v>1130</v>
      </c>
      <c r="BC421" t="s">
        <v>27</v>
      </c>
      <c r="BD421" t="s">
        <v>1131</v>
      </c>
      <c r="BE421" t="s">
        <v>1007</v>
      </c>
      <c r="BF421" s="156">
        <v>45748.0</v>
      </c>
      <c r="BG421" s="154">
        <v>46112.0</v>
      </c>
      <c r="BH421" t="s">
        <v>1008</v>
      </c>
      <c r="BI421" t="s">
        <v>6694</v>
      </c>
      <c r="BJ421" t="s">
        <v>6695</v>
      </c>
      <c r="BK421" t="s">
        <v>6696</v>
      </c>
      <c r="BL421" s="155">
        <v>45624.0</v>
      </c>
      <c r="BM421" t="s">
        <v>6035</v>
      </c>
      <c r="BN421" t="s">
        <v>1118</v>
      </c>
      <c r="BO421" t="s">
        <v>6036</v>
      </c>
      <c r="BP421" t="s">
        <v>6697</v>
      </c>
      <c r="BR421" t="s">
        <v>6698</v>
      </c>
      <c r="BS421" t="s">
        <v>6699</v>
      </c>
      <c r="BT421" t="s">
        <v>1122</v>
      </c>
      <c r="BU421" t="s">
        <v>5741</v>
      </c>
      <c r="BV421">
        <v>9.19418000448E11</v>
      </c>
      <c r="BW421" t="s">
        <v>6700</v>
      </c>
      <c r="BX421" t="s">
        <v>6701</v>
      </c>
      <c r="BY421" t="s">
        <v>6702</v>
      </c>
      <c r="BZ421">
        <f>918418000448+919418000449</f>
        <v>1.837836000897E12</v>
      </c>
      <c r="CA421" t="s">
        <v>6703</v>
      </c>
      <c r="CB421" t="s">
        <v>6704</v>
      </c>
      <c r="CC421">
        <v>9.19418673277E11</v>
      </c>
      <c r="CD421">
        <v>13500.0</v>
      </c>
      <c r="CE421" t="s">
        <v>6705</v>
      </c>
      <c r="CG421">
        <v>177001.0</v>
      </c>
      <c r="CH421" t="s">
        <v>6705</v>
      </c>
      <c r="CI421" t="s">
        <v>5860</v>
      </c>
      <c r="CJ421" t="s">
        <v>1130</v>
      </c>
      <c r="CK421">
        <v>177001.0</v>
      </c>
      <c r="CM421" t="s">
        <v>6705</v>
      </c>
      <c r="CN421" t="s">
        <v>6705</v>
      </c>
    </row>
    <row r="422">
      <c r="A422" t="s">
        <v>68</v>
      </c>
      <c r="B422">
        <v>5016446.0</v>
      </c>
      <c r="C422" t="s">
        <v>796</v>
      </c>
      <c r="D422">
        <v>2025.0</v>
      </c>
      <c r="E422" s="154">
        <v>45803.0</v>
      </c>
      <c r="F422" t="s">
        <v>1289</v>
      </c>
      <c r="G422" t="s">
        <v>1000</v>
      </c>
      <c r="H422" t="s">
        <v>6706</v>
      </c>
      <c r="I422" t="s">
        <v>1002</v>
      </c>
      <c r="J422">
        <v>432390.0</v>
      </c>
      <c r="K422">
        <v>510220.0</v>
      </c>
      <c r="L422">
        <v>0.0</v>
      </c>
      <c r="M422">
        <v>0.0</v>
      </c>
      <c r="O422">
        <v>0.0</v>
      </c>
      <c r="P422">
        <v>0.0</v>
      </c>
      <c r="R422">
        <v>432390.0</v>
      </c>
      <c r="S422">
        <v>188.0</v>
      </c>
      <c r="T422">
        <v>2300.0</v>
      </c>
      <c r="U422">
        <v>0.0</v>
      </c>
      <c r="V422" t="s">
        <v>1003</v>
      </c>
      <c r="W422">
        <v>2.0</v>
      </c>
      <c r="Y422" s="156">
        <v>45813.0</v>
      </c>
      <c r="Z422">
        <v>255110.0</v>
      </c>
      <c r="AA422" s="155">
        <v>45940.0</v>
      </c>
      <c r="AB422">
        <v>255110.0</v>
      </c>
      <c r="AC422" s="156">
        <v>36526.0</v>
      </c>
      <c r="AD422">
        <v>0.0</v>
      </c>
      <c r="AE422" s="156">
        <v>36526.0</v>
      </c>
      <c r="AF422">
        <v>0.0</v>
      </c>
      <c r="AG422">
        <v>0.0</v>
      </c>
      <c r="AH422" s="154">
        <v>45829.0</v>
      </c>
      <c r="AI422" s="154">
        <v>45829.0</v>
      </c>
      <c r="AJ422">
        <v>255110.0</v>
      </c>
      <c r="AK422">
        <v>229599.0</v>
      </c>
      <c r="AL422">
        <v>25511.0</v>
      </c>
      <c r="AM422">
        <v>0.5477</v>
      </c>
      <c r="AN422">
        <v>0.5477</v>
      </c>
      <c r="AS422">
        <v>0.0</v>
      </c>
      <c r="AU422">
        <v>0.0</v>
      </c>
      <c r="AV422" t="s">
        <v>380</v>
      </c>
      <c r="AY422" t="s">
        <v>88</v>
      </c>
      <c r="AZ422" t="s">
        <v>1110</v>
      </c>
      <c r="BA422" t="s">
        <v>1173</v>
      </c>
      <c r="BB422" t="s">
        <v>1174</v>
      </c>
      <c r="BC422" t="s">
        <v>23</v>
      </c>
      <c r="BD422" t="s">
        <v>1174</v>
      </c>
      <c r="BE422" t="s">
        <v>1007</v>
      </c>
      <c r="BF422" s="156">
        <v>45778.0</v>
      </c>
      <c r="BG422" s="154">
        <v>46142.0</v>
      </c>
      <c r="BH422" t="s">
        <v>1008</v>
      </c>
      <c r="BI422" t="s">
        <v>6707</v>
      </c>
      <c r="BJ422" t="s">
        <v>6708</v>
      </c>
      <c r="BK422" t="s">
        <v>6709</v>
      </c>
      <c r="BL422" s="154">
        <v>45803.0</v>
      </c>
      <c r="BM422" t="s">
        <v>1894</v>
      </c>
      <c r="BN422" t="s">
        <v>1095</v>
      </c>
      <c r="BO422" t="s">
        <v>1895</v>
      </c>
      <c r="BP422" t="s">
        <v>1896</v>
      </c>
      <c r="BR422" s="154">
        <v>45834.417199074</v>
      </c>
      <c r="BS422" t="s">
        <v>6710</v>
      </c>
      <c r="BT422" t="s">
        <v>1016</v>
      </c>
      <c r="BU422" t="s">
        <v>6711</v>
      </c>
      <c r="BV422">
        <v>9.19566161903E11</v>
      </c>
      <c r="BW422" t="s">
        <v>6712</v>
      </c>
      <c r="BX422" t="s">
        <v>6713</v>
      </c>
      <c r="BY422" t="s">
        <v>6711</v>
      </c>
      <c r="BZ422">
        <v>9.19566161903E11</v>
      </c>
      <c r="CA422" t="s">
        <v>6713</v>
      </c>
      <c r="CB422" t="s">
        <v>6711</v>
      </c>
      <c r="CC422">
        <v>9.19566161903E11</v>
      </c>
      <c r="CD422">
        <v>70000.0</v>
      </c>
      <c r="CE422" t="s">
        <v>6714</v>
      </c>
      <c r="CG422">
        <v>600101.0</v>
      </c>
      <c r="CH422" t="s">
        <v>6714</v>
      </c>
      <c r="CI422" t="s">
        <v>1173</v>
      </c>
      <c r="CJ422" t="s">
        <v>1174</v>
      </c>
      <c r="CK422">
        <v>600101.0</v>
      </c>
      <c r="CM422" t="s">
        <v>6715</v>
      </c>
      <c r="CN422" t="s">
        <v>6715</v>
      </c>
    </row>
    <row r="423">
      <c r="A423" t="s">
        <v>68</v>
      </c>
      <c r="B423">
        <v>5016478.0</v>
      </c>
      <c r="C423" t="s">
        <v>797</v>
      </c>
      <c r="D423">
        <v>2025.0</v>
      </c>
      <c r="E423" s="154">
        <v>45737.0</v>
      </c>
      <c r="F423" t="s">
        <v>1289</v>
      </c>
      <c r="G423" t="s">
        <v>1000</v>
      </c>
      <c r="H423" t="s">
        <v>6716</v>
      </c>
      <c r="I423" t="s">
        <v>1002</v>
      </c>
      <c r="J423">
        <v>268488.0</v>
      </c>
      <c r="K423">
        <v>316816.0</v>
      </c>
      <c r="L423">
        <v>0.0</v>
      </c>
      <c r="M423">
        <v>0.0</v>
      </c>
      <c r="O423">
        <v>0.0</v>
      </c>
      <c r="P423">
        <v>0.0</v>
      </c>
      <c r="R423">
        <v>268488.0</v>
      </c>
      <c r="S423">
        <v>88.0</v>
      </c>
      <c r="T423">
        <v>3051.0</v>
      </c>
      <c r="U423">
        <v>0.0</v>
      </c>
      <c r="V423" t="s">
        <v>1003</v>
      </c>
      <c r="W423">
        <v>3.0</v>
      </c>
      <c r="Y423" s="156">
        <v>45749.0</v>
      </c>
      <c r="Z423">
        <v>107717.0</v>
      </c>
      <c r="AA423" s="156">
        <v>45871.0</v>
      </c>
      <c r="AB423">
        <v>104549.0</v>
      </c>
      <c r="AC423" s="157">
        <v>45993.0</v>
      </c>
      <c r="AD423">
        <v>104549.0</v>
      </c>
      <c r="AE423" s="156">
        <v>36526.0</v>
      </c>
      <c r="AF423">
        <v>0.0</v>
      </c>
      <c r="AG423">
        <v>0.0</v>
      </c>
      <c r="AH423" s="156">
        <v>45749.0</v>
      </c>
      <c r="AI423" s="156">
        <v>45749.0</v>
      </c>
      <c r="AJ423">
        <v>212266.0</v>
      </c>
      <c r="AK423">
        <v>53775.0</v>
      </c>
      <c r="AL423">
        <v>158491.0</v>
      </c>
      <c r="AM423">
        <v>0.4</v>
      </c>
      <c r="AN423">
        <v>0.4</v>
      </c>
      <c r="AS423">
        <v>0.0</v>
      </c>
      <c r="AU423">
        <v>0.0</v>
      </c>
      <c r="AV423" t="s">
        <v>380</v>
      </c>
      <c r="AY423" t="s">
        <v>88</v>
      </c>
      <c r="AZ423" t="s">
        <v>1850</v>
      </c>
      <c r="BA423" t="s">
        <v>1157</v>
      </c>
      <c r="BB423" t="s">
        <v>1158</v>
      </c>
      <c r="BC423" t="s">
        <v>37</v>
      </c>
      <c r="BD423" t="s">
        <v>1158</v>
      </c>
      <c r="BE423" t="s">
        <v>1007</v>
      </c>
      <c r="BF423" s="156">
        <v>45751.0</v>
      </c>
      <c r="BG423" s="154">
        <v>46112.0</v>
      </c>
      <c r="BH423" t="s">
        <v>1008</v>
      </c>
      <c r="BI423" t="s">
        <v>6717</v>
      </c>
      <c r="BJ423" t="s">
        <v>6718</v>
      </c>
      <c r="BK423" t="s">
        <v>6719</v>
      </c>
      <c r="BL423" s="154">
        <v>45737.0</v>
      </c>
      <c r="BM423" t="s">
        <v>1933</v>
      </c>
      <c r="BN423" t="s">
        <v>1013</v>
      </c>
      <c r="BO423" t="s">
        <v>1934</v>
      </c>
      <c r="BP423" t="s">
        <v>1296</v>
      </c>
      <c r="BR423" s="156">
        <v>45751.577037037</v>
      </c>
      <c r="BS423" t="s">
        <v>6720</v>
      </c>
      <c r="BT423" t="s">
        <v>1016</v>
      </c>
      <c r="BU423" t="s">
        <v>6721</v>
      </c>
      <c r="BV423">
        <v>9.19535649684E11</v>
      </c>
      <c r="BW423" t="s">
        <v>6722</v>
      </c>
      <c r="BX423" t="s">
        <v>6720</v>
      </c>
      <c r="BY423" t="s">
        <v>6721</v>
      </c>
      <c r="BZ423">
        <v>9.19535649684E11</v>
      </c>
      <c r="CA423" t="s">
        <v>6720</v>
      </c>
      <c r="CB423" t="s">
        <v>6721</v>
      </c>
      <c r="CC423">
        <v>9.19535649684E11</v>
      </c>
      <c r="CD423">
        <v>125000.0</v>
      </c>
      <c r="CE423" t="s">
        <v>6723</v>
      </c>
      <c r="CG423">
        <v>700156.0</v>
      </c>
      <c r="CH423" t="s">
        <v>6723</v>
      </c>
      <c r="CI423" t="s">
        <v>1157</v>
      </c>
      <c r="CJ423" t="s">
        <v>1158</v>
      </c>
      <c r="CK423">
        <v>700156.0</v>
      </c>
      <c r="CM423" t="s">
        <v>6723</v>
      </c>
      <c r="CN423" t="s">
        <v>6723</v>
      </c>
    </row>
    <row r="424">
      <c r="A424" t="s">
        <v>47</v>
      </c>
      <c r="B424">
        <v>5016543.0</v>
      </c>
      <c r="C424" t="s">
        <v>485</v>
      </c>
      <c r="D424">
        <v>2025.0</v>
      </c>
      <c r="E424" s="154">
        <v>45768.0</v>
      </c>
      <c r="F424" t="s">
        <v>999</v>
      </c>
      <c r="G424" t="s">
        <v>1000</v>
      </c>
      <c r="H424" t="s">
        <v>6724</v>
      </c>
      <c r="I424" t="s">
        <v>1002</v>
      </c>
      <c r="J424">
        <v>404586.0</v>
      </c>
      <c r="K424">
        <v>404586.0</v>
      </c>
      <c r="L424">
        <v>0.0</v>
      </c>
      <c r="M424">
        <v>0.0</v>
      </c>
      <c r="O424">
        <v>404586.0</v>
      </c>
      <c r="P424">
        <v>399.0</v>
      </c>
      <c r="Q424">
        <v>1014.0</v>
      </c>
      <c r="R424">
        <v>0.0</v>
      </c>
      <c r="S424">
        <v>0.0</v>
      </c>
      <c r="U424">
        <v>0.0</v>
      </c>
      <c r="V424" t="s">
        <v>1003</v>
      </c>
      <c r="W424">
        <v>4.0</v>
      </c>
      <c r="Y424" s="154">
        <v>45818.0</v>
      </c>
      <c r="Z424">
        <v>101147.0</v>
      </c>
      <c r="AA424" s="154">
        <v>45899.0</v>
      </c>
      <c r="AB424">
        <v>101147.0</v>
      </c>
      <c r="AC424" s="155">
        <v>45960.0</v>
      </c>
      <c r="AD424">
        <v>101147.0</v>
      </c>
      <c r="AE424" s="155">
        <v>46016.0</v>
      </c>
      <c r="AF424">
        <v>101147.0</v>
      </c>
      <c r="AG424">
        <v>0.0</v>
      </c>
      <c r="AJ424">
        <v>101147.0</v>
      </c>
      <c r="AK424">
        <v>0.0</v>
      </c>
      <c r="AL424">
        <v>101147.0</v>
      </c>
      <c r="AM424">
        <v>0.61</v>
      </c>
      <c r="AN424">
        <v>0.61</v>
      </c>
      <c r="AS424">
        <v>0.0</v>
      </c>
      <c r="AU424">
        <v>4.0</v>
      </c>
      <c r="AV424" t="s">
        <v>380</v>
      </c>
      <c r="AW424" t="s">
        <v>381</v>
      </c>
      <c r="AX424" t="s">
        <v>22</v>
      </c>
      <c r="AZ424" t="s">
        <v>1110</v>
      </c>
      <c r="BA424" t="s">
        <v>1173</v>
      </c>
      <c r="BB424" t="s">
        <v>1174</v>
      </c>
      <c r="BC424" t="s">
        <v>23</v>
      </c>
      <c r="BD424" t="s">
        <v>1174</v>
      </c>
      <c r="BE424" t="s">
        <v>1007</v>
      </c>
      <c r="BF424" s="156">
        <v>45748.0</v>
      </c>
      <c r="BG424" s="154">
        <v>46112.0</v>
      </c>
      <c r="BH424" t="s">
        <v>1008</v>
      </c>
      <c r="BI424" t="s">
        <v>6725</v>
      </c>
      <c r="BJ424" t="s">
        <v>6726</v>
      </c>
      <c r="BK424" t="s">
        <v>6727</v>
      </c>
      <c r="BL424" s="154">
        <v>45768.0</v>
      </c>
      <c r="BM424" t="s">
        <v>1894</v>
      </c>
      <c r="BN424" t="s">
        <v>1095</v>
      </c>
      <c r="BO424" t="s">
        <v>1895</v>
      </c>
      <c r="BP424" t="s">
        <v>1896</v>
      </c>
      <c r="BR424" s="154">
        <v>45773.3152083333</v>
      </c>
      <c r="BS424" t="s">
        <v>6728</v>
      </c>
      <c r="BT424" t="s">
        <v>1016</v>
      </c>
      <c r="BU424" t="s">
        <v>6729</v>
      </c>
      <c r="BV424">
        <v>9.19797064618E11</v>
      </c>
      <c r="BW424" t="s">
        <v>6730</v>
      </c>
      <c r="BX424" t="s">
        <v>6728</v>
      </c>
      <c r="BY424" t="s">
        <v>6729</v>
      </c>
      <c r="BZ424">
        <v>9.19797064618E11</v>
      </c>
      <c r="CA424" t="s">
        <v>6728</v>
      </c>
      <c r="CB424" t="s">
        <v>6729</v>
      </c>
      <c r="CC424">
        <v>9.19797064618E11</v>
      </c>
      <c r="CD424">
        <v>55000.0</v>
      </c>
      <c r="CE424" t="s">
        <v>6731</v>
      </c>
      <c r="CG424">
        <v>600076.0</v>
      </c>
      <c r="CH424" t="s">
        <v>6731</v>
      </c>
      <c r="CI424" t="s">
        <v>1173</v>
      </c>
      <c r="CJ424" t="s">
        <v>6732</v>
      </c>
      <c r="CK424">
        <v>600076.0</v>
      </c>
      <c r="CM424" t="s">
        <v>6731</v>
      </c>
      <c r="CN424" t="s">
        <v>6731</v>
      </c>
    </row>
    <row r="425">
      <c r="A425" t="s">
        <v>18</v>
      </c>
      <c r="B425">
        <v>5016602.0</v>
      </c>
      <c r="C425" t="s">
        <v>283</v>
      </c>
      <c r="D425">
        <v>2025.0</v>
      </c>
      <c r="E425" s="154">
        <v>45728.0</v>
      </c>
      <c r="F425" t="s">
        <v>1595</v>
      </c>
      <c r="G425" t="s">
        <v>1000</v>
      </c>
      <c r="H425" t="s">
        <v>6733</v>
      </c>
      <c r="I425" t="s">
        <v>1002</v>
      </c>
      <c r="J425">
        <v>1980772.0</v>
      </c>
      <c r="K425">
        <v>1980772.0</v>
      </c>
      <c r="L425">
        <v>605880.0</v>
      </c>
      <c r="M425">
        <v>1122.0</v>
      </c>
      <c r="N425">
        <v>540.0</v>
      </c>
      <c r="O425">
        <v>1374892.0</v>
      </c>
      <c r="P425">
        <v>1074.0</v>
      </c>
      <c r="Q425">
        <v>1280.0</v>
      </c>
      <c r="R425">
        <v>0.0</v>
      </c>
      <c r="S425">
        <v>0.0</v>
      </c>
      <c r="U425">
        <v>0.0</v>
      </c>
      <c r="V425" t="s">
        <v>1079</v>
      </c>
      <c r="X425" s="154">
        <v>45747.0</v>
      </c>
      <c r="Y425" s="156">
        <v>36526.0</v>
      </c>
      <c r="Z425">
        <v>0.0</v>
      </c>
      <c r="AA425" s="156">
        <v>36526.0</v>
      </c>
      <c r="AB425">
        <v>0.0</v>
      </c>
      <c r="AC425" s="156">
        <v>36526.0</v>
      </c>
      <c r="AD425">
        <v>0.0</v>
      </c>
      <c r="AE425" s="156">
        <v>36526.0</v>
      </c>
      <c r="AF425">
        <v>0.0</v>
      </c>
      <c r="AG425">
        <v>0.0</v>
      </c>
      <c r="AH425" s="156">
        <v>45813.0</v>
      </c>
      <c r="AI425" s="156">
        <v>45813.0</v>
      </c>
      <c r="AJ425" t="s">
        <v>6734</v>
      </c>
      <c r="AK425" t="s">
        <v>6735</v>
      </c>
      <c r="AL425" t="s">
        <v>6736</v>
      </c>
      <c r="AM425" t="s">
        <v>2021</v>
      </c>
      <c r="AN425" t="s">
        <v>2022</v>
      </c>
      <c r="AO425">
        <v>0.1</v>
      </c>
      <c r="AP425">
        <v>0.05</v>
      </c>
      <c r="AS425" t="s">
        <v>1053</v>
      </c>
      <c r="AT425" t="s">
        <v>22</v>
      </c>
      <c r="AU425" t="s">
        <v>424</v>
      </c>
      <c r="AV425" t="s">
        <v>380</v>
      </c>
      <c r="AW425" t="s">
        <v>381</v>
      </c>
      <c r="AX425" t="s">
        <v>22</v>
      </c>
      <c r="AZ425" t="s">
        <v>1110</v>
      </c>
      <c r="BA425" t="s">
        <v>2023</v>
      </c>
      <c r="BB425" t="s">
        <v>1112</v>
      </c>
      <c r="BC425" t="s">
        <v>27</v>
      </c>
      <c r="BD425" t="s">
        <v>1113</v>
      </c>
      <c r="BE425" t="s">
        <v>1007</v>
      </c>
      <c r="BF425" s="156">
        <v>45748.0</v>
      </c>
      <c r="BG425" s="154">
        <v>46112.0</v>
      </c>
      <c r="BH425" t="s">
        <v>1008</v>
      </c>
      <c r="BI425" t="s">
        <v>6737</v>
      </c>
      <c r="BJ425" t="s">
        <v>6738</v>
      </c>
      <c r="BK425" t="s">
        <v>6739</v>
      </c>
      <c r="BL425" s="154">
        <v>45728.0</v>
      </c>
      <c r="BM425" t="s">
        <v>1492</v>
      </c>
      <c r="BN425" t="s">
        <v>1063</v>
      </c>
      <c r="BO425" t="s">
        <v>1493</v>
      </c>
      <c r="BP425" t="s">
        <v>1494</v>
      </c>
      <c r="BR425" t="s">
        <v>6740</v>
      </c>
      <c r="BS425" t="s">
        <v>2028</v>
      </c>
      <c r="BT425" t="s">
        <v>1122</v>
      </c>
      <c r="BU425" t="s">
        <v>2029</v>
      </c>
      <c r="BV425">
        <v>9.19891069693E11</v>
      </c>
      <c r="BW425" t="s">
        <v>2029</v>
      </c>
      <c r="BX425" t="s">
        <v>6741</v>
      </c>
      <c r="BY425" t="s">
        <v>2029</v>
      </c>
      <c r="BZ425">
        <v>9.19992555105E11</v>
      </c>
      <c r="CA425" t="s">
        <v>2031</v>
      </c>
      <c r="CB425" t="s">
        <v>2029</v>
      </c>
      <c r="CC425">
        <v>9.18059001575E11</v>
      </c>
      <c r="CD425">
        <v>4400.0</v>
      </c>
      <c r="CE425" t="s">
        <v>2023</v>
      </c>
      <c r="CG425">
        <v>124507.0</v>
      </c>
      <c r="CH425" t="s">
        <v>6742</v>
      </c>
      <c r="CI425" t="s">
        <v>2023</v>
      </c>
      <c r="CJ425" t="s">
        <v>1112</v>
      </c>
      <c r="CK425">
        <v>124507.0</v>
      </c>
      <c r="CM425" t="s">
        <v>6743</v>
      </c>
      <c r="CN425" t="s">
        <v>6743</v>
      </c>
    </row>
    <row r="426">
      <c r="A426" t="s">
        <v>18</v>
      </c>
      <c r="B426">
        <v>5016606.0</v>
      </c>
      <c r="C426" t="s">
        <v>284</v>
      </c>
      <c r="D426">
        <v>2025.0</v>
      </c>
      <c r="E426" s="154">
        <v>45824.0</v>
      </c>
      <c r="F426" t="s">
        <v>1108</v>
      </c>
      <c r="G426" t="s">
        <v>1000</v>
      </c>
      <c r="H426" t="s">
        <v>6744</v>
      </c>
      <c r="I426" t="s">
        <v>1002</v>
      </c>
      <c r="J426">
        <v>599130.0</v>
      </c>
      <c r="K426">
        <v>599130.0</v>
      </c>
      <c r="L426">
        <v>599130.0</v>
      </c>
      <c r="M426">
        <v>799.0</v>
      </c>
      <c r="N426">
        <v>750.0</v>
      </c>
      <c r="O426">
        <v>0.0</v>
      </c>
      <c r="P426">
        <v>0.0</v>
      </c>
      <c r="R426">
        <v>0.0</v>
      </c>
      <c r="S426">
        <v>0.0</v>
      </c>
      <c r="U426">
        <v>0.0</v>
      </c>
      <c r="V426" t="s">
        <v>1003</v>
      </c>
      <c r="W426">
        <v>2.0</v>
      </c>
      <c r="Y426" s="154">
        <v>45823.0</v>
      </c>
      <c r="Z426">
        <v>299565.0</v>
      </c>
      <c r="AA426" s="154">
        <v>45884.0</v>
      </c>
      <c r="AB426">
        <v>299565.0</v>
      </c>
      <c r="AC426" s="156">
        <v>36526.0</v>
      </c>
      <c r="AD426">
        <v>0.0</v>
      </c>
      <c r="AE426" s="156">
        <v>36526.0</v>
      </c>
      <c r="AF426">
        <v>0.0</v>
      </c>
      <c r="AG426">
        <v>29957.0</v>
      </c>
      <c r="AH426" s="154">
        <v>45848.0</v>
      </c>
      <c r="AI426" s="154">
        <v>45848.0</v>
      </c>
      <c r="AJ426">
        <v>599130.0</v>
      </c>
      <c r="AK426">
        <v>269608.08</v>
      </c>
      <c r="AL426">
        <v>299565.0</v>
      </c>
      <c r="AM426">
        <v>0.5001</v>
      </c>
      <c r="AN426">
        <v>0.5001</v>
      </c>
      <c r="AS426" t="s">
        <v>26</v>
      </c>
      <c r="AT426" t="s">
        <v>22</v>
      </c>
      <c r="AU426">
        <v>0.0</v>
      </c>
      <c r="AV426" t="s">
        <v>380</v>
      </c>
      <c r="AZ426" t="s">
        <v>1110</v>
      </c>
      <c r="BA426" t="s">
        <v>1087</v>
      </c>
      <c r="BB426" t="s">
        <v>1088</v>
      </c>
      <c r="BC426" t="s">
        <v>23</v>
      </c>
      <c r="BD426" t="s">
        <v>1089</v>
      </c>
      <c r="BE426" t="s">
        <v>1007</v>
      </c>
      <c r="BF426" s="156">
        <v>45748.0</v>
      </c>
      <c r="BG426" s="154">
        <v>46112.0</v>
      </c>
      <c r="BH426" t="s">
        <v>1008</v>
      </c>
      <c r="BI426" t="s">
        <v>6745</v>
      </c>
      <c r="BJ426" t="s">
        <v>6746</v>
      </c>
      <c r="BK426" t="s">
        <v>6747</v>
      </c>
      <c r="BL426" s="154">
        <v>45824.0</v>
      </c>
      <c r="BM426" t="s">
        <v>1226</v>
      </c>
      <c r="BN426" t="s">
        <v>1095</v>
      </c>
      <c r="BO426" t="s">
        <v>1227</v>
      </c>
      <c r="BP426" t="s">
        <v>63</v>
      </c>
      <c r="BR426" s="154">
        <v>45836.7680902778</v>
      </c>
      <c r="BS426" t="s">
        <v>6748</v>
      </c>
      <c r="BU426" t="s">
        <v>6749</v>
      </c>
      <c r="BV426">
        <v>9.14041896699E11</v>
      </c>
      <c r="BW426" t="s">
        <v>6749</v>
      </c>
      <c r="BX426" t="s">
        <v>6748</v>
      </c>
      <c r="BY426" t="s">
        <v>6749</v>
      </c>
      <c r="BZ426">
        <v>9.14041896699E11</v>
      </c>
      <c r="CA426" t="s">
        <v>6748</v>
      </c>
      <c r="CB426" t="s">
        <v>6749</v>
      </c>
      <c r="CC426">
        <v>9.14041896699E11</v>
      </c>
      <c r="CD426">
        <v>49500.0</v>
      </c>
      <c r="CE426" t="s">
        <v>6750</v>
      </c>
      <c r="CG426">
        <v>502319.0</v>
      </c>
      <c r="CH426" t="s">
        <v>6751</v>
      </c>
      <c r="CI426" t="s">
        <v>1087</v>
      </c>
      <c r="CJ426" t="s">
        <v>1088</v>
      </c>
      <c r="CK426">
        <v>502319.0</v>
      </c>
      <c r="CL426" t="s">
        <v>4628</v>
      </c>
      <c r="CM426" t="s">
        <v>6752</v>
      </c>
      <c r="CN426" t="s">
        <v>6752</v>
      </c>
    </row>
    <row r="427">
      <c r="A427" t="s">
        <v>18</v>
      </c>
      <c r="B427">
        <v>5016613.0</v>
      </c>
      <c r="C427" t="s">
        <v>798</v>
      </c>
      <c r="D427">
        <v>2025.0</v>
      </c>
      <c r="E427" s="156">
        <v>45721.0</v>
      </c>
      <c r="F427" t="s">
        <v>1289</v>
      </c>
      <c r="G427" t="s">
        <v>1000</v>
      </c>
      <c r="H427" t="s">
        <v>6753</v>
      </c>
      <c r="I427" t="s">
        <v>1002</v>
      </c>
      <c r="J427">
        <v>1110453.0</v>
      </c>
      <c r="K427">
        <v>1310335.0</v>
      </c>
      <c r="L427">
        <v>0.0</v>
      </c>
      <c r="M427">
        <v>0.0</v>
      </c>
      <c r="O427">
        <v>0.0</v>
      </c>
      <c r="P427">
        <v>0.0</v>
      </c>
      <c r="R427">
        <v>1110453.0</v>
      </c>
      <c r="S427">
        <v>819.0</v>
      </c>
      <c r="T427">
        <v>1356.0</v>
      </c>
      <c r="U427">
        <v>0.0</v>
      </c>
      <c r="V427" t="s">
        <v>1003</v>
      </c>
      <c r="W427">
        <v>3.0</v>
      </c>
      <c r="Y427" s="154">
        <v>45734.0</v>
      </c>
      <c r="Z427">
        <v>655168.0</v>
      </c>
      <c r="AA427" s="154">
        <v>45853.0</v>
      </c>
      <c r="AB427">
        <v>327584.0</v>
      </c>
      <c r="AC427" s="155">
        <v>45945.0</v>
      </c>
      <c r="AD427">
        <v>327584.0</v>
      </c>
      <c r="AE427" s="156">
        <v>36526.0</v>
      </c>
      <c r="AF427">
        <v>0.0</v>
      </c>
      <c r="AG427">
        <v>11105.0</v>
      </c>
      <c r="AH427" s="154">
        <v>45737.0</v>
      </c>
      <c r="AI427" s="154">
        <v>45737.0</v>
      </c>
      <c r="AJ427">
        <v>982752.0</v>
      </c>
      <c r="AK427">
        <v>644062.0</v>
      </c>
      <c r="AL427">
        <v>327585.0</v>
      </c>
      <c r="AM427">
        <v>0.5556</v>
      </c>
      <c r="AN427">
        <v>0.5556</v>
      </c>
      <c r="AS427">
        <v>0.0</v>
      </c>
      <c r="AU427">
        <v>0.0</v>
      </c>
      <c r="AV427" t="s">
        <v>380</v>
      </c>
      <c r="AY427" t="s">
        <v>88</v>
      </c>
      <c r="AZ427" t="s">
        <v>6754</v>
      </c>
      <c r="BA427" t="s">
        <v>1087</v>
      </c>
      <c r="BB427" t="s">
        <v>1088</v>
      </c>
      <c r="BC427" t="s">
        <v>23</v>
      </c>
      <c r="BD427" t="s">
        <v>1089</v>
      </c>
      <c r="BE427" t="s">
        <v>1007</v>
      </c>
      <c r="BF427" s="154">
        <v>45731.0</v>
      </c>
      <c r="BG427" s="154">
        <v>46095.0</v>
      </c>
      <c r="BH427" t="s">
        <v>1008</v>
      </c>
      <c r="BI427" t="s">
        <v>6755</v>
      </c>
      <c r="BJ427" t="s">
        <v>6756</v>
      </c>
      <c r="BK427" t="s">
        <v>6757</v>
      </c>
      <c r="BL427" s="156">
        <v>45721.0</v>
      </c>
      <c r="BM427" t="s">
        <v>1226</v>
      </c>
      <c r="BN427" t="s">
        <v>1095</v>
      </c>
      <c r="BO427" t="s">
        <v>1227</v>
      </c>
      <c r="BP427" t="s">
        <v>2132</v>
      </c>
      <c r="BR427" s="154">
        <v>45728.6514236111</v>
      </c>
      <c r="BS427" t="s">
        <v>6758</v>
      </c>
      <c r="BT427" t="s">
        <v>1099</v>
      </c>
      <c r="BU427" t="s">
        <v>6759</v>
      </c>
      <c r="BV427">
        <v>9.19121000408E11</v>
      </c>
      <c r="BX427" t="s">
        <v>6758</v>
      </c>
      <c r="BY427" t="s">
        <v>6760</v>
      </c>
      <c r="BZ427">
        <v>9.19121000408E11</v>
      </c>
      <c r="CA427" t="s">
        <v>6761</v>
      </c>
      <c r="CB427" t="s">
        <v>6762</v>
      </c>
      <c r="CC427">
        <v>9.18121029792E11</v>
      </c>
      <c r="CD427">
        <v>0.0</v>
      </c>
      <c r="CE427" t="s">
        <v>6763</v>
      </c>
      <c r="CG427">
        <v>500049.0</v>
      </c>
      <c r="CI427" t="s">
        <v>1087</v>
      </c>
      <c r="CJ427" t="s">
        <v>1088</v>
      </c>
      <c r="CK427">
        <v>500049.0</v>
      </c>
      <c r="CL427" t="s">
        <v>4946</v>
      </c>
      <c r="CM427" t="s">
        <v>6764</v>
      </c>
      <c r="CN427" t="s">
        <v>6765</v>
      </c>
    </row>
    <row r="428">
      <c r="A428" t="s">
        <v>18</v>
      </c>
      <c r="B428">
        <v>5016674.0</v>
      </c>
      <c r="C428" t="s">
        <v>6766</v>
      </c>
      <c r="D428">
        <v>2025.0</v>
      </c>
      <c r="E428" s="154">
        <v>45821.0</v>
      </c>
      <c r="F428" t="s">
        <v>1108</v>
      </c>
      <c r="G428" t="s">
        <v>1000</v>
      </c>
      <c r="H428" t="s">
        <v>6767</v>
      </c>
      <c r="I428" t="s">
        <v>1002</v>
      </c>
      <c r="J428">
        <v>0.0</v>
      </c>
      <c r="K428">
        <v>0.0</v>
      </c>
      <c r="L428">
        <v>0.0</v>
      </c>
      <c r="M428">
        <v>12.0</v>
      </c>
      <c r="N428">
        <v>0.0</v>
      </c>
      <c r="O428">
        <v>0.0</v>
      </c>
      <c r="P428">
        <v>0.0</v>
      </c>
      <c r="R428">
        <v>0.0</v>
      </c>
      <c r="S428">
        <v>0.0</v>
      </c>
      <c r="U428">
        <v>0.0</v>
      </c>
      <c r="V428" t="s">
        <v>1079</v>
      </c>
      <c r="X428" s="156">
        <v>45877.0</v>
      </c>
      <c r="Y428" s="156">
        <v>36526.0</v>
      </c>
      <c r="Z428">
        <v>0.0</v>
      </c>
      <c r="AA428" s="156">
        <v>36526.0</v>
      </c>
      <c r="AB428">
        <v>0.0</v>
      </c>
      <c r="AC428" s="156">
        <v>36526.0</v>
      </c>
      <c r="AD428">
        <v>0.0</v>
      </c>
      <c r="AE428" s="156">
        <v>36526.0</v>
      </c>
      <c r="AF428">
        <v>0.0</v>
      </c>
      <c r="AG428">
        <v>0.0</v>
      </c>
      <c r="AJ428">
        <v>0.0</v>
      </c>
      <c r="AK428">
        <v>0.0</v>
      </c>
      <c r="AL428">
        <v>0.0</v>
      </c>
      <c r="AM428">
        <v>1.0</v>
      </c>
      <c r="AN428">
        <v>1.0</v>
      </c>
      <c r="AS428" t="s">
        <v>26</v>
      </c>
      <c r="AT428" t="s">
        <v>22</v>
      </c>
      <c r="AU428">
        <v>0.0</v>
      </c>
      <c r="AV428" t="s">
        <v>380</v>
      </c>
      <c r="AZ428" t="s">
        <v>1110</v>
      </c>
      <c r="BA428" t="s">
        <v>3231</v>
      </c>
      <c r="BB428" t="s">
        <v>1112</v>
      </c>
      <c r="BC428" t="s">
        <v>27</v>
      </c>
      <c r="BD428" t="s">
        <v>1113</v>
      </c>
      <c r="BE428" t="s">
        <v>1007</v>
      </c>
      <c r="BF428" s="154">
        <v>45826.0</v>
      </c>
      <c r="BG428" s="154">
        <v>46112.0</v>
      </c>
      <c r="BH428" t="s">
        <v>1008</v>
      </c>
      <c r="BI428" t="s">
        <v>6768</v>
      </c>
      <c r="BJ428" t="s">
        <v>6769</v>
      </c>
      <c r="BK428" t="s">
        <v>6770</v>
      </c>
      <c r="BL428" s="154">
        <v>45821.0</v>
      </c>
      <c r="BM428" t="s">
        <v>1583</v>
      </c>
      <c r="BN428" t="s">
        <v>1118</v>
      </c>
      <c r="BO428" t="s">
        <v>1584</v>
      </c>
      <c r="BP428" t="s">
        <v>118</v>
      </c>
      <c r="BR428" s="154">
        <v>45827.6471412037</v>
      </c>
      <c r="BS428" t="s">
        <v>1399</v>
      </c>
      <c r="BT428" t="s">
        <v>1197</v>
      </c>
      <c r="BU428" t="s">
        <v>1040</v>
      </c>
      <c r="BV428">
        <v>9.19016039311E11</v>
      </c>
      <c r="BW428" t="s">
        <v>3237</v>
      </c>
      <c r="BX428" t="s">
        <v>3236</v>
      </c>
      <c r="BY428" t="s">
        <v>3237</v>
      </c>
      <c r="BZ428">
        <v>9.19999288284E11</v>
      </c>
      <c r="CA428" t="s">
        <v>3238</v>
      </c>
      <c r="CB428" t="s">
        <v>3239</v>
      </c>
      <c r="CC428">
        <v>9.19999288284E11</v>
      </c>
      <c r="CD428">
        <v>0.0</v>
      </c>
      <c r="CE428" t="s">
        <v>6771</v>
      </c>
      <c r="CG428">
        <v>122011.0</v>
      </c>
      <c r="CI428" t="s">
        <v>3231</v>
      </c>
      <c r="CJ428" t="s">
        <v>1112</v>
      </c>
      <c r="CK428">
        <v>122011.0</v>
      </c>
      <c r="CM428" t="s">
        <v>6772</v>
      </c>
      <c r="CN428" t="s">
        <v>6772</v>
      </c>
    </row>
    <row r="429">
      <c r="A429" t="s">
        <v>18</v>
      </c>
      <c r="B429">
        <v>5016893.0</v>
      </c>
      <c r="C429" t="s">
        <v>285</v>
      </c>
      <c r="D429">
        <v>2025.0</v>
      </c>
      <c r="E429" s="156">
        <v>45721.0</v>
      </c>
      <c r="F429" t="s">
        <v>1024</v>
      </c>
      <c r="G429" t="s">
        <v>1000</v>
      </c>
      <c r="H429" t="s">
        <v>6773</v>
      </c>
      <c r="I429" t="s">
        <v>1002</v>
      </c>
      <c r="J429">
        <v>674407.0</v>
      </c>
      <c r="K429">
        <v>720778.0</v>
      </c>
      <c r="L429">
        <v>416793.0</v>
      </c>
      <c r="M429">
        <v>579.0</v>
      </c>
      <c r="N429">
        <v>720.0</v>
      </c>
      <c r="O429">
        <v>0.0</v>
      </c>
      <c r="P429">
        <v>0.0</v>
      </c>
      <c r="R429">
        <v>257614.0</v>
      </c>
      <c r="S429">
        <v>190.0</v>
      </c>
      <c r="T429">
        <v>1356.0</v>
      </c>
      <c r="U429">
        <v>0.0</v>
      </c>
      <c r="V429" t="s">
        <v>1003</v>
      </c>
      <c r="W429" t="s">
        <v>4602</v>
      </c>
      <c r="Y429" s="154">
        <v>45734.0</v>
      </c>
      <c r="Z429" t="s">
        <v>6774</v>
      </c>
      <c r="AA429" t="s">
        <v>5055</v>
      </c>
      <c r="AB429" t="s">
        <v>6775</v>
      </c>
      <c r="AC429" t="s">
        <v>4924</v>
      </c>
      <c r="AD429" t="s">
        <v>6776</v>
      </c>
      <c r="AE429" s="156">
        <v>36526.0</v>
      </c>
      <c r="AF429">
        <v>0.0</v>
      </c>
      <c r="AG429" t="s">
        <v>6777</v>
      </c>
      <c r="AH429" s="154">
        <v>45737.0</v>
      </c>
      <c r="AI429" s="154">
        <v>45737.0</v>
      </c>
      <c r="AJ429" t="s">
        <v>6778</v>
      </c>
      <c r="AK429" t="s">
        <v>6779</v>
      </c>
      <c r="AL429" t="s">
        <v>6780</v>
      </c>
      <c r="AM429" t="s">
        <v>6781</v>
      </c>
      <c r="AN429" t="s">
        <v>6781</v>
      </c>
      <c r="AS429" t="s">
        <v>1028</v>
      </c>
      <c r="AT429" t="s">
        <v>22</v>
      </c>
      <c r="AU429">
        <v>0.0</v>
      </c>
      <c r="AV429" t="s">
        <v>380</v>
      </c>
      <c r="AY429" t="s">
        <v>88</v>
      </c>
      <c r="AZ429" t="s">
        <v>1110</v>
      </c>
      <c r="BA429" t="s">
        <v>1087</v>
      </c>
      <c r="BB429" t="s">
        <v>1088</v>
      </c>
      <c r="BC429" t="s">
        <v>23</v>
      </c>
      <c r="BD429" t="s">
        <v>1089</v>
      </c>
      <c r="BE429" t="s">
        <v>1007</v>
      </c>
      <c r="BF429" t="s">
        <v>6782</v>
      </c>
      <c r="BG429" t="s">
        <v>6783</v>
      </c>
      <c r="BH429" t="s">
        <v>1008</v>
      </c>
      <c r="BI429" t="s">
        <v>6784</v>
      </c>
      <c r="BJ429" t="s">
        <v>6785</v>
      </c>
      <c r="BK429" t="s">
        <v>6786</v>
      </c>
      <c r="BL429" s="156">
        <v>45721.0</v>
      </c>
      <c r="BM429" t="s">
        <v>1094</v>
      </c>
      <c r="BN429" t="s">
        <v>1095</v>
      </c>
      <c r="BO429" t="s">
        <v>1096</v>
      </c>
      <c r="BP429" t="s">
        <v>63</v>
      </c>
      <c r="BR429" t="s">
        <v>6787</v>
      </c>
      <c r="BS429" t="s">
        <v>6758</v>
      </c>
      <c r="BT429" t="s">
        <v>1099</v>
      </c>
      <c r="BU429" t="s">
        <v>6759</v>
      </c>
      <c r="BV429">
        <v>9.19121000408E11</v>
      </c>
      <c r="BW429" t="s">
        <v>6760</v>
      </c>
      <c r="BX429" t="s">
        <v>6788</v>
      </c>
      <c r="BY429" t="s">
        <v>6789</v>
      </c>
      <c r="BZ429">
        <f>918121040328+919121000408</f>
        <v>1.837242040736E12</v>
      </c>
      <c r="CA429" t="s">
        <v>6790</v>
      </c>
      <c r="CB429" t="s">
        <v>6762</v>
      </c>
      <c r="CC429">
        <v>9.18121029792E11</v>
      </c>
      <c r="CD429">
        <v>0.0</v>
      </c>
      <c r="CE429" t="s">
        <v>6791</v>
      </c>
      <c r="CG429">
        <v>502032.0</v>
      </c>
      <c r="CI429" t="s">
        <v>1087</v>
      </c>
      <c r="CJ429" t="s">
        <v>1088</v>
      </c>
      <c r="CK429">
        <v>502032.0</v>
      </c>
      <c r="CL429" t="s">
        <v>4946</v>
      </c>
      <c r="CM429" t="s">
        <v>6792</v>
      </c>
      <c r="CN429" t="s">
        <v>6791</v>
      </c>
    </row>
    <row r="430">
      <c r="A430" t="s">
        <v>18</v>
      </c>
      <c r="B430">
        <v>5016913.0</v>
      </c>
      <c r="C430" t="s">
        <v>647</v>
      </c>
      <c r="D430">
        <v>2025.0</v>
      </c>
      <c r="E430" s="154">
        <v>45777.0</v>
      </c>
      <c r="F430" t="s">
        <v>999</v>
      </c>
      <c r="G430" t="s">
        <v>1000</v>
      </c>
      <c r="H430" t="s">
        <v>6793</v>
      </c>
      <c r="I430" t="s">
        <v>1002</v>
      </c>
      <c r="J430">
        <v>312058.0</v>
      </c>
      <c r="K430">
        <v>312058.0</v>
      </c>
      <c r="L430">
        <v>0.0</v>
      </c>
      <c r="M430">
        <v>0.0</v>
      </c>
      <c r="O430">
        <v>312058.0</v>
      </c>
      <c r="P430">
        <v>237.0</v>
      </c>
      <c r="Q430">
        <v>1317.0</v>
      </c>
      <c r="R430">
        <v>0.0</v>
      </c>
      <c r="S430">
        <v>0.0</v>
      </c>
      <c r="U430">
        <v>0.0</v>
      </c>
      <c r="V430" t="s">
        <v>1003</v>
      </c>
      <c r="W430">
        <v>4.0</v>
      </c>
      <c r="Y430" s="154">
        <v>45792.0</v>
      </c>
      <c r="Z430">
        <v>78015.0</v>
      </c>
      <c r="AA430" s="154">
        <v>45885.0</v>
      </c>
      <c r="AB430">
        <v>78015.0</v>
      </c>
      <c r="AC430" s="155">
        <v>45945.0</v>
      </c>
      <c r="AD430">
        <v>78015.0</v>
      </c>
      <c r="AE430" s="155">
        <v>46022.0</v>
      </c>
      <c r="AF430">
        <v>78015.0</v>
      </c>
      <c r="AG430">
        <v>0.0</v>
      </c>
      <c r="AH430" s="154">
        <v>45793.0</v>
      </c>
      <c r="AI430" s="154">
        <v>45793.0</v>
      </c>
      <c r="AJ430">
        <v>156030.0</v>
      </c>
      <c r="AK430">
        <v>78015.0</v>
      </c>
      <c r="AL430">
        <v>78015.0</v>
      </c>
      <c r="AM430">
        <v>0.6238</v>
      </c>
      <c r="AN430">
        <v>0.6238</v>
      </c>
      <c r="AS430">
        <v>0.0</v>
      </c>
      <c r="AU430">
        <v>4.0</v>
      </c>
      <c r="AV430" t="s">
        <v>399</v>
      </c>
      <c r="AW430" t="s">
        <v>428</v>
      </c>
      <c r="AX430" t="s">
        <v>22</v>
      </c>
      <c r="AZ430" t="s">
        <v>1110</v>
      </c>
      <c r="BA430" t="s">
        <v>6794</v>
      </c>
      <c r="BB430" t="s">
        <v>1006</v>
      </c>
      <c r="BC430" t="s">
        <v>37</v>
      </c>
      <c r="BD430" t="s">
        <v>1006</v>
      </c>
      <c r="BE430" t="s">
        <v>1007</v>
      </c>
      <c r="BF430" s="154">
        <v>45775.0</v>
      </c>
      <c r="BG430" s="154">
        <v>46139.0</v>
      </c>
      <c r="BH430" t="s">
        <v>1008</v>
      </c>
      <c r="BI430" t="s">
        <v>6795</v>
      </c>
      <c r="BJ430" t="s">
        <v>6796</v>
      </c>
      <c r="BK430" t="s">
        <v>6797</v>
      </c>
      <c r="BL430" s="154">
        <v>45777.0</v>
      </c>
      <c r="BM430" t="s">
        <v>1547</v>
      </c>
      <c r="BN430" t="s">
        <v>1013</v>
      </c>
      <c r="BO430" t="s">
        <v>1548</v>
      </c>
      <c r="BP430" t="s">
        <v>1628</v>
      </c>
      <c r="BR430" s="156">
        <v>45783.4608217592</v>
      </c>
      <c r="BS430" t="s">
        <v>6798</v>
      </c>
      <c r="BT430" t="s">
        <v>1016</v>
      </c>
      <c r="BU430" t="s">
        <v>6799</v>
      </c>
      <c r="BV430">
        <v>9.19040939392E11</v>
      </c>
      <c r="BW430" t="s">
        <v>6800</v>
      </c>
      <c r="BX430" t="s">
        <v>6798</v>
      </c>
      <c r="BY430" t="s">
        <v>6799</v>
      </c>
      <c r="BZ430">
        <v>9.19040939392E11</v>
      </c>
      <c r="CA430" t="s">
        <v>6801</v>
      </c>
      <c r="CB430" t="s">
        <v>6799</v>
      </c>
      <c r="CC430">
        <v>9.19040939392E11</v>
      </c>
      <c r="CD430">
        <v>31070.0</v>
      </c>
      <c r="CE430" t="s">
        <v>6802</v>
      </c>
      <c r="CG430">
        <v>752056.0</v>
      </c>
      <c r="CH430" t="s">
        <v>6802</v>
      </c>
      <c r="CI430" t="s">
        <v>6794</v>
      </c>
      <c r="CJ430" t="s">
        <v>1006</v>
      </c>
      <c r="CK430">
        <v>752056.0</v>
      </c>
      <c r="CM430" t="s">
        <v>6803</v>
      </c>
      <c r="CN430" t="s">
        <v>6803</v>
      </c>
    </row>
    <row r="431">
      <c r="A431" t="s">
        <v>18</v>
      </c>
      <c r="B431">
        <v>5017017.0</v>
      </c>
      <c r="C431" t="s">
        <v>648</v>
      </c>
      <c r="D431">
        <v>2025.0</v>
      </c>
      <c r="E431" s="154">
        <v>45700.0</v>
      </c>
      <c r="F431" t="s">
        <v>999</v>
      </c>
      <c r="G431" t="s">
        <v>1000</v>
      </c>
      <c r="H431" t="s">
        <v>6804</v>
      </c>
      <c r="I431" t="s">
        <v>1002</v>
      </c>
      <c r="J431">
        <v>1069614.0</v>
      </c>
      <c r="K431">
        <v>1069614.0</v>
      </c>
      <c r="L431">
        <v>0.0</v>
      </c>
      <c r="M431">
        <v>0.0</v>
      </c>
      <c r="O431">
        <v>1069614.0</v>
      </c>
      <c r="P431">
        <v>520.0</v>
      </c>
      <c r="Q431">
        <v>2057.0</v>
      </c>
      <c r="R431">
        <v>0.0</v>
      </c>
      <c r="S431">
        <v>0.0</v>
      </c>
      <c r="U431">
        <v>0.0</v>
      </c>
      <c r="V431" t="s">
        <v>1003</v>
      </c>
      <c r="W431">
        <v>4.0</v>
      </c>
      <c r="Y431" s="156">
        <v>45751.0</v>
      </c>
      <c r="Z431">
        <v>267404.0</v>
      </c>
      <c r="AA431" s="156">
        <v>45842.0</v>
      </c>
      <c r="AB431">
        <v>267404.0</v>
      </c>
      <c r="AC431" s="157">
        <v>45934.0</v>
      </c>
      <c r="AD431">
        <v>267404.0</v>
      </c>
      <c r="AE431" s="155">
        <v>46022.0</v>
      </c>
      <c r="AF431">
        <v>267404.0</v>
      </c>
      <c r="AG431">
        <v>0.0</v>
      </c>
      <c r="AJ431">
        <v>534808.0</v>
      </c>
      <c r="AK431">
        <v>0.0</v>
      </c>
      <c r="AL431">
        <v>534808.0</v>
      </c>
      <c r="AM431">
        <v>0.4123</v>
      </c>
      <c r="AN431">
        <v>0.4123</v>
      </c>
      <c r="AS431">
        <v>0.0</v>
      </c>
      <c r="AU431">
        <v>4.0</v>
      </c>
      <c r="AV431" t="s">
        <v>399</v>
      </c>
      <c r="AW431" t="s">
        <v>381</v>
      </c>
      <c r="AX431" t="s">
        <v>22</v>
      </c>
      <c r="AZ431" t="s">
        <v>1110</v>
      </c>
      <c r="BA431" t="s">
        <v>1541</v>
      </c>
      <c r="BB431" t="s">
        <v>1006</v>
      </c>
      <c r="BC431" t="s">
        <v>37</v>
      </c>
      <c r="BD431" t="s">
        <v>1006</v>
      </c>
      <c r="BE431" t="s">
        <v>1007</v>
      </c>
      <c r="BF431" s="156">
        <v>45751.0</v>
      </c>
      <c r="BG431" s="154">
        <v>46112.0</v>
      </c>
      <c r="BH431" t="s">
        <v>1008</v>
      </c>
      <c r="BI431" t="s">
        <v>6805</v>
      </c>
      <c r="BJ431" t="s">
        <v>6806</v>
      </c>
      <c r="BK431" t="s">
        <v>6807</v>
      </c>
      <c r="BL431" s="154">
        <v>45700.0</v>
      </c>
      <c r="BM431" t="s">
        <v>1012</v>
      </c>
      <c r="BN431" t="s">
        <v>1013</v>
      </c>
      <c r="BO431" t="s">
        <v>1014</v>
      </c>
      <c r="BP431" t="s">
        <v>1628</v>
      </c>
      <c r="BR431" s="154">
        <v>45705.4293981481</v>
      </c>
      <c r="BS431" t="s">
        <v>1629</v>
      </c>
      <c r="BT431" t="s">
        <v>1122</v>
      </c>
      <c r="BU431" t="s">
        <v>1630</v>
      </c>
      <c r="BV431">
        <v>9.19901262288E11</v>
      </c>
      <c r="BX431" t="s">
        <v>6808</v>
      </c>
      <c r="BY431" t="s">
        <v>1633</v>
      </c>
      <c r="BZ431">
        <v>9.17327016985E11</v>
      </c>
      <c r="CA431" t="s">
        <v>6809</v>
      </c>
      <c r="CB431" t="s">
        <v>6810</v>
      </c>
      <c r="CC431">
        <v>9.1898432266E11</v>
      </c>
      <c r="CD431">
        <v>0.0</v>
      </c>
      <c r="CE431" t="s">
        <v>648</v>
      </c>
      <c r="CG431">
        <v>751024.0</v>
      </c>
      <c r="CI431" t="s">
        <v>1541</v>
      </c>
      <c r="CJ431" t="s">
        <v>1006</v>
      </c>
      <c r="CK431">
        <v>751024.0</v>
      </c>
      <c r="CM431" t="s">
        <v>6811</v>
      </c>
      <c r="CN431" t="s">
        <v>6812</v>
      </c>
    </row>
    <row r="432">
      <c r="A432" t="s">
        <v>68</v>
      </c>
      <c r="B432">
        <v>5017050.0</v>
      </c>
      <c r="C432" t="s">
        <v>6813</v>
      </c>
      <c r="D432">
        <v>2025.0</v>
      </c>
      <c r="E432" s="156">
        <v>45815.0</v>
      </c>
      <c r="F432" t="s">
        <v>1108</v>
      </c>
      <c r="G432" t="s">
        <v>1000</v>
      </c>
      <c r="H432" t="s">
        <v>6814</v>
      </c>
      <c r="I432" t="s">
        <v>1002</v>
      </c>
      <c r="J432">
        <v>0.0</v>
      </c>
      <c r="K432">
        <v>0.0</v>
      </c>
      <c r="L432">
        <v>0.0</v>
      </c>
      <c r="M432">
        <v>39.0</v>
      </c>
      <c r="N432">
        <v>0.0</v>
      </c>
      <c r="O432">
        <v>0.0</v>
      </c>
      <c r="P432">
        <v>0.0</v>
      </c>
      <c r="R432">
        <v>0.0</v>
      </c>
      <c r="S432">
        <v>0.0</v>
      </c>
      <c r="U432">
        <v>0.0</v>
      </c>
      <c r="V432" t="s">
        <v>1079</v>
      </c>
      <c r="X432" s="156">
        <v>45815.0</v>
      </c>
      <c r="Y432" s="156">
        <v>36526.0</v>
      </c>
      <c r="Z432">
        <v>0.0</v>
      </c>
      <c r="AA432" s="156">
        <v>36526.0</v>
      </c>
      <c r="AB432">
        <v>0.0</v>
      </c>
      <c r="AC432" s="156">
        <v>36526.0</v>
      </c>
      <c r="AD432">
        <v>0.0</v>
      </c>
      <c r="AE432" s="156">
        <v>36526.0</v>
      </c>
      <c r="AF432">
        <v>0.0</v>
      </c>
      <c r="AG432">
        <v>0.0</v>
      </c>
      <c r="AJ432">
        <v>0.0</v>
      </c>
      <c r="AK432">
        <v>0.0</v>
      </c>
      <c r="AL432">
        <v>0.0</v>
      </c>
      <c r="AM432">
        <v>1.0</v>
      </c>
      <c r="AN432">
        <v>1.0</v>
      </c>
      <c r="AS432" t="s">
        <v>26</v>
      </c>
      <c r="AT432" t="s">
        <v>88</v>
      </c>
      <c r="AU432">
        <v>0.0</v>
      </c>
      <c r="AV432" t="s">
        <v>380</v>
      </c>
      <c r="AZ432" t="s">
        <v>1110</v>
      </c>
      <c r="BA432" t="s">
        <v>2511</v>
      </c>
      <c r="BB432" t="s">
        <v>1144</v>
      </c>
      <c r="BC432" t="s">
        <v>45</v>
      </c>
      <c r="BD432" t="s">
        <v>1971</v>
      </c>
      <c r="BE432" t="s">
        <v>1007</v>
      </c>
      <c r="BF432" s="156">
        <v>45809.0</v>
      </c>
      <c r="BG432" s="154">
        <v>46203.0</v>
      </c>
      <c r="BH432" t="s">
        <v>1008</v>
      </c>
      <c r="BI432" t="s">
        <v>6815</v>
      </c>
      <c r="BJ432" t="s">
        <v>6816</v>
      </c>
      <c r="BK432" t="s">
        <v>6817</v>
      </c>
      <c r="BL432" s="156">
        <v>45815.0</v>
      </c>
      <c r="BM432" t="s">
        <v>3574</v>
      </c>
      <c r="BN432" t="s">
        <v>1482</v>
      </c>
      <c r="BO432" t="s">
        <v>3575</v>
      </c>
      <c r="BP432" t="s">
        <v>1856</v>
      </c>
      <c r="BR432" s="156">
        <v>45815.7422222222</v>
      </c>
      <c r="BS432" t="s">
        <v>6818</v>
      </c>
      <c r="BT432" t="s">
        <v>1016</v>
      </c>
      <c r="BU432" t="s">
        <v>6819</v>
      </c>
      <c r="BV432">
        <v>9.175888868E11</v>
      </c>
      <c r="BW432" t="s">
        <v>6820</v>
      </c>
      <c r="BX432" t="s">
        <v>1399</v>
      </c>
      <c r="BY432" t="s">
        <v>1040</v>
      </c>
      <c r="BZ432">
        <v>9.19016039311E11</v>
      </c>
      <c r="CA432" t="s">
        <v>1399</v>
      </c>
      <c r="CB432" t="s">
        <v>1040</v>
      </c>
      <c r="CC432">
        <v>9.19016039311E11</v>
      </c>
      <c r="CD432">
        <v>100000.0</v>
      </c>
      <c r="CE432" t="s">
        <v>2511</v>
      </c>
      <c r="CG432">
        <v>440023.0</v>
      </c>
      <c r="CH432" t="s">
        <v>6821</v>
      </c>
      <c r="CI432" t="s">
        <v>2511</v>
      </c>
      <c r="CJ432" t="s">
        <v>1144</v>
      </c>
      <c r="CK432">
        <v>440023.0</v>
      </c>
      <c r="CM432" t="s">
        <v>6822</v>
      </c>
      <c r="CN432" t="s">
        <v>6822</v>
      </c>
    </row>
    <row r="433">
      <c r="A433" t="s">
        <v>18</v>
      </c>
      <c r="B433">
        <v>5017080.0</v>
      </c>
      <c r="C433" t="s">
        <v>286</v>
      </c>
      <c r="D433">
        <v>2025.0</v>
      </c>
      <c r="E433" s="154">
        <v>45793.0</v>
      </c>
      <c r="F433" t="s">
        <v>3103</v>
      </c>
      <c r="G433" t="s">
        <v>1000</v>
      </c>
      <c r="H433" t="s">
        <v>6823</v>
      </c>
      <c r="I433" t="s">
        <v>1002</v>
      </c>
      <c r="J433">
        <v>116547.0</v>
      </c>
      <c r="K433">
        <v>116547.0</v>
      </c>
      <c r="L433">
        <v>49209.0</v>
      </c>
      <c r="M433">
        <v>63.0</v>
      </c>
      <c r="N433">
        <v>781.0</v>
      </c>
      <c r="O433">
        <v>67338.0</v>
      </c>
      <c r="P433">
        <v>63.0</v>
      </c>
      <c r="Q433">
        <v>1069.0</v>
      </c>
      <c r="R433">
        <v>0.0</v>
      </c>
      <c r="S433">
        <v>0.0</v>
      </c>
      <c r="U433">
        <v>0.0</v>
      </c>
      <c r="V433" t="s">
        <v>1003</v>
      </c>
      <c r="W433">
        <v>3.0</v>
      </c>
      <c r="Y433" s="154">
        <v>45823.0</v>
      </c>
      <c r="Z433">
        <v>39626.0</v>
      </c>
      <c r="AA433" s="154">
        <v>45884.0</v>
      </c>
      <c r="AB433">
        <v>38461.0</v>
      </c>
      <c r="AC433" s="155">
        <v>46006.0</v>
      </c>
      <c r="AD433">
        <v>38461.0</v>
      </c>
      <c r="AE433" s="156">
        <v>36526.0</v>
      </c>
      <c r="AF433">
        <v>0.0</v>
      </c>
      <c r="AG433">
        <v>0.0</v>
      </c>
      <c r="AJ433">
        <v>78087.0</v>
      </c>
      <c r="AK433">
        <v>0.0</v>
      </c>
      <c r="AL433">
        <v>78087.0</v>
      </c>
      <c r="AM433">
        <v>0.5889</v>
      </c>
      <c r="AN433">
        <v>0.5889</v>
      </c>
      <c r="AS433" t="s">
        <v>26</v>
      </c>
      <c r="AT433" t="s">
        <v>22</v>
      </c>
      <c r="AU433">
        <v>4.0</v>
      </c>
      <c r="AV433" t="s">
        <v>380</v>
      </c>
      <c r="AW433" t="s">
        <v>381</v>
      </c>
      <c r="AX433" t="s">
        <v>22</v>
      </c>
      <c r="AZ433" t="s">
        <v>1110</v>
      </c>
      <c r="BA433" t="s">
        <v>1087</v>
      </c>
      <c r="BB433" t="s">
        <v>1088</v>
      </c>
      <c r="BC433" t="s">
        <v>23</v>
      </c>
      <c r="BD433" t="s">
        <v>1089</v>
      </c>
      <c r="BE433" t="s">
        <v>1007</v>
      </c>
      <c r="BF433" s="156">
        <v>45809.0</v>
      </c>
      <c r="BG433" s="154">
        <v>46173.0</v>
      </c>
      <c r="BH433" t="s">
        <v>1008</v>
      </c>
      <c r="BI433" t="s">
        <v>6824</v>
      </c>
      <c r="BJ433" t="s">
        <v>6825</v>
      </c>
      <c r="BK433" t="s">
        <v>6826</v>
      </c>
      <c r="BL433" s="154">
        <v>45793.0</v>
      </c>
      <c r="BM433" t="s">
        <v>1226</v>
      </c>
      <c r="BN433" t="s">
        <v>1482</v>
      </c>
      <c r="BO433" t="s">
        <v>1227</v>
      </c>
      <c r="BP433" t="s">
        <v>63</v>
      </c>
      <c r="BR433" s="154">
        <v>45796.7811689814</v>
      </c>
      <c r="BS433" t="s">
        <v>4198</v>
      </c>
      <c r="BT433" t="s">
        <v>1016</v>
      </c>
      <c r="BU433" t="s">
        <v>4199</v>
      </c>
      <c r="BV433">
        <v>9.16302583902E11</v>
      </c>
      <c r="BW433" t="s">
        <v>4199</v>
      </c>
      <c r="BX433" t="s">
        <v>4198</v>
      </c>
      <c r="BY433" t="s">
        <v>4199</v>
      </c>
      <c r="BZ433">
        <v>9.16302583902E11</v>
      </c>
      <c r="CA433" t="s">
        <v>4198</v>
      </c>
      <c r="CB433" t="s">
        <v>4199</v>
      </c>
      <c r="CC433">
        <v>9.16302583902E11</v>
      </c>
      <c r="CD433">
        <v>0.0</v>
      </c>
      <c r="CE433" t="s">
        <v>4201</v>
      </c>
      <c r="CG433">
        <v>501505.0</v>
      </c>
      <c r="CI433" t="s">
        <v>1087</v>
      </c>
      <c r="CJ433" t="s">
        <v>1088</v>
      </c>
      <c r="CK433">
        <v>501505.0</v>
      </c>
      <c r="CM433" t="s">
        <v>4201</v>
      </c>
      <c r="CN433" t="s">
        <v>4201</v>
      </c>
    </row>
    <row r="434">
      <c r="A434" t="s">
        <v>18</v>
      </c>
      <c r="B434">
        <v>5017199.0</v>
      </c>
      <c r="C434" t="s">
        <v>651</v>
      </c>
      <c r="D434">
        <v>2025.0</v>
      </c>
      <c r="E434" s="154">
        <v>45741.0</v>
      </c>
      <c r="F434" t="s">
        <v>999</v>
      </c>
      <c r="G434" t="s">
        <v>1000</v>
      </c>
      <c r="H434" t="s">
        <v>6827</v>
      </c>
      <c r="I434" t="s">
        <v>1002</v>
      </c>
      <c r="J434">
        <v>695965.0</v>
      </c>
      <c r="K434">
        <v>695965.0</v>
      </c>
      <c r="L434">
        <v>0.0</v>
      </c>
      <c r="M434">
        <v>0.0</v>
      </c>
      <c r="O434">
        <v>695965.0</v>
      </c>
      <c r="P434">
        <v>348.0</v>
      </c>
      <c r="Q434">
        <v>2000.0</v>
      </c>
      <c r="R434">
        <v>0.0</v>
      </c>
      <c r="S434">
        <v>0.0</v>
      </c>
      <c r="U434">
        <v>0.0</v>
      </c>
      <c r="V434" t="s">
        <v>1003</v>
      </c>
      <c r="W434">
        <v>4.0</v>
      </c>
      <c r="Y434" s="156">
        <v>45749.0</v>
      </c>
      <c r="Z434">
        <v>173991.0</v>
      </c>
      <c r="AA434" s="156">
        <v>45839.0</v>
      </c>
      <c r="AB434">
        <v>173991.0</v>
      </c>
      <c r="AC434" s="157">
        <v>45931.0</v>
      </c>
      <c r="AD434">
        <v>173991.0</v>
      </c>
      <c r="AE434" s="155">
        <v>46022.0</v>
      </c>
      <c r="AF434">
        <v>173991.0</v>
      </c>
      <c r="AG434">
        <v>0.0</v>
      </c>
      <c r="AH434" s="154">
        <v>45866.0</v>
      </c>
      <c r="AI434" s="154">
        <v>45866.0</v>
      </c>
      <c r="AJ434">
        <v>347982.0</v>
      </c>
      <c r="AK434">
        <v>173991.0</v>
      </c>
      <c r="AL434">
        <v>173991.0</v>
      </c>
      <c r="AM434">
        <v>0.4286</v>
      </c>
      <c r="AN434">
        <v>0.4286</v>
      </c>
      <c r="AS434">
        <v>0.0</v>
      </c>
      <c r="AU434">
        <v>4.0</v>
      </c>
      <c r="AV434" t="s">
        <v>380</v>
      </c>
      <c r="AW434" t="s">
        <v>381</v>
      </c>
      <c r="AX434" t="s">
        <v>22</v>
      </c>
      <c r="AZ434" t="s">
        <v>1110</v>
      </c>
      <c r="BA434" t="s">
        <v>1624</v>
      </c>
      <c r="BB434" t="s">
        <v>1233</v>
      </c>
      <c r="BC434" t="s">
        <v>37</v>
      </c>
      <c r="BD434" t="s">
        <v>1189</v>
      </c>
      <c r="BE434" t="s">
        <v>1007</v>
      </c>
      <c r="BF434" s="156">
        <v>45748.0</v>
      </c>
      <c r="BG434" s="154">
        <v>46112.0</v>
      </c>
      <c r="BH434" t="s">
        <v>1008</v>
      </c>
      <c r="BI434" t="s">
        <v>6828</v>
      </c>
      <c r="BJ434" t="s">
        <v>6829</v>
      </c>
      <c r="BK434" t="s">
        <v>6830</v>
      </c>
      <c r="BL434" s="154">
        <v>45741.0</v>
      </c>
      <c r="BM434" t="s">
        <v>1793</v>
      </c>
      <c r="BN434" t="s">
        <v>1013</v>
      </c>
      <c r="BO434" t="s">
        <v>1794</v>
      </c>
      <c r="BP434" t="s">
        <v>1239</v>
      </c>
      <c r="BR434" s="154">
        <v>45741.72</v>
      </c>
      <c r="BS434" t="s">
        <v>6831</v>
      </c>
      <c r="BT434" t="s">
        <v>1016</v>
      </c>
      <c r="BU434" t="s">
        <v>6832</v>
      </c>
      <c r="BV434">
        <v>9.19934603586E11</v>
      </c>
      <c r="BW434" t="s">
        <v>6833</v>
      </c>
      <c r="BX434" t="s">
        <v>6831</v>
      </c>
      <c r="BY434" t="s">
        <v>6832</v>
      </c>
      <c r="BZ434">
        <v>9.19934603586E11</v>
      </c>
      <c r="CA434" t="s">
        <v>6831</v>
      </c>
      <c r="CB434" t="s">
        <v>6832</v>
      </c>
      <c r="CC434">
        <v>9.19934603586E11</v>
      </c>
      <c r="CD434">
        <v>40500.0</v>
      </c>
      <c r="CE434" t="s">
        <v>651</v>
      </c>
      <c r="CG434">
        <v>834010.0</v>
      </c>
      <c r="CH434" t="s">
        <v>6834</v>
      </c>
      <c r="CI434" t="s">
        <v>1624</v>
      </c>
      <c r="CJ434" t="s">
        <v>1233</v>
      </c>
      <c r="CK434">
        <v>834010.0</v>
      </c>
      <c r="CM434" t="s">
        <v>6834</v>
      </c>
      <c r="CN434" t="s">
        <v>6834</v>
      </c>
    </row>
    <row r="435">
      <c r="A435" t="s">
        <v>18</v>
      </c>
      <c r="B435">
        <v>5017215.0</v>
      </c>
      <c r="C435" t="s">
        <v>799</v>
      </c>
      <c r="D435">
        <v>2025.0</v>
      </c>
      <c r="E435" s="156">
        <v>45813.0</v>
      </c>
      <c r="F435" t="s">
        <v>1289</v>
      </c>
      <c r="G435" t="s">
        <v>1000</v>
      </c>
      <c r="H435" t="s">
        <v>6835</v>
      </c>
      <c r="I435" t="s">
        <v>1002</v>
      </c>
      <c r="J435">
        <v>194805.0</v>
      </c>
      <c r="K435">
        <v>229870.0</v>
      </c>
      <c r="L435">
        <v>0.0</v>
      </c>
      <c r="M435">
        <v>0.0</v>
      </c>
      <c r="O435">
        <v>0.0</v>
      </c>
      <c r="P435">
        <v>0.0</v>
      </c>
      <c r="R435">
        <v>194805.0</v>
      </c>
      <c r="S435">
        <v>95.0</v>
      </c>
      <c r="T435">
        <v>2051.0</v>
      </c>
      <c r="U435">
        <v>0.0</v>
      </c>
      <c r="V435" t="s">
        <v>1003</v>
      </c>
      <c r="W435">
        <v>3.0</v>
      </c>
      <c r="Y435" s="156">
        <v>45814.0</v>
      </c>
      <c r="Z435">
        <v>78156.0</v>
      </c>
      <c r="AA435" s="156">
        <v>45906.0</v>
      </c>
      <c r="AB435">
        <v>75857.0</v>
      </c>
      <c r="AC435" s="157">
        <v>45997.0</v>
      </c>
      <c r="AD435">
        <v>75857.0</v>
      </c>
      <c r="AE435" s="156">
        <v>36526.0</v>
      </c>
      <c r="AF435">
        <v>0.0</v>
      </c>
      <c r="AG435">
        <v>1325.0</v>
      </c>
      <c r="AH435" s="154">
        <v>45826.0</v>
      </c>
      <c r="AI435" s="154">
        <v>45826.0</v>
      </c>
      <c r="AJ435">
        <v>78156.0</v>
      </c>
      <c r="AK435">
        <v>76831.0</v>
      </c>
      <c r="AL435">
        <v>0.0</v>
      </c>
      <c r="AM435">
        <v>0.3279</v>
      </c>
      <c r="AN435">
        <v>0.3279</v>
      </c>
      <c r="AS435">
        <v>0.0</v>
      </c>
      <c r="AU435">
        <v>0.0</v>
      </c>
      <c r="AV435" t="s">
        <v>380</v>
      </c>
      <c r="AY435" t="s">
        <v>88</v>
      </c>
      <c r="AZ435" t="s">
        <v>1650</v>
      </c>
      <c r="BA435" t="s">
        <v>1462</v>
      </c>
      <c r="BB435" t="s">
        <v>1031</v>
      </c>
      <c r="BC435" t="s">
        <v>23</v>
      </c>
      <c r="BD435" t="s">
        <v>1032</v>
      </c>
      <c r="BE435" t="s">
        <v>1007</v>
      </c>
      <c r="BF435" s="156">
        <v>45813.0</v>
      </c>
      <c r="BG435" s="154">
        <v>46173.0</v>
      </c>
      <c r="BH435" t="s">
        <v>1008</v>
      </c>
      <c r="BI435" t="s">
        <v>6836</v>
      </c>
      <c r="BJ435" t="s">
        <v>6837</v>
      </c>
      <c r="BK435" t="s">
        <v>6838</v>
      </c>
      <c r="BL435" s="156">
        <v>45813.0</v>
      </c>
      <c r="BM435" t="s">
        <v>1466</v>
      </c>
      <c r="BN435" t="s">
        <v>1013</v>
      </c>
      <c r="BO435" t="s">
        <v>1467</v>
      </c>
      <c r="BP435" t="s">
        <v>2093</v>
      </c>
      <c r="BR435" s="156">
        <v>45813.5169444444</v>
      </c>
      <c r="BS435" t="s">
        <v>6839</v>
      </c>
      <c r="BT435" t="s">
        <v>1197</v>
      </c>
      <c r="BU435" t="s">
        <v>6840</v>
      </c>
      <c r="BV435">
        <v>9.180224409E11</v>
      </c>
      <c r="BW435" t="s">
        <v>6841</v>
      </c>
      <c r="BX435" t="s">
        <v>6839</v>
      </c>
      <c r="BY435" t="s">
        <v>6840</v>
      </c>
      <c r="BZ435">
        <v>9.180224409E11</v>
      </c>
      <c r="CA435" t="s">
        <v>6839</v>
      </c>
      <c r="CB435" t="s">
        <v>6840</v>
      </c>
      <c r="CC435">
        <v>9.180224409E11</v>
      </c>
      <c r="CD435">
        <v>122000.0</v>
      </c>
      <c r="CE435" t="s">
        <v>6842</v>
      </c>
      <c r="CG435">
        <v>560066.0</v>
      </c>
      <c r="CH435" t="s">
        <v>6843</v>
      </c>
      <c r="CI435" t="s">
        <v>1462</v>
      </c>
      <c r="CJ435" t="s">
        <v>1031</v>
      </c>
      <c r="CK435">
        <v>560066.0</v>
      </c>
      <c r="CL435" t="s">
        <v>6153</v>
      </c>
      <c r="CM435" t="s">
        <v>6843</v>
      </c>
      <c r="CN435" t="s">
        <v>6843</v>
      </c>
    </row>
    <row r="436">
      <c r="A436" t="s">
        <v>47</v>
      </c>
      <c r="B436">
        <v>5017383.0</v>
      </c>
      <c r="C436" t="s">
        <v>6844</v>
      </c>
      <c r="D436">
        <v>2025.0</v>
      </c>
      <c r="E436" s="156">
        <v>45845.0</v>
      </c>
      <c r="F436" t="s">
        <v>1108</v>
      </c>
      <c r="G436" t="s">
        <v>1000</v>
      </c>
      <c r="H436" t="s">
        <v>6845</v>
      </c>
      <c r="I436" t="s">
        <v>1002</v>
      </c>
      <c r="J436">
        <v>0.0</v>
      </c>
      <c r="K436">
        <v>0.0</v>
      </c>
      <c r="L436">
        <v>0.0</v>
      </c>
      <c r="M436">
        <v>466.0</v>
      </c>
      <c r="N436">
        <v>0.0</v>
      </c>
      <c r="O436">
        <v>0.0</v>
      </c>
      <c r="P436">
        <v>0.0</v>
      </c>
      <c r="R436">
        <v>0.0</v>
      </c>
      <c r="S436">
        <v>0.0</v>
      </c>
      <c r="U436">
        <v>0.0</v>
      </c>
      <c r="V436" t="s">
        <v>1003</v>
      </c>
      <c r="W436">
        <v>3.0</v>
      </c>
      <c r="Y436" s="156">
        <v>45845.0</v>
      </c>
      <c r="Z436">
        <v>0.0</v>
      </c>
      <c r="AA436" s="154">
        <v>45920.0</v>
      </c>
      <c r="AB436">
        <v>0.0</v>
      </c>
      <c r="AC436" s="155">
        <v>46022.0</v>
      </c>
      <c r="AD436">
        <v>0.0</v>
      </c>
      <c r="AE436" s="156">
        <v>36526.0</v>
      </c>
      <c r="AF436">
        <v>0.0</v>
      </c>
      <c r="AG436">
        <v>0.0</v>
      </c>
      <c r="AJ436">
        <v>0.0</v>
      </c>
      <c r="AK436">
        <v>0.0</v>
      </c>
      <c r="AL436">
        <v>0.0</v>
      </c>
      <c r="AM436">
        <v>1.0</v>
      </c>
      <c r="AN436">
        <v>1.0</v>
      </c>
      <c r="AS436" t="s">
        <v>26</v>
      </c>
      <c r="AT436" t="s">
        <v>22</v>
      </c>
      <c r="AU436">
        <v>0.0</v>
      </c>
      <c r="AV436" t="s">
        <v>380</v>
      </c>
      <c r="AZ436" t="s">
        <v>1110</v>
      </c>
      <c r="BA436" t="s">
        <v>1734</v>
      </c>
      <c r="BB436" t="s">
        <v>1578</v>
      </c>
      <c r="BC436" t="s">
        <v>27</v>
      </c>
      <c r="BD436" t="s">
        <v>1735</v>
      </c>
      <c r="BE436" t="s">
        <v>1007</v>
      </c>
      <c r="BF436" s="156">
        <v>45748.0</v>
      </c>
      <c r="BG436" s="154">
        <v>46112.0</v>
      </c>
      <c r="BH436" t="s">
        <v>1008</v>
      </c>
      <c r="BI436" t="s">
        <v>6846</v>
      </c>
      <c r="BJ436" t="s">
        <v>6847</v>
      </c>
      <c r="BK436" t="s">
        <v>6848</v>
      </c>
      <c r="BL436" s="156">
        <v>45845.0</v>
      </c>
      <c r="BM436" t="s">
        <v>2129</v>
      </c>
      <c r="BN436" t="s">
        <v>1482</v>
      </c>
      <c r="BO436" t="s">
        <v>2130</v>
      </c>
      <c r="BP436" t="s">
        <v>2131</v>
      </c>
      <c r="BQ436" t="s">
        <v>2132</v>
      </c>
      <c r="BR436" s="156">
        <v>45845.6258333333</v>
      </c>
      <c r="BS436" t="s">
        <v>6849</v>
      </c>
      <c r="BT436" t="s">
        <v>1016</v>
      </c>
      <c r="BU436" t="s">
        <v>1040</v>
      </c>
      <c r="BV436">
        <v>9.112046691E11</v>
      </c>
      <c r="BW436" t="s">
        <v>6850</v>
      </c>
      <c r="BX436" t="s">
        <v>6849</v>
      </c>
      <c r="BY436" t="s">
        <v>6851</v>
      </c>
      <c r="BZ436">
        <v>9.112046691E11</v>
      </c>
      <c r="CA436" t="s">
        <v>6852</v>
      </c>
      <c r="CB436" t="s">
        <v>6851</v>
      </c>
      <c r="CC436">
        <v>9.18368005016E11</v>
      </c>
      <c r="CD436">
        <v>125000.0</v>
      </c>
      <c r="CE436" t="s">
        <v>6853</v>
      </c>
      <c r="CG436">
        <v>203207.0</v>
      </c>
      <c r="CH436" t="s">
        <v>6853</v>
      </c>
      <c r="CI436" t="s">
        <v>1734</v>
      </c>
      <c r="CJ436" t="s">
        <v>1578</v>
      </c>
      <c r="CK436">
        <v>203207.0</v>
      </c>
      <c r="CM436" t="s">
        <v>6853</v>
      </c>
      <c r="CN436" t="s">
        <v>6853</v>
      </c>
    </row>
    <row r="437">
      <c r="A437" t="s">
        <v>47</v>
      </c>
      <c r="B437">
        <v>5017447.0</v>
      </c>
      <c r="C437" t="s">
        <v>800</v>
      </c>
      <c r="D437">
        <v>2025.0</v>
      </c>
      <c r="E437" s="155">
        <v>45624.0</v>
      </c>
      <c r="F437" t="s">
        <v>1289</v>
      </c>
      <c r="G437" t="s">
        <v>1000</v>
      </c>
      <c r="H437" t="s">
        <v>6854</v>
      </c>
      <c r="I437" t="s">
        <v>1002</v>
      </c>
      <c r="J437">
        <v>694255.0</v>
      </c>
      <c r="K437">
        <v>819221.0</v>
      </c>
      <c r="L437">
        <v>0.0</v>
      </c>
      <c r="M437">
        <v>0.0</v>
      </c>
      <c r="O437">
        <v>0.0</v>
      </c>
      <c r="P437">
        <v>0.0</v>
      </c>
      <c r="R437">
        <v>694255.0</v>
      </c>
      <c r="S437">
        <v>300.0</v>
      </c>
      <c r="T437">
        <v>2314.0</v>
      </c>
      <c r="U437">
        <v>0.0</v>
      </c>
      <c r="V437" t="s">
        <v>1003</v>
      </c>
      <c r="W437">
        <v>4.0</v>
      </c>
      <c r="Y437" s="156">
        <v>45663.0</v>
      </c>
      <c r="Z437">
        <v>204805.0</v>
      </c>
      <c r="AA437" s="154">
        <v>45789.0</v>
      </c>
      <c r="AB437">
        <v>204805.0</v>
      </c>
      <c r="AC437" s="154">
        <v>45915.0</v>
      </c>
      <c r="AD437">
        <v>204805.0</v>
      </c>
      <c r="AE437" s="155">
        <v>46013.0</v>
      </c>
      <c r="AF437">
        <v>204805.0</v>
      </c>
      <c r="AG437">
        <v>0.0</v>
      </c>
      <c r="AH437" s="154">
        <v>45799.0</v>
      </c>
      <c r="AI437" s="154">
        <v>45799.0</v>
      </c>
      <c r="AJ437">
        <v>409610.0</v>
      </c>
      <c r="AK437">
        <v>135565.0</v>
      </c>
      <c r="AL437">
        <v>274045.0</v>
      </c>
      <c r="AM437">
        <v>0.5449</v>
      </c>
      <c r="AN437">
        <v>0.5449</v>
      </c>
      <c r="AS437">
        <v>0.0</v>
      </c>
      <c r="AU437">
        <v>0.0</v>
      </c>
      <c r="AV437" t="s">
        <v>380</v>
      </c>
      <c r="AY437" t="s">
        <v>88</v>
      </c>
      <c r="AZ437" t="s">
        <v>1110</v>
      </c>
      <c r="BA437" t="s">
        <v>1157</v>
      </c>
      <c r="BB437" t="s">
        <v>1158</v>
      </c>
      <c r="BC437" t="s">
        <v>37</v>
      </c>
      <c r="BD437" t="s">
        <v>1158</v>
      </c>
      <c r="BE437" t="s">
        <v>1007</v>
      </c>
      <c r="BF437" s="156">
        <v>45748.0</v>
      </c>
      <c r="BG437" s="154">
        <v>46112.0</v>
      </c>
      <c r="BH437" t="s">
        <v>1008</v>
      </c>
      <c r="BI437" t="s">
        <v>6855</v>
      </c>
      <c r="BJ437" t="s">
        <v>6856</v>
      </c>
      <c r="BK437" t="s">
        <v>6857</v>
      </c>
      <c r="BL437" s="155">
        <v>45624.0</v>
      </c>
      <c r="BM437" t="s">
        <v>1933</v>
      </c>
      <c r="BN437" t="s">
        <v>1013</v>
      </c>
      <c r="BO437" t="s">
        <v>1934</v>
      </c>
      <c r="BP437" t="s">
        <v>1296</v>
      </c>
      <c r="BR437" s="154">
        <v>45741.6</v>
      </c>
      <c r="BS437" t="s">
        <v>1796</v>
      </c>
      <c r="BT437" t="s">
        <v>1122</v>
      </c>
      <c r="BU437" t="s">
        <v>1797</v>
      </c>
      <c r="BV437">
        <v>9.19903263E11</v>
      </c>
      <c r="BW437" t="s">
        <v>1797</v>
      </c>
      <c r="BX437" t="s">
        <v>1796</v>
      </c>
      <c r="BY437" t="s">
        <v>1797</v>
      </c>
      <c r="BZ437">
        <v>9.19903263E11</v>
      </c>
      <c r="CA437" t="s">
        <v>1796</v>
      </c>
      <c r="CB437" t="s">
        <v>1797</v>
      </c>
      <c r="CC437">
        <v>9.19903263E11</v>
      </c>
      <c r="CD437">
        <v>60000.0</v>
      </c>
      <c r="CE437" t="s">
        <v>6858</v>
      </c>
      <c r="CG437">
        <v>700145.0</v>
      </c>
      <c r="CH437" t="s">
        <v>6859</v>
      </c>
      <c r="CI437" t="s">
        <v>1157</v>
      </c>
      <c r="CJ437" t="s">
        <v>1158</v>
      </c>
      <c r="CK437">
        <v>700145.0</v>
      </c>
      <c r="CM437" t="s">
        <v>6858</v>
      </c>
      <c r="CN437" t="s">
        <v>6859</v>
      </c>
    </row>
    <row r="438">
      <c r="A438" t="s">
        <v>68</v>
      </c>
      <c r="B438">
        <v>5017448.0</v>
      </c>
      <c r="C438" t="s">
        <v>287</v>
      </c>
      <c r="D438">
        <v>2025.0</v>
      </c>
      <c r="E438" s="156">
        <v>45723.0</v>
      </c>
      <c r="F438" t="s">
        <v>1108</v>
      </c>
      <c r="G438" t="s">
        <v>1000</v>
      </c>
      <c r="H438" t="s">
        <v>6860</v>
      </c>
      <c r="I438" t="s">
        <v>1002</v>
      </c>
      <c r="J438">
        <v>132526.0</v>
      </c>
      <c r="K438">
        <v>132526.0</v>
      </c>
      <c r="L438">
        <v>132526.0</v>
      </c>
      <c r="M438">
        <v>265.0</v>
      </c>
      <c r="N438">
        <v>500.0</v>
      </c>
      <c r="O438">
        <v>0.0</v>
      </c>
      <c r="P438">
        <v>0.0</v>
      </c>
      <c r="R438">
        <v>0.0</v>
      </c>
      <c r="S438">
        <v>0.0</v>
      </c>
      <c r="U438">
        <v>0.0</v>
      </c>
      <c r="V438" t="s">
        <v>1003</v>
      </c>
      <c r="W438">
        <v>2.0</v>
      </c>
      <c r="Y438" s="154">
        <v>45731.0</v>
      </c>
      <c r="Z438">
        <v>66263.0</v>
      </c>
      <c r="AA438" s="155">
        <v>45945.0</v>
      </c>
      <c r="AB438">
        <v>66263.0</v>
      </c>
      <c r="AC438" s="156">
        <v>36526.0</v>
      </c>
      <c r="AD438">
        <v>0.0</v>
      </c>
      <c r="AE438" s="156">
        <v>36526.0</v>
      </c>
      <c r="AF438">
        <v>0.0</v>
      </c>
      <c r="AG438">
        <v>0.0</v>
      </c>
      <c r="AH438" s="154">
        <v>45758.0</v>
      </c>
      <c r="AI438" s="154">
        <v>45758.0</v>
      </c>
      <c r="AJ438">
        <v>66263.0</v>
      </c>
      <c r="AK438">
        <v>66263.0</v>
      </c>
      <c r="AL438">
        <v>0.0</v>
      </c>
      <c r="AM438">
        <v>0.6666</v>
      </c>
      <c r="AN438">
        <v>0.6666</v>
      </c>
      <c r="AS438" t="s">
        <v>21</v>
      </c>
      <c r="AT438" t="s">
        <v>22</v>
      </c>
      <c r="AU438">
        <v>0.0</v>
      </c>
      <c r="AV438" t="s">
        <v>380</v>
      </c>
      <c r="AZ438" t="s">
        <v>1110</v>
      </c>
      <c r="BA438" t="s">
        <v>6861</v>
      </c>
      <c r="BB438" t="s">
        <v>1144</v>
      </c>
      <c r="BC438" t="s">
        <v>45</v>
      </c>
      <c r="BD438" t="s">
        <v>1971</v>
      </c>
      <c r="BE438" t="s">
        <v>1007</v>
      </c>
      <c r="BF438" s="156">
        <v>45748.0</v>
      </c>
      <c r="BG438" s="154">
        <v>46112.0</v>
      </c>
      <c r="BH438" t="s">
        <v>1008</v>
      </c>
      <c r="BI438" t="s">
        <v>6862</v>
      </c>
      <c r="BJ438" t="s">
        <v>6863</v>
      </c>
      <c r="BK438" t="s">
        <v>6864</v>
      </c>
      <c r="BL438" s="156">
        <v>45723.0</v>
      </c>
      <c r="BM438" t="s">
        <v>2515</v>
      </c>
      <c r="BN438" t="s">
        <v>2316</v>
      </c>
      <c r="BO438" t="s">
        <v>2516</v>
      </c>
      <c r="BP438" t="s">
        <v>2517</v>
      </c>
      <c r="BR438" s="154">
        <v>45743.4674421296</v>
      </c>
      <c r="BS438" t="s">
        <v>5670</v>
      </c>
      <c r="BT438" t="s">
        <v>1197</v>
      </c>
      <c r="BU438" t="s">
        <v>2519</v>
      </c>
      <c r="BV438">
        <v>9.17972434874E11</v>
      </c>
      <c r="BW438" t="s">
        <v>2519</v>
      </c>
      <c r="BX438" t="s">
        <v>6865</v>
      </c>
      <c r="BY438" t="s">
        <v>6866</v>
      </c>
      <c r="BZ438">
        <v>9.17972434874E11</v>
      </c>
      <c r="CA438" t="s">
        <v>5670</v>
      </c>
      <c r="CB438" t="s">
        <v>2519</v>
      </c>
      <c r="CC438">
        <v>9.17972434874E11</v>
      </c>
      <c r="CD438">
        <v>160000.0</v>
      </c>
      <c r="CE438" t="s">
        <v>6867</v>
      </c>
      <c r="CG438">
        <v>440001.0</v>
      </c>
      <c r="CH438" t="s">
        <v>6868</v>
      </c>
      <c r="CI438" t="s">
        <v>2066</v>
      </c>
      <c r="CJ438" t="s">
        <v>1144</v>
      </c>
      <c r="CK438">
        <v>412115.0</v>
      </c>
      <c r="CM438" t="s">
        <v>6869</v>
      </c>
      <c r="CN438" t="s">
        <v>6870</v>
      </c>
    </row>
    <row r="439">
      <c r="A439" t="s">
        <v>47</v>
      </c>
      <c r="B439">
        <v>5017529.0</v>
      </c>
      <c r="C439" t="s">
        <v>652</v>
      </c>
      <c r="D439">
        <v>2025.0</v>
      </c>
      <c r="E439" s="154">
        <v>45768.0</v>
      </c>
      <c r="F439" t="s">
        <v>1819</v>
      </c>
      <c r="G439" t="s">
        <v>1000</v>
      </c>
      <c r="H439" t="s">
        <v>6871</v>
      </c>
      <c r="I439" t="s">
        <v>1002</v>
      </c>
      <c r="J439">
        <v>316904.0</v>
      </c>
      <c r="K439">
        <v>343471.0</v>
      </c>
      <c r="L439">
        <v>0.0</v>
      </c>
      <c r="M439">
        <v>0.0</v>
      </c>
      <c r="O439">
        <v>169312.0</v>
      </c>
      <c r="P439">
        <v>129.0</v>
      </c>
      <c r="Q439">
        <v>1312.0</v>
      </c>
      <c r="R439">
        <v>147592.0</v>
      </c>
      <c r="S439">
        <v>129.0</v>
      </c>
      <c r="T439">
        <v>1144.0</v>
      </c>
      <c r="U439">
        <v>0.0</v>
      </c>
      <c r="V439" t="s">
        <v>1079</v>
      </c>
      <c r="X439" s="154">
        <v>45777.0</v>
      </c>
      <c r="Y439" s="156">
        <v>36526.0</v>
      </c>
      <c r="Z439">
        <v>0.0</v>
      </c>
      <c r="AA439" s="156">
        <v>36526.0</v>
      </c>
      <c r="AB439">
        <v>0.0</v>
      </c>
      <c r="AC439" s="156">
        <v>36526.0</v>
      </c>
      <c r="AD439">
        <v>0.0</v>
      </c>
      <c r="AE439" s="156">
        <v>36526.0</v>
      </c>
      <c r="AF439">
        <v>0.0</v>
      </c>
      <c r="AG439">
        <v>0.0</v>
      </c>
      <c r="AH439" s="154">
        <v>45835.0</v>
      </c>
      <c r="AI439" s="154">
        <v>45862.0</v>
      </c>
      <c r="AJ439">
        <v>343471.0</v>
      </c>
      <c r="AK439">
        <v>150000.0</v>
      </c>
      <c r="AL439">
        <v>193471.0</v>
      </c>
      <c r="AM439">
        <v>0.625</v>
      </c>
      <c r="AN439">
        <v>0.625</v>
      </c>
      <c r="AS439">
        <v>0.0</v>
      </c>
      <c r="AU439">
        <v>4.0</v>
      </c>
      <c r="AV439" t="s">
        <v>380</v>
      </c>
      <c r="AW439" t="s">
        <v>381</v>
      </c>
      <c r="AX439" t="s">
        <v>22</v>
      </c>
      <c r="AY439" t="s">
        <v>88</v>
      </c>
      <c r="AZ439" t="s">
        <v>1197</v>
      </c>
      <c r="BA439" t="s">
        <v>4776</v>
      </c>
      <c r="BB439" t="s">
        <v>2477</v>
      </c>
      <c r="BC439" t="s">
        <v>37</v>
      </c>
      <c r="BD439" t="s">
        <v>2478</v>
      </c>
      <c r="BE439" t="s">
        <v>1007</v>
      </c>
      <c r="BF439" s="156">
        <v>45748.0</v>
      </c>
      <c r="BG439" s="154">
        <v>46112.0</v>
      </c>
      <c r="BH439" t="s">
        <v>1008</v>
      </c>
      <c r="BI439" t="s">
        <v>6872</v>
      </c>
      <c r="BJ439" t="s">
        <v>6873</v>
      </c>
      <c r="BK439" t="s">
        <v>6874</v>
      </c>
      <c r="BL439" s="154">
        <v>45768.0</v>
      </c>
      <c r="BM439" t="s">
        <v>2482</v>
      </c>
      <c r="BN439" t="s">
        <v>1013</v>
      </c>
      <c r="BO439" t="s">
        <v>2483</v>
      </c>
      <c r="BP439" t="s">
        <v>2484</v>
      </c>
      <c r="BQ439" t="s">
        <v>118</v>
      </c>
      <c r="BR439" s="154">
        <v>45770.485787037</v>
      </c>
      <c r="BS439" t="s">
        <v>6875</v>
      </c>
      <c r="BT439" t="s">
        <v>1122</v>
      </c>
      <c r="BU439" t="s">
        <v>6876</v>
      </c>
      <c r="BV439">
        <v>9.1879496144E11</v>
      </c>
      <c r="BW439" t="s">
        <v>6876</v>
      </c>
      <c r="BX439" t="s">
        <v>6875</v>
      </c>
      <c r="BY439" t="s">
        <v>6876</v>
      </c>
      <c r="BZ439">
        <v>9.1879496144E11</v>
      </c>
      <c r="CA439" t="s">
        <v>6875</v>
      </c>
      <c r="CB439" t="s">
        <v>6876</v>
      </c>
      <c r="CC439">
        <v>9.1879496144E11</v>
      </c>
      <c r="CD439">
        <v>49000.0</v>
      </c>
      <c r="CE439" t="s">
        <v>6877</v>
      </c>
      <c r="CG439">
        <v>794001.0</v>
      </c>
      <c r="CH439" t="s">
        <v>6877</v>
      </c>
      <c r="CI439" t="s">
        <v>4776</v>
      </c>
      <c r="CJ439" t="s">
        <v>2477</v>
      </c>
      <c r="CK439">
        <v>794001.0</v>
      </c>
      <c r="CM439" t="s">
        <v>6877</v>
      </c>
      <c r="CN439" t="s">
        <v>6877</v>
      </c>
    </row>
    <row r="440">
      <c r="A440" t="s">
        <v>47</v>
      </c>
      <c r="B440">
        <v>5017533.0</v>
      </c>
      <c r="C440" t="s">
        <v>288</v>
      </c>
      <c r="D440">
        <v>2025.0</v>
      </c>
      <c r="E440" s="154">
        <v>45836.0</v>
      </c>
      <c r="F440" t="s">
        <v>1414</v>
      </c>
      <c r="G440" t="s">
        <v>1000</v>
      </c>
      <c r="H440" t="s">
        <v>6878</v>
      </c>
      <c r="I440" t="s">
        <v>1002</v>
      </c>
      <c r="J440">
        <v>165003.0</v>
      </c>
      <c r="K440">
        <v>187595.0</v>
      </c>
      <c r="L440">
        <v>39492.0</v>
      </c>
      <c r="M440">
        <v>60.0</v>
      </c>
      <c r="N440">
        <v>658.0</v>
      </c>
      <c r="O440">
        <v>0.0</v>
      </c>
      <c r="P440">
        <v>0.0</v>
      </c>
      <c r="R440">
        <v>125511.0</v>
      </c>
      <c r="S440">
        <v>75.0</v>
      </c>
      <c r="T440">
        <v>1673.0</v>
      </c>
      <c r="U440">
        <v>0.0</v>
      </c>
      <c r="V440" t="s">
        <v>1003</v>
      </c>
      <c r="W440">
        <v>2.0</v>
      </c>
      <c r="Y440" s="154">
        <v>45863.0</v>
      </c>
      <c r="Z440">
        <v>93798.0</v>
      </c>
      <c r="AA440" s="154">
        <v>45894.0</v>
      </c>
      <c r="AB440">
        <v>93798.0</v>
      </c>
      <c r="AC440" s="156">
        <v>36526.0</v>
      </c>
      <c r="AD440">
        <v>0.0</v>
      </c>
      <c r="AE440" s="156">
        <v>36526.0</v>
      </c>
      <c r="AF440">
        <v>0.0</v>
      </c>
      <c r="AG440">
        <v>0.0</v>
      </c>
      <c r="AH440" s="154">
        <v>45885.0</v>
      </c>
      <c r="AI440" s="154">
        <v>45885.0</v>
      </c>
      <c r="AJ440">
        <v>187596.0</v>
      </c>
      <c r="AK440">
        <v>85547.0</v>
      </c>
      <c r="AL440">
        <v>102049.0</v>
      </c>
      <c r="AM440">
        <v>0.4515</v>
      </c>
      <c r="AN440">
        <v>0.4015</v>
      </c>
      <c r="AR440">
        <v>0.05</v>
      </c>
      <c r="AS440" t="s">
        <v>21</v>
      </c>
      <c r="AT440" t="s">
        <v>88</v>
      </c>
      <c r="AU440">
        <v>0.0</v>
      </c>
      <c r="AV440" t="s">
        <v>380</v>
      </c>
      <c r="AY440" t="s">
        <v>88</v>
      </c>
      <c r="AZ440" t="s">
        <v>1029</v>
      </c>
      <c r="BA440" t="s">
        <v>1906</v>
      </c>
      <c r="BB440" t="s">
        <v>1366</v>
      </c>
      <c r="BC440" t="s">
        <v>45</v>
      </c>
      <c r="BD440" t="s">
        <v>1366</v>
      </c>
      <c r="BE440" t="s">
        <v>1007</v>
      </c>
      <c r="BF440" s="154">
        <v>45853.0</v>
      </c>
      <c r="BG440" s="154">
        <v>46217.0</v>
      </c>
      <c r="BH440" t="s">
        <v>1008</v>
      </c>
      <c r="BI440" t="s">
        <v>6879</v>
      </c>
      <c r="BJ440" t="s">
        <v>6880</v>
      </c>
      <c r="BK440" t="s">
        <v>6881</v>
      </c>
      <c r="BL440" s="154">
        <v>45836.0</v>
      </c>
      <c r="BM440" t="s">
        <v>3372</v>
      </c>
      <c r="BN440" t="s">
        <v>1482</v>
      </c>
      <c r="BO440" t="s">
        <v>3373</v>
      </c>
      <c r="BP440" t="s">
        <v>3374</v>
      </c>
      <c r="BR440" s="154">
        <v>45836.77229167</v>
      </c>
      <c r="BS440" t="s">
        <v>6882</v>
      </c>
      <c r="BT440" t="s">
        <v>1122</v>
      </c>
      <c r="BU440" t="s">
        <v>6883</v>
      </c>
      <c r="BV440">
        <v>9.19227800714E11</v>
      </c>
      <c r="BW440" t="s">
        <v>6884</v>
      </c>
      <c r="BX440" t="s">
        <v>6885</v>
      </c>
      <c r="BY440" t="s">
        <v>6883</v>
      </c>
      <c r="BZ440">
        <v>9.19227800714E11</v>
      </c>
      <c r="CA440" t="s">
        <v>6885</v>
      </c>
      <c r="CB440" t="s">
        <v>6883</v>
      </c>
      <c r="CC440">
        <v>9.19227800714E11</v>
      </c>
      <c r="CD440">
        <v>40000.0</v>
      </c>
      <c r="CE440" t="s">
        <v>6886</v>
      </c>
      <c r="CG440">
        <v>360002.0</v>
      </c>
      <c r="CH440" t="s">
        <v>6887</v>
      </c>
      <c r="CI440" t="s">
        <v>1906</v>
      </c>
      <c r="CJ440" t="s">
        <v>1366</v>
      </c>
      <c r="CK440">
        <v>360002.0</v>
      </c>
      <c r="CM440" t="s">
        <v>6888</v>
      </c>
      <c r="CN440" t="s">
        <v>6887</v>
      </c>
    </row>
    <row r="441">
      <c r="A441" t="s">
        <v>47</v>
      </c>
      <c r="B441">
        <v>5017598.0</v>
      </c>
      <c r="C441" t="s">
        <v>801</v>
      </c>
      <c r="D441">
        <v>2025.0</v>
      </c>
      <c r="E441" s="154">
        <v>45833.0</v>
      </c>
      <c r="F441" t="s">
        <v>1289</v>
      </c>
      <c r="G441" t="s">
        <v>1000</v>
      </c>
      <c r="H441" t="s">
        <v>6889</v>
      </c>
      <c r="I441" t="s">
        <v>1002</v>
      </c>
      <c r="J441">
        <v>191060.0</v>
      </c>
      <c r="K441">
        <v>225451.0</v>
      </c>
      <c r="L441">
        <v>0.0</v>
      </c>
      <c r="M441">
        <v>0.0</v>
      </c>
      <c r="O441">
        <v>0.0</v>
      </c>
      <c r="P441">
        <v>0.0</v>
      </c>
      <c r="R441">
        <v>191060.0</v>
      </c>
      <c r="S441">
        <v>196.0</v>
      </c>
      <c r="T441">
        <v>975.0</v>
      </c>
      <c r="U441">
        <v>0.0</v>
      </c>
      <c r="V441" t="s">
        <v>1003</v>
      </c>
      <c r="W441">
        <v>2.0</v>
      </c>
      <c r="Y441" s="154">
        <v>45838.0</v>
      </c>
      <c r="Z441">
        <v>112726.0</v>
      </c>
      <c r="AA441" s="155">
        <v>46011.0</v>
      </c>
      <c r="AB441">
        <v>112726.0</v>
      </c>
      <c r="AC441" s="156">
        <v>36526.0</v>
      </c>
      <c r="AD441">
        <v>0.0</v>
      </c>
      <c r="AE441" s="156">
        <v>36526.0</v>
      </c>
      <c r="AF441">
        <v>0.0</v>
      </c>
      <c r="AG441">
        <v>0.0</v>
      </c>
      <c r="AH441" s="154">
        <v>45834.0</v>
      </c>
      <c r="AI441" s="154">
        <v>45834.0</v>
      </c>
      <c r="AJ441">
        <v>112726.0</v>
      </c>
      <c r="AK441">
        <v>110795.0</v>
      </c>
      <c r="AL441">
        <v>1931.0</v>
      </c>
      <c r="AM441">
        <v>0.6805</v>
      </c>
      <c r="AN441">
        <v>0.6805</v>
      </c>
      <c r="AS441">
        <v>0.0</v>
      </c>
      <c r="AU441">
        <v>0.0</v>
      </c>
      <c r="AV441" t="s">
        <v>380</v>
      </c>
      <c r="AY441" t="s">
        <v>88</v>
      </c>
      <c r="AZ441" t="s">
        <v>1110</v>
      </c>
      <c r="BA441" t="s">
        <v>3469</v>
      </c>
      <c r="BB441" t="s">
        <v>1174</v>
      </c>
      <c r="BC441" t="s">
        <v>23</v>
      </c>
      <c r="BD441" t="s">
        <v>1174</v>
      </c>
      <c r="BE441" t="s">
        <v>1007</v>
      </c>
      <c r="BF441" s="156">
        <v>45839.0</v>
      </c>
      <c r="BG441" s="154">
        <v>46112.0</v>
      </c>
      <c r="BH441" t="s">
        <v>1008</v>
      </c>
      <c r="BI441" t="s">
        <v>6890</v>
      </c>
      <c r="BJ441" t="s">
        <v>6891</v>
      </c>
      <c r="BK441" t="s">
        <v>6892</v>
      </c>
      <c r="BL441" s="154">
        <v>45833.0</v>
      </c>
      <c r="BM441" t="s">
        <v>2414</v>
      </c>
      <c r="BN441" t="s">
        <v>1482</v>
      </c>
      <c r="BO441" t="s">
        <v>2415</v>
      </c>
      <c r="BP441" t="s">
        <v>2416</v>
      </c>
      <c r="BQ441" t="s">
        <v>5298</v>
      </c>
      <c r="BR441" s="154">
        <v>45836.5619560185</v>
      </c>
      <c r="BS441" t="s">
        <v>6893</v>
      </c>
      <c r="BT441" t="s">
        <v>1016</v>
      </c>
      <c r="BU441" t="s">
        <v>6894</v>
      </c>
      <c r="BV441">
        <v>9.19047022152E11</v>
      </c>
      <c r="BW441" t="s">
        <v>6894</v>
      </c>
      <c r="BX441" t="s">
        <v>6893</v>
      </c>
      <c r="BY441" t="s">
        <v>6894</v>
      </c>
      <c r="BZ441">
        <v>9.19047022152E11</v>
      </c>
      <c r="CA441" t="s">
        <v>6893</v>
      </c>
      <c r="CB441" t="s">
        <v>6894</v>
      </c>
      <c r="CC441">
        <v>9.19047022152E11</v>
      </c>
      <c r="CD441">
        <v>70000.0</v>
      </c>
      <c r="CE441" t="s">
        <v>6895</v>
      </c>
      <c r="CG441">
        <v>613002.0</v>
      </c>
      <c r="CH441" t="s">
        <v>6895</v>
      </c>
      <c r="CI441" t="s">
        <v>3469</v>
      </c>
      <c r="CJ441" t="s">
        <v>6896</v>
      </c>
      <c r="CK441">
        <v>613002.0</v>
      </c>
      <c r="CM441" t="s">
        <v>6895</v>
      </c>
      <c r="CN441" t="s">
        <v>6895</v>
      </c>
    </row>
    <row r="442">
      <c r="A442" t="s">
        <v>47</v>
      </c>
      <c r="B442">
        <v>5017708.0</v>
      </c>
      <c r="C442" t="s">
        <v>653</v>
      </c>
      <c r="D442">
        <v>2025.0</v>
      </c>
      <c r="E442" s="156">
        <v>45782.0</v>
      </c>
      <c r="F442" t="s">
        <v>1819</v>
      </c>
      <c r="G442" t="s">
        <v>1000</v>
      </c>
      <c r="H442" t="s">
        <v>6897</v>
      </c>
      <c r="I442" t="s">
        <v>1002</v>
      </c>
      <c r="J442">
        <v>236651.0</v>
      </c>
      <c r="K442">
        <v>266521.0</v>
      </c>
      <c r="L442">
        <v>0.0</v>
      </c>
      <c r="M442">
        <v>0.0</v>
      </c>
      <c r="O442">
        <v>70707.0</v>
      </c>
      <c r="P442">
        <v>111.0</v>
      </c>
      <c r="Q442">
        <v>637.0</v>
      </c>
      <c r="R442">
        <v>165944.0</v>
      </c>
      <c r="S442">
        <v>111.0</v>
      </c>
      <c r="T442">
        <v>1495.0</v>
      </c>
      <c r="U442">
        <v>0.0</v>
      </c>
      <c r="V442" t="s">
        <v>1003</v>
      </c>
      <c r="W442">
        <v>4.0</v>
      </c>
      <c r="Y442" s="154">
        <v>45825.0</v>
      </c>
      <c r="Z442">
        <v>66630.0</v>
      </c>
      <c r="AA442" s="154">
        <v>45897.0</v>
      </c>
      <c r="AB442">
        <v>66630.0</v>
      </c>
      <c r="AC442" s="155">
        <v>45952.0</v>
      </c>
      <c r="AD442">
        <v>66630.0</v>
      </c>
      <c r="AE442" s="155">
        <v>46021.0</v>
      </c>
      <c r="AF442">
        <v>66630.0</v>
      </c>
      <c r="AG442">
        <v>0.0</v>
      </c>
      <c r="AJ442">
        <v>66630.0</v>
      </c>
      <c r="AK442">
        <v>0.0</v>
      </c>
      <c r="AL442">
        <v>66630.0</v>
      </c>
      <c r="AM442">
        <v>0.755</v>
      </c>
      <c r="AN442">
        <v>0.755</v>
      </c>
      <c r="AS442">
        <v>0.0</v>
      </c>
      <c r="AU442">
        <v>4.0</v>
      </c>
      <c r="AV442" t="s">
        <v>380</v>
      </c>
      <c r="AW442" t="s">
        <v>381</v>
      </c>
      <c r="AX442" t="s">
        <v>22</v>
      </c>
      <c r="AY442" t="s">
        <v>88</v>
      </c>
      <c r="AZ442" t="s">
        <v>1110</v>
      </c>
      <c r="BA442" t="s">
        <v>2045</v>
      </c>
      <c r="BB442" t="s">
        <v>1031</v>
      </c>
      <c r="BC442" t="s">
        <v>23</v>
      </c>
      <c r="BD442" t="s">
        <v>1032</v>
      </c>
      <c r="BE442" t="s">
        <v>1007</v>
      </c>
      <c r="BF442" s="156">
        <v>45748.0</v>
      </c>
      <c r="BG442" s="154">
        <v>46112.0</v>
      </c>
      <c r="BH442" t="s">
        <v>1008</v>
      </c>
      <c r="BI442" t="s">
        <v>6898</v>
      </c>
      <c r="BJ442" t="s">
        <v>6899</v>
      </c>
      <c r="BK442" t="s">
        <v>6900</v>
      </c>
      <c r="BL442" s="156">
        <v>45782.0</v>
      </c>
      <c r="BM442" t="s">
        <v>3170</v>
      </c>
      <c r="BN442" t="s">
        <v>1095</v>
      </c>
      <c r="BO442" t="s">
        <v>3171</v>
      </c>
      <c r="BP442" t="s">
        <v>3172</v>
      </c>
      <c r="BQ442" t="s">
        <v>6901</v>
      </c>
      <c r="BR442" s="154">
        <v>45791.6321875</v>
      </c>
      <c r="BS442" t="s">
        <v>6902</v>
      </c>
      <c r="BT442" t="s">
        <v>1122</v>
      </c>
      <c r="BU442" t="s">
        <v>1827</v>
      </c>
      <c r="BV442">
        <v>9.17373791041E11</v>
      </c>
      <c r="BW442" t="s">
        <v>1827</v>
      </c>
      <c r="BX442" t="s">
        <v>6903</v>
      </c>
      <c r="BY442" t="s">
        <v>6904</v>
      </c>
      <c r="BZ442">
        <v>9.19488600891E11</v>
      </c>
      <c r="CA442" t="s">
        <v>6903</v>
      </c>
      <c r="CB442" t="s">
        <v>6904</v>
      </c>
      <c r="CC442">
        <v>9.19488600891E11</v>
      </c>
      <c r="CD442">
        <v>50000.0</v>
      </c>
      <c r="CE442" t="s">
        <v>6905</v>
      </c>
      <c r="CG442">
        <v>562106.0</v>
      </c>
      <c r="CH442" t="s">
        <v>6906</v>
      </c>
      <c r="CI442" t="s">
        <v>2045</v>
      </c>
      <c r="CJ442" t="s">
        <v>1031</v>
      </c>
      <c r="CK442">
        <v>562106.0</v>
      </c>
      <c r="CM442" t="s">
        <v>6906</v>
      </c>
      <c r="CN442" t="s">
        <v>6906</v>
      </c>
    </row>
    <row r="443">
      <c r="A443" t="s">
        <v>47</v>
      </c>
      <c r="B443">
        <v>5017739.0</v>
      </c>
      <c r="C443" t="s">
        <v>289</v>
      </c>
      <c r="D443">
        <v>2025.0</v>
      </c>
      <c r="E443" s="154">
        <v>45699.0</v>
      </c>
      <c r="F443" t="s">
        <v>1108</v>
      </c>
      <c r="G443" t="s">
        <v>1000</v>
      </c>
      <c r="H443" t="s">
        <v>6907</v>
      </c>
      <c r="I443" t="s">
        <v>1002</v>
      </c>
      <c r="J443">
        <v>3000.0</v>
      </c>
      <c r="K443">
        <v>3000.0</v>
      </c>
      <c r="L443">
        <v>3000.0</v>
      </c>
      <c r="M443">
        <v>5.0</v>
      </c>
      <c r="N443">
        <v>600.0</v>
      </c>
      <c r="O443">
        <v>0.0</v>
      </c>
      <c r="P443">
        <v>0.0</v>
      </c>
      <c r="R443">
        <v>0.0</v>
      </c>
      <c r="S443">
        <v>0.0</v>
      </c>
      <c r="U443">
        <v>0.0</v>
      </c>
      <c r="V443" t="s">
        <v>1079</v>
      </c>
      <c r="X443" s="154">
        <v>45699.0</v>
      </c>
      <c r="Y443" s="156">
        <v>36526.0</v>
      </c>
      <c r="Z443">
        <v>0.0</v>
      </c>
      <c r="AA443" s="156">
        <v>36526.0</v>
      </c>
      <c r="AB443">
        <v>0.0</v>
      </c>
      <c r="AC443" s="156">
        <v>36526.0</v>
      </c>
      <c r="AD443">
        <v>0.0</v>
      </c>
      <c r="AE443" s="156">
        <v>36526.0</v>
      </c>
      <c r="AF443">
        <v>0.0</v>
      </c>
      <c r="AG443">
        <v>0.0</v>
      </c>
      <c r="AH443" s="154">
        <v>45709.0</v>
      </c>
      <c r="AI443" s="154">
        <v>45709.0</v>
      </c>
      <c r="AJ443">
        <v>3000.0</v>
      </c>
      <c r="AK443">
        <v>3000.0</v>
      </c>
      <c r="AL443">
        <v>0.0</v>
      </c>
      <c r="AM443">
        <v>0.5</v>
      </c>
      <c r="AN443">
        <v>0.5</v>
      </c>
      <c r="AS443" t="s">
        <v>21</v>
      </c>
      <c r="AT443" t="s">
        <v>88</v>
      </c>
      <c r="AU443">
        <v>0.0</v>
      </c>
      <c r="AV443" t="s">
        <v>380</v>
      </c>
      <c r="AZ443" t="s">
        <v>1110</v>
      </c>
      <c r="BA443" t="s">
        <v>1979</v>
      </c>
      <c r="BB443" t="s">
        <v>1578</v>
      </c>
      <c r="BC443" t="s">
        <v>27</v>
      </c>
      <c r="BD443" t="s">
        <v>1735</v>
      </c>
      <c r="BE443" t="s">
        <v>1007</v>
      </c>
      <c r="BF443" s="154">
        <v>45705.0</v>
      </c>
      <c r="BG443" s="154">
        <v>45731.0</v>
      </c>
      <c r="BH443" t="s">
        <v>1008</v>
      </c>
      <c r="BI443" t="s">
        <v>6908</v>
      </c>
      <c r="BJ443" t="s">
        <v>6909</v>
      </c>
      <c r="BK443" t="s">
        <v>6910</v>
      </c>
      <c r="BL443" s="154">
        <v>45699.0</v>
      </c>
      <c r="BM443" t="s">
        <v>1739</v>
      </c>
      <c r="BN443" t="s">
        <v>1482</v>
      </c>
      <c r="BO443" t="s">
        <v>1740</v>
      </c>
      <c r="BP443" t="s">
        <v>2225</v>
      </c>
      <c r="BR443" s="154">
        <v>45712.5334259259</v>
      </c>
      <c r="BS443" t="s">
        <v>5553</v>
      </c>
      <c r="BT443" t="s">
        <v>1197</v>
      </c>
      <c r="BU443" t="s">
        <v>5554</v>
      </c>
      <c r="BV443">
        <v>9.19873301088E11</v>
      </c>
      <c r="BW443" t="s">
        <v>5554</v>
      </c>
      <c r="BX443" t="s">
        <v>1987</v>
      </c>
      <c r="BY443" t="s">
        <v>6911</v>
      </c>
      <c r="BZ443">
        <v>9.19899423107E11</v>
      </c>
      <c r="CA443" t="s">
        <v>1987</v>
      </c>
      <c r="CB443" t="s">
        <v>6911</v>
      </c>
      <c r="CC443">
        <v>9.19899423107E11</v>
      </c>
      <c r="CD443">
        <v>123000.0</v>
      </c>
      <c r="CE443" t="s">
        <v>6912</v>
      </c>
      <c r="CG443">
        <v>201017.0</v>
      </c>
      <c r="CH443" t="s">
        <v>6912</v>
      </c>
      <c r="CI443" t="s">
        <v>1979</v>
      </c>
      <c r="CJ443" t="s">
        <v>1578</v>
      </c>
      <c r="CK443">
        <v>201017.0</v>
      </c>
      <c r="CM443" t="s">
        <v>6913</v>
      </c>
      <c r="CN443" t="s">
        <v>6913</v>
      </c>
    </row>
    <row r="444">
      <c r="A444" t="s">
        <v>47</v>
      </c>
      <c r="B444">
        <v>5017780.0</v>
      </c>
      <c r="C444" t="s">
        <v>802</v>
      </c>
      <c r="D444">
        <v>2025.0</v>
      </c>
      <c r="E444" s="154">
        <v>45715.0</v>
      </c>
      <c r="F444" t="s">
        <v>1289</v>
      </c>
      <c r="G444" t="s">
        <v>1000</v>
      </c>
      <c r="H444" t="s">
        <v>6914</v>
      </c>
      <c r="I444" t="s">
        <v>1002</v>
      </c>
      <c r="J444">
        <v>342417.0</v>
      </c>
      <c r="K444">
        <v>404052.0</v>
      </c>
      <c r="L444">
        <v>0.0</v>
      </c>
      <c r="M444">
        <v>0.0</v>
      </c>
      <c r="O444">
        <v>0.0</v>
      </c>
      <c r="P444">
        <v>0.0</v>
      </c>
      <c r="R444">
        <v>342417.0</v>
      </c>
      <c r="S444">
        <v>202.0</v>
      </c>
      <c r="T444">
        <v>1695.0</v>
      </c>
      <c r="U444">
        <v>0.0</v>
      </c>
      <c r="V444" t="s">
        <v>1003</v>
      </c>
      <c r="W444">
        <v>4.0</v>
      </c>
      <c r="Y444" s="154">
        <v>45726.0</v>
      </c>
      <c r="Z444">
        <v>40405.0</v>
      </c>
      <c r="AA444" s="154">
        <v>45818.0</v>
      </c>
      <c r="AB444">
        <v>121216.0</v>
      </c>
      <c r="AC444" s="154">
        <v>45910.0</v>
      </c>
      <c r="AD444">
        <v>121216.0</v>
      </c>
      <c r="AE444" s="155">
        <v>46001.0</v>
      </c>
      <c r="AF444">
        <v>121216.0</v>
      </c>
      <c r="AG444">
        <v>0.0</v>
      </c>
      <c r="AH444" s="154">
        <v>45762.0</v>
      </c>
      <c r="AI444" s="154">
        <v>45834.0</v>
      </c>
      <c r="AJ444">
        <v>161621.0</v>
      </c>
      <c r="AK444">
        <v>143086.0</v>
      </c>
      <c r="AL444">
        <v>18535.0</v>
      </c>
      <c r="AM444">
        <v>0.4444</v>
      </c>
      <c r="AN444">
        <v>0.4444</v>
      </c>
      <c r="AS444">
        <v>0.0</v>
      </c>
      <c r="AU444">
        <v>0.0</v>
      </c>
      <c r="AV444" t="s">
        <v>380</v>
      </c>
      <c r="AY444" t="s">
        <v>88</v>
      </c>
      <c r="AZ444" t="s">
        <v>1110</v>
      </c>
      <c r="BA444" t="s">
        <v>6915</v>
      </c>
      <c r="BB444" t="s">
        <v>1174</v>
      </c>
      <c r="BC444" t="s">
        <v>23</v>
      </c>
      <c r="BD444" t="s">
        <v>1174</v>
      </c>
      <c r="BE444" t="s">
        <v>1007</v>
      </c>
      <c r="BF444" s="156">
        <v>45748.0</v>
      </c>
      <c r="BG444" s="154">
        <v>46112.0</v>
      </c>
      <c r="BH444" t="s">
        <v>1008</v>
      </c>
      <c r="BI444" t="s">
        <v>6916</v>
      </c>
      <c r="BJ444" t="s">
        <v>6917</v>
      </c>
      <c r="BK444" t="s">
        <v>6918</v>
      </c>
      <c r="BL444" s="154">
        <v>45715.0</v>
      </c>
      <c r="BM444" t="s">
        <v>2414</v>
      </c>
      <c r="BN444" t="s">
        <v>1118</v>
      </c>
      <c r="BO444" t="s">
        <v>2415</v>
      </c>
      <c r="BP444" t="s">
        <v>2416</v>
      </c>
      <c r="BR444" s="154">
        <v>45743.4633217592</v>
      </c>
      <c r="BS444" t="s">
        <v>6919</v>
      </c>
      <c r="BT444" t="s">
        <v>1122</v>
      </c>
      <c r="BU444" t="s">
        <v>6920</v>
      </c>
      <c r="BV444">
        <v>9.19698078899E11</v>
      </c>
      <c r="BW444" t="s">
        <v>6920</v>
      </c>
      <c r="BX444" t="s">
        <v>6921</v>
      </c>
      <c r="BY444" t="s">
        <v>6920</v>
      </c>
      <c r="BZ444">
        <v>9.19698078899E11</v>
      </c>
      <c r="CA444" t="s">
        <v>6922</v>
      </c>
      <c r="CB444" t="s">
        <v>6920</v>
      </c>
      <c r="CC444">
        <v>9.19698078899E11</v>
      </c>
      <c r="CD444">
        <v>60000.0</v>
      </c>
      <c r="CE444" t="s">
        <v>6923</v>
      </c>
      <c r="CG444">
        <v>641607.0</v>
      </c>
      <c r="CH444" t="s">
        <v>6923</v>
      </c>
      <c r="CI444" t="s">
        <v>6915</v>
      </c>
      <c r="CJ444" t="s">
        <v>6896</v>
      </c>
      <c r="CK444">
        <v>641607.0</v>
      </c>
      <c r="CM444" t="s">
        <v>6923</v>
      </c>
      <c r="CN444" t="s">
        <v>6923</v>
      </c>
    </row>
    <row r="445">
      <c r="A445" t="s">
        <v>68</v>
      </c>
      <c r="B445">
        <v>5017808.0</v>
      </c>
      <c r="C445" t="s">
        <v>803</v>
      </c>
      <c r="D445">
        <v>2025.0</v>
      </c>
      <c r="E445" t="s">
        <v>6924</v>
      </c>
      <c r="F445" t="s">
        <v>1289</v>
      </c>
      <c r="G445" t="s">
        <v>1000</v>
      </c>
      <c r="H445" t="s">
        <v>6925</v>
      </c>
      <c r="I445" t="s">
        <v>1002</v>
      </c>
      <c r="J445">
        <v>684324.0</v>
      </c>
      <c r="K445">
        <v>807502.0</v>
      </c>
      <c r="L445">
        <v>0.0</v>
      </c>
      <c r="M445">
        <v>0.0</v>
      </c>
      <c r="O445">
        <v>0.0</v>
      </c>
      <c r="P445">
        <v>0.0</v>
      </c>
      <c r="R445">
        <v>684324.0</v>
      </c>
      <c r="S445">
        <v>392.0</v>
      </c>
      <c r="T445" t="s">
        <v>6926</v>
      </c>
      <c r="U445">
        <v>0.0</v>
      </c>
      <c r="V445" t="s">
        <v>1533</v>
      </c>
      <c r="W445">
        <v>3.0</v>
      </c>
      <c r="X445" s="156">
        <v>45753.0</v>
      </c>
      <c r="Y445" t="s">
        <v>5273</v>
      </c>
      <c r="Z445" t="s">
        <v>6927</v>
      </c>
      <c r="AA445" t="s">
        <v>6928</v>
      </c>
      <c r="AB445" t="s">
        <v>6929</v>
      </c>
      <c r="AC445" t="s">
        <v>1538</v>
      </c>
      <c r="AD445" t="s">
        <v>6929</v>
      </c>
      <c r="AE445" s="156">
        <v>36526.0</v>
      </c>
      <c r="AF445">
        <v>0.0</v>
      </c>
      <c r="AG445">
        <v>0.0</v>
      </c>
      <c r="AH445" s="156">
        <v>45784.0</v>
      </c>
      <c r="AI445" s="154">
        <v>45835.0</v>
      </c>
      <c r="AJ445" t="s">
        <v>6927</v>
      </c>
      <c r="AK445" t="s">
        <v>6930</v>
      </c>
      <c r="AL445" t="s">
        <v>6931</v>
      </c>
      <c r="AM445" t="s">
        <v>6932</v>
      </c>
      <c r="AN445" t="s">
        <v>6932</v>
      </c>
      <c r="AS445">
        <v>0.0</v>
      </c>
      <c r="AU445">
        <v>0.0</v>
      </c>
      <c r="AV445" t="s">
        <v>380</v>
      </c>
      <c r="AY445" t="s">
        <v>88</v>
      </c>
      <c r="AZ445" t="s">
        <v>1650</v>
      </c>
      <c r="BA445" t="s">
        <v>1867</v>
      </c>
      <c r="BB445" t="s">
        <v>1088</v>
      </c>
      <c r="BC445" t="s">
        <v>23</v>
      </c>
      <c r="BD445" t="s">
        <v>1089</v>
      </c>
      <c r="BE445" t="s">
        <v>1007</v>
      </c>
      <c r="BF445" t="s">
        <v>6933</v>
      </c>
      <c r="BG445" t="s">
        <v>6934</v>
      </c>
      <c r="BH445" t="s">
        <v>2348</v>
      </c>
      <c r="BI445" t="s">
        <v>6935</v>
      </c>
      <c r="BJ445" t="s">
        <v>6936</v>
      </c>
      <c r="BK445" t="s">
        <v>6937</v>
      </c>
      <c r="BL445" t="s">
        <v>6924</v>
      </c>
      <c r="BM445" t="s">
        <v>3123</v>
      </c>
      <c r="BN445" t="s">
        <v>1095</v>
      </c>
      <c r="BO445" t="s">
        <v>3124</v>
      </c>
      <c r="BP445" t="s">
        <v>3125</v>
      </c>
      <c r="BR445" t="s">
        <v>6938</v>
      </c>
      <c r="BS445" t="s">
        <v>6939</v>
      </c>
      <c r="BT445" t="s">
        <v>1122</v>
      </c>
      <c r="BU445" t="s">
        <v>6940</v>
      </c>
      <c r="BV445">
        <f>919848503589+919974873871</f>
        <v>1.83982337746E12</v>
      </c>
      <c r="BW445" t="s">
        <v>1875</v>
      </c>
      <c r="BX445" t="s">
        <v>6941</v>
      </c>
      <c r="BY445" t="s">
        <v>6942</v>
      </c>
      <c r="BZ445">
        <f>917981396926+919848503589</f>
        <v>1.837829900515E12</v>
      </c>
      <c r="CA445" t="s">
        <v>6943</v>
      </c>
      <c r="CB445" t="s">
        <v>6944</v>
      </c>
      <c r="CC445">
        <f>917981396926+918296687388</f>
        <v>1.836278084314E12</v>
      </c>
      <c r="CD445">
        <v>115000.0</v>
      </c>
      <c r="CE445" t="s">
        <v>6945</v>
      </c>
      <c r="CG445">
        <v>507002.0</v>
      </c>
      <c r="CH445" t="s">
        <v>6946</v>
      </c>
      <c r="CI445" t="s">
        <v>1867</v>
      </c>
      <c r="CJ445" t="s">
        <v>1088</v>
      </c>
      <c r="CK445">
        <v>507002.0</v>
      </c>
      <c r="CM445" t="s">
        <v>6947</v>
      </c>
      <c r="CN445" t="s">
        <v>6947</v>
      </c>
    </row>
    <row r="446">
      <c r="A446" t="s">
        <v>47</v>
      </c>
      <c r="B446">
        <v>5017809.0</v>
      </c>
      <c r="C446" t="s">
        <v>290</v>
      </c>
      <c r="D446">
        <v>2025.0</v>
      </c>
      <c r="E446" s="154">
        <v>45862.0</v>
      </c>
      <c r="F446" t="s">
        <v>1108</v>
      </c>
      <c r="G446" t="s">
        <v>1000</v>
      </c>
      <c r="H446" t="s">
        <v>6948</v>
      </c>
      <c r="I446" t="s">
        <v>1002</v>
      </c>
      <c r="J446">
        <v>169313.0</v>
      </c>
      <c r="K446">
        <v>169313.0</v>
      </c>
      <c r="L446">
        <v>169313.0</v>
      </c>
      <c r="M446">
        <v>141.0</v>
      </c>
      <c r="N446">
        <v>1201.0</v>
      </c>
      <c r="O446">
        <v>0.0</v>
      </c>
      <c r="P446">
        <v>0.0</v>
      </c>
      <c r="R446">
        <v>0.0</v>
      </c>
      <c r="S446">
        <v>0.0</v>
      </c>
      <c r="U446">
        <v>0.0</v>
      </c>
      <c r="V446" t="s">
        <v>1003</v>
      </c>
      <c r="W446">
        <v>4.0</v>
      </c>
      <c r="Y446" s="154">
        <v>45848.0</v>
      </c>
      <c r="Z446">
        <v>42328.0</v>
      </c>
      <c r="AA446" s="154">
        <v>45899.0</v>
      </c>
      <c r="AB446">
        <v>42328.0</v>
      </c>
      <c r="AC446" s="155">
        <v>45960.0</v>
      </c>
      <c r="AD446">
        <v>42328.0</v>
      </c>
      <c r="AE446" s="155">
        <v>46021.0</v>
      </c>
      <c r="AF446">
        <v>42328.0</v>
      </c>
      <c r="AG446">
        <v>847.0</v>
      </c>
      <c r="AH446" s="154">
        <v>45856.0</v>
      </c>
      <c r="AI446" s="154">
        <v>45856.0</v>
      </c>
      <c r="AJ446">
        <v>42328.0</v>
      </c>
      <c r="AK446">
        <v>41481.0</v>
      </c>
      <c r="AL446">
        <v>0.0</v>
      </c>
      <c r="AM446">
        <v>0.368</v>
      </c>
      <c r="AN446">
        <v>0.368</v>
      </c>
      <c r="AS446" t="s">
        <v>26</v>
      </c>
      <c r="AT446" t="s">
        <v>22</v>
      </c>
      <c r="AU446">
        <v>0.0</v>
      </c>
      <c r="AV446" t="s">
        <v>380</v>
      </c>
      <c r="AZ446" t="s">
        <v>1850</v>
      </c>
      <c r="BA446" t="s">
        <v>6949</v>
      </c>
      <c r="BB446" t="s">
        <v>1652</v>
      </c>
      <c r="BC446" t="s">
        <v>27</v>
      </c>
      <c r="BD446" t="s">
        <v>1652</v>
      </c>
      <c r="BE446" t="s">
        <v>1007</v>
      </c>
      <c r="BF446" s="156">
        <v>45809.0</v>
      </c>
      <c r="BG446" s="154">
        <v>46173.0</v>
      </c>
      <c r="BH446" t="s">
        <v>1008</v>
      </c>
      <c r="BI446" t="s">
        <v>6950</v>
      </c>
      <c r="BJ446" t="s">
        <v>6951</v>
      </c>
      <c r="BK446" t="s">
        <v>6952</v>
      </c>
      <c r="BL446" s="154">
        <v>45862.0</v>
      </c>
      <c r="BM446" t="s">
        <v>6953</v>
      </c>
      <c r="BN446" t="s">
        <v>1118</v>
      </c>
      <c r="BO446" t="s">
        <v>6954</v>
      </c>
      <c r="BP446" t="s">
        <v>6955</v>
      </c>
      <c r="BQ446" t="s">
        <v>1764</v>
      </c>
      <c r="BR446" s="154">
        <v>45862.6121875</v>
      </c>
      <c r="BS446" t="s">
        <v>6956</v>
      </c>
      <c r="BT446" t="s">
        <v>1016</v>
      </c>
      <c r="BU446" t="s">
        <v>1040</v>
      </c>
      <c r="BV446">
        <v>9.19145052553E11</v>
      </c>
      <c r="BW446" t="s">
        <v>6957</v>
      </c>
      <c r="BX446" t="s">
        <v>6956</v>
      </c>
      <c r="BY446" t="s">
        <v>6957</v>
      </c>
      <c r="BZ446">
        <v>9.19145052553E11</v>
      </c>
      <c r="CA446" t="s">
        <v>6956</v>
      </c>
      <c r="CB446" t="s">
        <v>6957</v>
      </c>
      <c r="CC446">
        <v>9.19145052553E11</v>
      </c>
      <c r="CD446">
        <v>2500.0</v>
      </c>
      <c r="CE446" t="s">
        <v>6958</v>
      </c>
      <c r="CG446">
        <v>324006.0</v>
      </c>
      <c r="CH446" t="s">
        <v>6959</v>
      </c>
      <c r="CI446" t="s">
        <v>6949</v>
      </c>
      <c r="CJ446" t="s">
        <v>1652</v>
      </c>
      <c r="CK446">
        <v>324006.0</v>
      </c>
      <c r="CL446" t="s">
        <v>6960</v>
      </c>
      <c r="CM446" t="s">
        <v>6961</v>
      </c>
      <c r="CN446" t="s">
        <v>6962</v>
      </c>
    </row>
    <row r="447">
      <c r="A447" t="s">
        <v>47</v>
      </c>
      <c r="B447">
        <v>5017812.0</v>
      </c>
      <c r="C447" t="s">
        <v>291</v>
      </c>
      <c r="D447">
        <v>2025.0</v>
      </c>
      <c r="E447" s="154">
        <v>45766.0</v>
      </c>
      <c r="F447" t="s">
        <v>1779</v>
      </c>
      <c r="G447" t="s">
        <v>1000</v>
      </c>
      <c r="H447" t="s">
        <v>6963</v>
      </c>
      <c r="I447" t="s">
        <v>1002</v>
      </c>
      <c r="J447">
        <v>930446.0</v>
      </c>
      <c r="K447">
        <v>1067741.0</v>
      </c>
      <c r="L447">
        <v>75294.0</v>
      </c>
      <c r="M447">
        <v>94.0</v>
      </c>
      <c r="N447">
        <v>801.0</v>
      </c>
      <c r="O447">
        <v>92402.0</v>
      </c>
      <c r="P447">
        <v>77.0</v>
      </c>
      <c r="Q447">
        <v>1200.0</v>
      </c>
      <c r="R447">
        <v>762750.0</v>
      </c>
      <c r="S447">
        <v>250.0</v>
      </c>
      <c r="T447">
        <v>3051.0</v>
      </c>
      <c r="U447">
        <v>0.0</v>
      </c>
      <c r="V447" t="s">
        <v>1003</v>
      </c>
      <c r="W447" t="s">
        <v>1501</v>
      </c>
      <c r="Y447" s="154">
        <v>45767.0</v>
      </c>
      <c r="Z447" t="s">
        <v>6964</v>
      </c>
      <c r="AA447" s="156">
        <v>45839.0</v>
      </c>
      <c r="AB447" t="s">
        <v>6964</v>
      </c>
      <c r="AC447" s="156">
        <v>45901.0</v>
      </c>
      <c r="AD447" t="s">
        <v>6965</v>
      </c>
      <c r="AE447" t="s">
        <v>1602</v>
      </c>
      <c r="AF447" t="s">
        <v>6966</v>
      </c>
      <c r="AG447" t="s">
        <v>6967</v>
      </c>
      <c r="AH447" s="154">
        <v>45768.0</v>
      </c>
      <c r="AI447" t="s">
        <v>4894</v>
      </c>
      <c r="AJ447" t="s">
        <v>6968</v>
      </c>
      <c r="AK447" t="s">
        <v>6969</v>
      </c>
      <c r="AL447" t="s">
        <v>6970</v>
      </c>
      <c r="AM447" t="s">
        <v>6971</v>
      </c>
      <c r="AN447" t="s">
        <v>6971</v>
      </c>
      <c r="AS447" t="s">
        <v>1053</v>
      </c>
      <c r="AT447" t="s">
        <v>22</v>
      </c>
      <c r="AU447" t="s">
        <v>1513</v>
      </c>
      <c r="AV447" t="s">
        <v>549</v>
      </c>
      <c r="AW447" t="s">
        <v>381</v>
      </c>
      <c r="AX447" t="s">
        <v>22</v>
      </c>
      <c r="AY447" t="s">
        <v>88</v>
      </c>
      <c r="AZ447" t="s">
        <v>1110</v>
      </c>
      <c r="BA447" t="s">
        <v>1157</v>
      </c>
      <c r="BB447" t="s">
        <v>1158</v>
      </c>
      <c r="BC447" t="s">
        <v>37</v>
      </c>
      <c r="BD447" t="s">
        <v>1158</v>
      </c>
      <c r="BE447" t="s">
        <v>1007</v>
      </c>
      <c r="BF447" t="s">
        <v>6972</v>
      </c>
      <c r="BG447" t="s">
        <v>4822</v>
      </c>
      <c r="BH447" t="s">
        <v>1008</v>
      </c>
      <c r="BI447" t="s">
        <v>6973</v>
      </c>
      <c r="BJ447" t="s">
        <v>6974</v>
      </c>
      <c r="BK447" t="s">
        <v>6975</v>
      </c>
      <c r="BL447" s="154">
        <v>45766.0</v>
      </c>
      <c r="BM447" t="s">
        <v>1294</v>
      </c>
      <c r="BN447" t="s">
        <v>1013</v>
      </c>
      <c r="BO447" t="s">
        <v>1295</v>
      </c>
      <c r="BP447" t="s">
        <v>1296</v>
      </c>
      <c r="BQ447" t="s">
        <v>405</v>
      </c>
      <c r="BR447" t="s">
        <v>6976</v>
      </c>
      <c r="BS447" t="s">
        <v>6977</v>
      </c>
      <c r="BT447" t="s">
        <v>1122</v>
      </c>
      <c r="BU447" t="s">
        <v>4905</v>
      </c>
      <c r="BV447">
        <v>9.19830747008E11</v>
      </c>
      <c r="BW447" t="s">
        <v>6978</v>
      </c>
      <c r="BX447" t="s">
        <v>6977</v>
      </c>
      <c r="BY447" t="s">
        <v>4905</v>
      </c>
      <c r="BZ447">
        <v>9.19830747008E11</v>
      </c>
      <c r="CA447" t="s">
        <v>6977</v>
      </c>
      <c r="CB447" t="s">
        <v>4905</v>
      </c>
      <c r="CC447">
        <v>9.19830747008E11</v>
      </c>
      <c r="CD447">
        <v>38300.0</v>
      </c>
      <c r="CE447" t="s">
        <v>6979</v>
      </c>
      <c r="CG447">
        <v>700156.0</v>
      </c>
      <c r="CH447" t="s">
        <v>6979</v>
      </c>
      <c r="CI447" t="s">
        <v>1157</v>
      </c>
      <c r="CJ447" t="s">
        <v>1158</v>
      </c>
      <c r="CK447">
        <v>700156.0</v>
      </c>
      <c r="CM447" t="s">
        <v>6979</v>
      </c>
      <c r="CN447" t="s">
        <v>6979</v>
      </c>
    </row>
    <row r="448">
      <c r="A448" t="s">
        <v>68</v>
      </c>
      <c r="B448">
        <v>5017813.0</v>
      </c>
      <c r="C448" t="s">
        <v>292</v>
      </c>
      <c r="D448">
        <v>2025.0</v>
      </c>
      <c r="E448" s="157">
        <v>45568.0</v>
      </c>
      <c r="F448" t="s">
        <v>3103</v>
      </c>
      <c r="G448" t="s">
        <v>1000</v>
      </c>
      <c r="H448" t="s">
        <v>6980</v>
      </c>
      <c r="I448" t="s">
        <v>1002</v>
      </c>
      <c r="J448">
        <v>732042.0</v>
      </c>
      <c r="K448">
        <v>732042.0</v>
      </c>
      <c r="L448">
        <v>267820.0</v>
      </c>
      <c r="M448">
        <v>305.0</v>
      </c>
      <c r="N448">
        <v>878.0</v>
      </c>
      <c r="O448">
        <v>464222.0</v>
      </c>
      <c r="P448">
        <v>305.0</v>
      </c>
      <c r="Q448">
        <v>1522.0</v>
      </c>
      <c r="R448">
        <v>0.0</v>
      </c>
      <c r="S448">
        <v>0.0</v>
      </c>
      <c r="U448">
        <v>0.0</v>
      </c>
      <c r="V448" t="s">
        <v>1003</v>
      </c>
      <c r="W448">
        <v>4.0</v>
      </c>
      <c r="Y448" s="157">
        <v>45568.0</v>
      </c>
      <c r="Z448">
        <v>109806.0</v>
      </c>
      <c r="AA448" s="156">
        <v>45813.0</v>
      </c>
      <c r="AB448">
        <v>183011.0</v>
      </c>
      <c r="AC448" s="156">
        <v>45905.0</v>
      </c>
      <c r="AD448">
        <v>219613.0</v>
      </c>
      <c r="AE448" s="155">
        <v>46022.0</v>
      </c>
      <c r="AF448">
        <v>219613.0</v>
      </c>
      <c r="AG448">
        <v>0.0</v>
      </c>
      <c r="AH448" s="157">
        <v>45574.0</v>
      </c>
      <c r="AI448" s="157">
        <v>45574.0</v>
      </c>
      <c r="AJ448">
        <v>292817.0</v>
      </c>
      <c r="AK448">
        <v>109806.0</v>
      </c>
      <c r="AL448">
        <v>183011.0</v>
      </c>
      <c r="AM448">
        <v>0.4146</v>
      </c>
      <c r="AN448">
        <v>0.3646</v>
      </c>
      <c r="AQ448">
        <v>0.05</v>
      </c>
      <c r="AS448" t="s">
        <v>26</v>
      </c>
      <c r="AT448" t="s">
        <v>88</v>
      </c>
      <c r="AU448">
        <v>4.0</v>
      </c>
      <c r="AV448" t="s">
        <v>399</v>
      </c>
      <c r="AW448" t="s">
        <v>428</v>
      </c>
      <c r="AX448" t="s">
        <v>22</v>
      </c>
      <c r="AZ448" t="s">
        <v>1110</v>
      </c>
      <c r="BA448" t="s">
        <v>1462</v>
      </c>
      <c r="BB448" t="s">
        <v>1031</v>
      </c>
      <c r="BC448" t="s">
        <v>23</v>
      </c>
      <c r="BD448" t="s">
        <v>1032</v>
      </c>
      <c r="BE448" t="s">
        <v>1007</v>
      </c>
      <c r="BF448" s="156">
        <v>45810.0</v>
      </c>
      <c r="BG448" s="154">
        <v>46172.0</v>
      </c>
      <c r="BH448" t="s">
        <v>1008</v>
      </c>
      <c r="BI448" t="s">
        <v>6981</v>
      </c>
      <c r="BJ448" t="s">
        <v>6982</v>
      </c>
      <c r="BK448" t="s">
        <v>6983</v>
      </c>
      <c r="BL448" s="157">
        <v>45568.0</v>
      </c>
      <c r="BM448" t="s">
        <v>1689</v>
      </c>
      <c r="BN448" t="s">
        <v>1013</v>
      </c>
      <c r="BO448" t="s">
        <v>1690</v>
      </c>
      <c r="BP448" t="s">
        <v>1691</v>
      </c>
      <c r="BR448" s="155">
        <v>45576.4920138889</v>
      </c>
      <c r="BS448" t="s">
        <v>6984</v>
      </c>
      <c r="BT448" t="s">
        <v>1197</v>
      </c>
      <c r="BU448" t="s">
        <v>6985</v>
      </c>
      <c r="BV448">
        <v>9.17019770593E11</v>
      </c>
      <c r="BW448" t="s">
        <v>6986</v>
      </c>
      <c r="BX448" t="s">
        <v>6987</v>
      </c>
      <c r="BY448" t="s">
        <v>6988</v>
      </c>
      <c r="BZ448">
        <v>9.17406087324E11</v>
      </c>
      <c r="CA448" t="s">
        <v>6987</v>
      </c>
      <c r="CB448" t="s">
        <v>6988</v>
      </c>
      <c r="CC448">
        <v>9.17406087324E11</v>
      </c>
      <c r="CD448">
        <v>110000.0</v>
      </c>
      <c r="CE448" t="s">
        <v>6989</v>
      </c>
      <c r="CG448">
        <v>560036.0</v>
      </c>
      <c r="CH448" t="s">
        <v>6989</v>
      </c>
      <c r="CI448" t="s">
        <v>1462</v>
      </c>
      <c r="CJ448" t="s">
        <v>1031</v>
      </c>
      <c r="CK448">
        <v>560036.0</v>
      </c>
      <c r="CL448">
        <v>0.0</v>
      </c>
      <c r="CM448" t="s">
        <v>6989</v>
      </c>
      <c r="CN448" t="s">
        <v>6989</v>
      </c>
    </row>
    <row r="449">
      <c r="A449" t="s">
        <v>47</v>
      </c>
      <c r="B449">
        <v>5017818.0</v>
      </c>
      <c r="C449" t="s">
        <v>804</v>
      </c>
      <c r="D449">
        <v>2025.0</v>
      </c>
      <c r="E449" s="156">
        <v>45721.0</v>
      </c>
      <c r="F449" t="s">
        <v>1289</v>
      </c>
      <c r="G449" t="s">
        <v>1000</v>
      </c>
      <c r="H449" t="s">
        <v>6990</v>
      </c>
      <c r="I449" t="s">
        <v>1002</v>
      </c>
      <c r="J449">
        <v>755216.0</v>
      </c>
      <c r="K449">
        <v>891155.0</v>
      </c>
      <c r="L449">
        <v>0.0</v>
      </c>
      <c r="M449">
        <v>0.0</v>
      </c>
      <c r="O449">
        <v>0.0</v>
      </c>
      <c r="P449">
        <v>0.0</v>
      </c>
      <c r="R449">
        <v>755216.0</v>
      </c>
      <c r="S449">
        <v>557.0</v>
      </c>
      <c r="T449">
        <v>1356.0</v>
      </c>
      <c r="U449">
        <v>0.0</v>
      </c>
      <c r="V449" t="s">
        <v>1003</v>
      </c>
      <c r="W449">
        <v>3.0</v>
      </c>
      <c r="Y449" s="154">
        <v>45734.0</v>
      </c>
      <c r="Z449">
        <v>445578.0</v>
      </c>
      <c r="AA449" s="154">
        <v>45853.0</v>
      </c>
      <c r="AB449">
        <v>222789.0</v>
      </c>
      <c r="AC449" s="155">
        <v>45945.0</v>
      </c>
      <c r="AD449">
        <v>222789.0</v>
      </c>
      <c r="AE449" s="156">
        <v>36526.0</v>
      </c>
      <c r="AF449">
        <v>0.0</v>
      </c>
      <c r="AG449">
        <v>5274.0</v>
      </c>
      <c r="AH449" s="154">
        <v>45737.0</v>
      </c>
      <c r="AI449" s="154">
        <v>45737.0</v>
      </c>
      <c r="AJ449">
        <v>668367.0</v>
      </c>
      <c r="AK449">
        <v>305910.0</v>
      </c>
      <c r="AL449">
        <v>357183.0</v>
      </c>
      <c r="AM449">
        <v>0.5556</v>
      </c>
      <c r="AN449">
        <v>0.5556</v>
      </c>
      <c r="AS449">
        <v>0.0</v>
      </c>
      <c r="AU449">
        <v>0.0</v>
      </c>
      <c r="AV449" t="s">
        <v>380</v>
      </c>
      <c r="AY449" t="s">
        <v>88</v>
      </c>
      <c r="AZ449" t="s">
        <v>6754</v>
      </c>
      <c r="BA449" t="s">
        <v>1087</v>
      </c>
      <c r="BB449" t="s">
        <v>1088</v>
      </c>
      <c r="BC449" t="s">
        <v>23</v>
      </c>
      <c r="BD449" t="s">
        <v>1089</v>
      </c>
      <c r="BE449" t="s">
        <v>1007</v>
      </c>
      <c r="BF449" s="154">
        <v>45731.0</v>
      </c>
      <c r="BG449" s="154">
        <v>46095.0</v>
      </c>
      <c r="BH449" t="s">
        <v>1008</v>
      </c>
      <c r="BI449" t="s">
        <v>6991</v>
      </c>
      <c r="BJ449" t="s">
        <v>6992</v>
      </c>
      <c r="BK449" t="s">
        <v>6993</v>
      </c>
      <c r="BL449" s="156">
        <v>45721.0</v>
      </c>
      <c r="BM449" t="s">
        <v>1226</v>
      </c>
      <c r="BN449" t="s">
        <v>1013</v>
      </c>
      <c r="BO449" t="s">
        <v>1227</v>
      </c>
      <c r="BP449" t="s">
        <v>3125</v>
      </c>
      <c r="BR449" s="154">
        <v>45728.6502893519</v>
      </c>
      <c r="BS449" t="s">
        <v>6758</v>
      </c>
      <c r="BT449" t="s">
        <v>1099</v>
      </c>
      <c r="BU449" t="s">
        <v>6759</v>
      </c>
      <c r="BV449">
        <v>9.19121000408E11</v>
      </c>
      <c r="BW449" t="s">
        <v>6760</v>
      </c>
      <c r="BX449" t="s">
        <v>6758</v>
      </c>
      <c r="BY449" t="s">
        <v>6760</v>
      </c>
      <c r="BZ449">
        <v>9.19121000408E11</v>
      </c>
      <c r="CA449" t="s">
        <v>6761</v>
      </c>
      <c r="CB449" t="s">
        <v>6762</v>
      </c>
      <c r="CC449">
        <v>9.18121029792E11</v>
      </c>
      <c r="CD449">
        <v>0.0</v>
      </c>
      <c r="CE449" t="s">
        <v>6791</v>
      </c>
      <c r="CG449">
        <v>502032.0</v>
      </c>
      <c r="CI449" t="s">
        <v>1087</v>
      </c>
      <c r="CJ449" t="s">
        <v>1088</v>
      </c>
      <c r="CK449">
        <v>502032.0</v>
      </c>
      <c r="CL449" t="s">
        <v>4946</v>
      </c>
      <c r="CM449" t="s">
        <v>6792</v>
      </c>
      <c r="CN449" t="s">
        <v>6791</v>
      </c>
    </row>
    <row r="450">
      <c r="A450" t="s">
        <v>68</v>
      </c>
      <c r="B450">
        <v>5017849.0</v>
      </c>
      <c r="C450" t="s">
        <v>656</v>
      </c>
      <c r="D450">
        <v>2025.0</v>
      </c>
      <c r="E450" t="s">
        <v>6994</v>
      </c>
      <c r="F450" t="s">
        <v>1328</v>
      </c>
      <c r="G450" t="s">
        <v>1000</v>
      </c>
      <c r="H450" t="s">
        <v>6995</v>
      </c>
      <c r="I450" t="s">
        <v>1002</v>
      </c>
      <c r="J450">
        <v>393967.0</v>
      </c>
      <c r="K450">
        <v>393967.0</v>
      </c>
      <c r="L450">
        <v>0.0</v>
      </c>
      <c r="M450">
        <v>0.0</v>
      </c>
      <c r="O450">
        <v>393967.0</v>
      </c>
      <c r="P450">
        <v>230.0</v>
      </c>
      <c r="Q450">
        <v>1713.0</v>
      </c>
      <c r="R450">
        <v>0.0</v>
      </c>
      <c r="S450">
        <v>386.0</v>
      </c>
      <c r="T450">
        <v>0.0</v>
      </c>
      <c r="U450">
        <v>0.0</v>
      </c>
      <c r="V450" t="s">
        <v>1533</v>
      </c>
      <c r="W450">
        <v>4.0</v>
      </c>
      <c r="X450" s="156">
        <v>45785.0</v>
      </c>
      <c r="Y450" t="s">
        <v>6996</v>
      </c>
      <c r="Z450" t="s">
        <v>6997</v>
      </c>
      <c r="AA450" t="s">
        <v>5449</v>
      </c>
      <c r="AB450" t="s">
        <v>6997</v>
      </c>
      <c r="AC450" t="s">
        <v>6998</v>
      </c>
      <c r="AD450" t="s">
        <v>6997</v>
      </c>
      <c r="AE450" t="s">
        <v>6999</v>
      </c>
      <c r="AF450" t="s">
        <v>6997</v>
      </c>
      <c r="AG450">
        <v>0.0</v>
      </c>
      <c r="AH450" s="154">
        <v>45861.0</v>
      </c>
      <c r="AI450" s="154">
        <v>45861.0</v>
      </c>
      <c r="AJ450" t="s">
        <v>6997</v>
      </c>
      <c r="AK450" t="s">
        <v>7000</v>
      </c>
      <c r="AL450" t="s">
        <v>7001</v>
      </c>
      <c r="AM450" t="s">
        <v>7002</v>
      </c>
      <c r="AN450" t="s">
        <v>7002</v>
      </c>
      <c r="AS450">
        <v>0.0</v>
      </c>
      <c r="AU450" t="s">
        <v>424</v>
      </c>
      <c r="AV450" t="s">
        <v>549</v>
      </c>
      <c r="AW450" t="s">
        <v>381</v>
      </c>
      <c r="AX450" t="s">
        <v>22</v>
      </c>
      <c r="AY450" t="s">
        <v>88</v>
      </c>
      <c r="AZ450" t="s">
        <v>1110</v>
      </c>
      <c r="BA450" t="s">
        <v>4476</v>
      </c>
      <c r="BB450" t="s">
        <v>1206</v>
      </c>
      <c r="BC450" t="s">
        <v>27</v>
      </c>
      <c r="BD450" t="s">
        <v>1207</v>
      </c>
      <c r="BE450" t="s">
        <v>1007</v>
      </c>
      <c r="BF450" t="s">
        <v>7003</v>
      </c>
      <c r="BG450" t="s">
        <v>7004</v>
      </c>
      <c r="BH450" t="s">
        <v>1008</v>
      </c>
      <c r="BI450" t="s">
        <v>7005</v>
      </c>
      <c r="BJ450" t="s">
        <v>7006</v>
      </c>
      <c r="BK450" t="s">
        <v>7007</v>
      </c>
      <c r="BL450" t="s">
        <v>6994</v>
      </c>
      <c r="BM450" t="s">
        <v>7008</v>
      </c>
      <c r="BN450" t="s">
        <v>1013</v>
      </c>
      <c r="BO450" t="s">
        <v>7009</v>
      </c>
      <c r="BP450" t="s">
        <v>1615</v>
      </c>
      <c r="BR450" t="s">
        <v>7010</v>
      </c>
      <c r="BS450" t="s">
        <v>5097</v>
      </c>
      <c r="BT450" t="s">
        <v>1016</v>
      </c>
      <c r="BU450" t="s">
        <v>7011</v>
      </c>
      <c r="BV450">
        <v>9.19425922001E11</v>
      </c>
      <c r="BW450" t="s">
        <v>5098</v>
      </c>
      <c r="BX450" t="s">
        <v>7012</v>
      </c>
      <c r="BY450" t="s">
        <v>7011</v>
      </c>
      <c r="BZ450">
        <f>919425922001+919425989245</f>
        <v>1.838851911246E12</v>
      </c>
      <c r="CA450" t="s">
        <v>7012</v>
      </c>
      <c r="CB450" t="s">
        <v>7011</v>
      </c>
      <c r="CC450">
        <f>919425922001+919425989245</f>
        <v>1.838851911246E12</v>
      </c>
      <c r="CD450">
        <v>4350.0</v>
      </c>
      <c r="CE450" t="s">
        <v>7013</v>
      </c>
      <c r="CG450">
        <v>458001.0</v>
      </c>
      <c r="CH450" t="s">
        <v>7014</v>
      </c>
      <c r="CI450" t="s">
        <v>4476</v>
      </c>
      <c r="CJ450" t="s">
        <v>1206</v>
      </c>
      <c r="CK450">
        <v>458001.0</v>
      </c>
      <c r="CM450" t="s">
        <v>7013</v>
      </c>
      <c r="CN450" t="s">
        <v>7013</v>
      </c>
    </row>
    <row r="451">
      <c r="A451" t="s">
        <v>68</v>
      </c>
      <c r="B451">
        <v>5017865.0</v>
      </c>
      <c r="C451" t="s">
        <v>7015</v>
      </c>
      <c r="D451">
        <v>2025.0</v>
      </c>
      <c r="E451" s="154">
        <v>45772.0</v>
      </c>
      <c r="F451" t="s">
        <v>1108</v>
      </c>
      <c r="G451" t="s">
        <v>1000</v>
      </c>
      <c r="H451" t="s">
        <v>7016</v>
      </c>
      <c r="I451" t="s">
        <v>1002</v>
      </c>
      <c r="J451">
        <v>0.0</v>
      </c>
      <c r="K451">
        <v>0.0</v>
      </c>
      <c r="L451">
        <v>0.0</v>
      </c>
      <c r="M451">
        <v>457.0</v>
      </c>
      <c r="N451">
        <v>0.0</v>
      </c>
      <c r="O451">
        <v>0.0</v>
      </c>
      <c r="P451">
        <v>0.0</v>
      </c>
      <c r="R451">
        <v>0.0</v>
      </c>
      <c r="S451">
        <v>0.0</v>
      </c>
      <c r="U451">
        <v>0.0</v>
      </c>
      <c r="V451" t="s">
        <v>1079</v>
      </c>
      <c r="X451" s="154">
        <v>45773.0</v>
      </c>
      <c r="Y451" s="156">
        <v>36526.0</v>
      </c>
      <c r="Z451">
        <v>0.0</v>
      </c>
      <c r="AA451" s="156">
        <v>36526.0</v>
      </c>
      <c r="AB451">
        <v>0.0</v>
      </c>
      <c r="AC451" s="156">
        <v>36526.0</v>
      </c>
      <c r="AD451">
        <v>0.0</v>
      </c>
      <c r="AE451" s="156">
        <v>36526.0</v>
      </c>
      <c r="AF451">
        <v>0.0</v>
      </c>
      <c r="AG451">
        <v>0.0</v>
      </c>
      <c r="AJ451">
        <v>0.0</v>
      </c>
      <c r="AK451">
        <v>0.0</v>
      </c>
      <c r="AL451">
        <v>0.0</v>
      </c>
      <c r="AM451">
        <v>1.0</v>
      </c>
      <c r="AN451">
        <v>1.0</v>
      </c>
      <c r="AS451" t="s">
        <v>26</v>
      </c>
      <c r="AT451" t="s">
        <v>22</v>
      </c>
      <c r="AU451">
        <v>0.0</v>
      </c>
      <c r="AV451" t="s">
        <v>380</v>
      </c>
      <c r="AZ451" t="s">
        <v>1110</v>
      </c>
      <c r="BA451" t="s">
        <v>2066</v>
      </c>
      <c r="BB451" t="s">
        <v>1144</v>
      </c>
      <c r="BC451" t="s">
        <v>45</v>
      </c>
      <c r="BD451" t="s">
        <v>1971</v>
      </c>
      <c r="BE451" t="s">
        <v>1007</v>
      </c>
      <c r="BF451" s="156">
        <v>45839.0</v>
      </c>
      <c r="BG451" s="154">
        <v>45930.0</v>
      </c>
      <c r="BH451" t="s">
        <v>1008</v>
      </c>
      <c r="BI451" t="s">
        <v>7017</v>
      </c>
      <c r="BJ451" t="s">
        <v>7018</v>
      </c>
      <c r="BK451" t="s">
        <v>7019</v>
      </c>
      <c r="BL451" s="154">
        <v>45772.0</v>
      </c>
      <c r="BM451" t="s">
        <v>2515</v>
      </c>
      <c r="BN451" t="s">
        <v>1482</v>
      </c>
      <c r="BO451" t="s">
        <v>2516</v>
      </c>
      <c r="BP451" t="s">
        <v>2517</v>
      </c>
      <c r="BR451" s="154">
        <v>45790.6905208333</v>
      </c>
      <c r="BS451" t="s">
        <v>7020</v>
      </c>
      <c r="BT451" t="s">
        <v>1551</v>
      </c>
      <c r="BU451" t="s">
        <v>7021</v>
      </c>
      <c r="BV451">
        <v>9.17888028771E11</v>
      </c>
      <c r="BW451" t="s">
        <v>7021</v>
      </c>
      <c r="BX451" t="s">
        <v>7020</v>
      </c>
      <c r="BY451" t="s">
        <v>7021</v>
      </c>
      <c r="BZ451">
        <v>9.17888028771E11</v>
      </c>
      <c r="CA451" t="s">
        <v>7020</v>
      </c>
      <c r="CB451" t="s">
        <v>7021</v>
      </c>
      <c r="CC451">
        <v>9.17888028771E11</v>
      </c>
      <c r="CD451">
        <v>74900.0</v>
      </c>
      <c r="CE451" t="s">
        <v>7022</v>
      </c>
      <c r="CG451">
        <v>411005.0</v>
      </c>
      <c r="CH451" t="s">
        <v>7023</v>
      </c>
      <c r="CI451" t="s">
        <v>2066</v>
      </c>
      <c r="CJ451" t="s">
        <v>1144</v>
      </c>
      <c r="CK451">
        <v>411005.0</v>
      </c>
      <c r="CM451" t="s">
        <v>7024</v>
      </c>
      <c r="CN451" t="s">
        <v>7025</v>
      </c>
    </row>
    <row r="452">
      <c r="A452" t="s">
        <v>47</v>
      </c>
      <c r="B452">
        <v>5017915.0</v>
      </c>
      <c r="C452" t="s">
        <v>805</v>
      </c>
      <c r="D452">
        <v>2025.0</v>
      </c>
      <c r="E452" s="154">
        <v>45790.0</v>
      </c>
      <c r="F452" t="s">
        <v>1289</v>
      </c>
      <c r="G452" t="s">
        <v>1000</v>
      </c>
      <c r="H452" t="s">
        <v>7026</v>
      </c>
      <c r="I452" t="s">
        <v>1002</v>
      </c>
      <c r="J452">
        <v>353845.0</v>
      </c>
      <c r="K452">
        <v>417537.0</v>
      </c>
      <c r="L452">
        <v>0.0</v>
      </c>
      <c r="M452">
        <v>0.0</v>
      </c>
      <c r="O452">
        <v>0.0</v>
      </c>
      <c r="P452">
        <v>0.0</v>
      </c>
      <c r="R452">
        <v>353845.0</v>
      </c>
      <c r="S452">
        <v>116.0</v>
      </c>
      <c r="T452">
        <v>3050.0</v>
      </c>
      <c r="U452">
        <v>0.0</v>
      </c>
      <c r="V452" t="s">
        <v>1079</v>
      </c>
      <c r="X452" s="154">
        <v>45797.0</v>
      </c>
      <c r="Y452" s="156">
        <v>36526.0</v>
      </c>
      <c r="Z452">
        <v>0.0</v>
      </c>
      <c r="AA452" s="156">
        <v>36526.0</v>
      </c>
      <c r="AB452">
        <v>0.0</v>
      </c>
      <c r="AC452" s="156">
        <v>36526.0</v>
      </c>
      <c r="AD452">
        <v>0.0</v>
      </c>
      <c r="AE452" s="156">
        <v>36526.0</v>
      </c>
      <c r="AF452">
        <v>0.0</v>
      </c>
      <c r="AG452">
        <v>0.0</v>
      </c>
      <c r="AH452" s="154">
        <v>45806.0</v>
      </c>
      <c r="AI452" s="154">
        <v>45806.0</v>
      </c>
      <c r="AJ452">
        <v>417537.0</v>
      </c>
      <c r="AK452">
        <v>410460.0</v>
      </c>
      <c r="AL452">
        <v>7077.0</v>
      </c>
      <c r="AM452">
        <v>0.5001</v>
      </c>
      <c r="AN452">
        <v>0.5001</v>
      </c>
      <c r="AS452">
        <v>0.0</v>
      </c>
      <c r="AU452">
        <v>0.0</v>
      </c>
      <c r="AV452" t="s">
        <v>380</v>
      </c>
      <c r="AY452" t="s">
        <v>88</v>
      </c>
      <c r="AZ452" t="s">
        <v>1110</v>
      </c>
      <c r="BA452" t="s">
        <v>2045</v>
      </c>
      <c r="BB452" t="s">
        <v>1031</v>
      </c>
      <c r="BC452" t="s">
        <v>23</v>
      </c>
      <c r="BD452" t="s">
        <v>1032</v>
      </c>
      <c r="BE452" t="s">
        <v>1007</v>
      </c>
      <c r="BF452" s="156">
        <v>45809.0</v>
      </c>
      <c r="BG452" s="154">
        <v>46173.0</v>
      </c>
      <c r="BH452" t="s">
        <v>1008</v>
      </c>
      <c r="BI452" t="s">
        <v>7027</v>
      </c>
      <c r="BJ452" t="s">
        <v>7028</v>
      </c>
      <c r="BK452" t="s">
        <v>7029</v>
      </c>
      <c r="BL452" s="154">
        <v>45790.0</v>
      </c>
      <c r="BM452" t="s">
        <v>3095</v>
      </c>
      <c r="BN452" t="s">
        <v>1013</v>
      </c>
      <c r="BO452" t="s">
        <v>3096</v>
      </c>
      <c r="BP452" t="s">
        <v>3097</v>
      </c>
      <c r="BR452" s="154">
        <v>45793.6272106481</v>
      </c>
      <c r="BS452" t="s">
        <v>7030</v>
      </c>
      <c r="BT452" t="s">
        <v>1016</v>
      </c>
      <c r="BU452" t="s">
        <v>7031</v>
      </c>
      <c r="BV452">
        <v>9.18028488857E11</v>
      </c>
      <c r="BW452" t="s">
        <v>7031</v>
      </c>
      <c r="BX452" t="s">
        <v>7032</v>
      </c>
      <c r="BY452" t="s">
        <v>7031</v>
      </c>
      <c r="BZ452">
        <v>9.18028488857E11</v>
      </c>
      <c r="CA452" t="s">
        <v>7032</v>
      </c>
      <c r="CB452" t="s">
        <v>7031</v>
      </c>
      <c r="CC452">
        <v>9.18028488857E11</v>
      </c>
      <c r="CD452">
        <v>112000.0</v>
      </c>
      <c r="CE452" t="s">
        <v>7033</v>
      </c>
      <c r="CG452">
        <v>560060.0</v>
      </c>
      <c r="CH452" t="s">
        <v>7033</v>
      </c>
      <c r="CI452" t="s">
        <v>2045</v>
      </c>
      <c r="CJ452" t="s">
        <v>1031</v>
      </c>
      <c r="CK452">
        <v>560060.0</v>
      </c>
      <c r="CM452" t="s">
        <v>7034</v>
      </c>
      <c r="CN452" t="s">
        <v>7034</v>
      </c>
    </row>
    <row r="453">
      <c r="A453" t="s">
        <v>18</v>
      </c>
      <c r="B453">
        <v>5017918.0</v>
      </c>
      <c r="C453" t="s">
        <v>657</v>
      </c>
      <c r="D453">
        <v>2025.0</v>
      </c>
      <c r="E453" s="154">
        <v>45729.0</v>
      </c>
      <c r="F453" t="s">
        <v>1819</v>
      </c>
      <c r="G453" t="s">
        <v>1000</v>
      </c>
      <c r="H453" t="s">
        <v>7035</v>
      </c>
      <c r="I453" t="s">
        <v>1002</v>
      </c>
      <c r="J453">
        <v>476462.0</v>
      </c>
      <c r="K453">
        <v>530402.0</v>
      </c>
      <c r="L453">
        <v>0.0</v>
      </c>
      <c r="M453">
        <v>0.0</v>
      </c>
      <c r="O453">
        <v>176795.0</v>
      </c>
      <c r="P453">
        <v>314.0</v>
      </c>
      <c r="Q453">
        <v>563.0</v>
      </c>
      <c r="R453">
        <v>299667.0</v>
      </c>
      <c r="S453">
        <v>314.0</v>
      </c>
      <c r="T453">
        <v>954.0</v>
      </c>
      <c r="U453">
        <v>0.0</v>
      </c>
      <c r="V453" t="s">
        <v>1003</v>
      </c>
      <c r="W453">
        <v>2.0</v>
      </c>
      <c r="Y453" s="154">
        <v>45881.0</v>
      </c>
      <c r="Z453">
        <v>265201.0</v>
      </c>
      <c r="AA453" s="155">
        <v>46022.0</v>
      </c>
      <c r="AB453">
        <v>265201.0</v>
      </c>
      <c r="AC453" s="156">
        <v>36526.0</v>
      </c>
      <c r="AD453">
        <v>0.0</v>
      </c>
      <c r="AE453" s="156">
        <v>36526.0</v>
      </c>
      <c r="AF453">
        <v>0.0</v>
      </c>
      <c r="AG453">
        <v>0.0</v>
      </c>
      <c r="AJ453">
        <v>265201.0</v>
      </c>
      <c r="AK453">
        <v>0.0</v>
      </c>
      <c r="AL453">
        <v>265201.0</v>
      </c>
      <c r="AM453">
        <v>0.8436</v>
      </c>
      <c r="AN453">
        <v>0.8436</v>
      </c>
      <c r="AS453">
        <v>0.0</v>
      </c>
      <c r="AU453">
        <v>6.0</v>
      </c>
      <c r="AV453" t="s">
        <v>380</v>
      </c>
      <c r="AX453" t="s">
        <v>88</v>
      </c>
      <c r="AY453" t="s">
        <v>88</v>
      </c>
      <c r="AZ453" t="s">
        <v>1110</v>
      </c>
      <c r="BA453" t="s">
        <v>1821</v>
      </c>
      <c r="BB453" t="s">
        <v>1174</v>
      </c>
      <c r="BC453" t="s">
        <v>23</v>
      </c>
      <c r="BD453" t="s">
        <v>1174</v>
      </c>
      <c r="BE453" t="s">
        <v>1007</v>
      </c>
      <c r="BF453" s="154">
        <v>45731.0</v>
      </c>
      <c r="BG453" s="154">
        <v>46081.0</v>
      </c>
      <c r="BH453" t="s">
        <v>1008</v>
      </c>
      <c r="BI453" t="s">
        <v>7036</v>
      </c>
      <c r="BJ453" t="s">
        <v>7037</v>
      </c>
      <c r="BK453" t="s">
        <v>7038</v>
      </c>
      <c r="BL453" s="154">
        <v>45729.0</v>
      </c>
      <c r="BM453" t="s">
        <v>1178</v>
      </c>
      <c r="BN453" t="s">
        <v>2316</v>
      </c>
      <c r="BO453" t="s">
        <v>1179</v>
      </c>
      <c r="BP453" t="s">
        <v>75</v>
      </c>
      <c r="BR453" s="154">
        <v>45743.6767708333</v>
      </c>
      <c r="BS453" t="s">
        <v>1825</v>
      </c>
      <c r="BT453" t="s">
        <v>1122</v>
      </c>
      <c r="BU453" t="s">
        <v>1826</v>
      </c>
      <c r="BV453">
        <v>9.19677712353E11</v>
      </c>
      <c r="BW453" t="s">
        <v>1827</v>
      </c>
      <c r="BX453" t="s">
        <v>7039</v>
      </c>
      <c r="BY453" t="s">
        <v>1829</v>
      </c>
      <c r="BZ453">
        <v>9.17373791024E11</v>
      </c>
      <c r="CA453" t="s">
        <v>7040</v>
      </c>
      <c r="CB453" t="s">
        <v>1831</v>
      </c>
      <c r="CC453">
        <v>9.17373791037E11</v>
      </c>
      <c r="CD453">
        <v>0.0</v>
      </c>
      <c r="CE453" t="s">
        <v>1832</v>
      </c>
      <c r="CG453">
        <v>620001.0</v>
      </c>
      <c r="CI453" t="s">
        <v>1821</v>
      </c>
      <c r="CJ453" t="s">
        <v>1174</v>
      </c>
      <c r="CK453">
        <v>620001.0</v>
      </c>
      <c r="CM453" t="s">
        <v>1832</v>
      </c>
      <c r="CN453" t="s">
        <v>1832</v>
      </c>
    </row>
    <row r="454">
      <c r="A454" t="s">
        <v>47</v>
      </c>
      <c r="B454">
        <v>5017936.0</v>
      </c>
      <c r="C454" t="s">
        <v>658</v>
      </c>
      <c r="D454">
        <v>2025.0</v>
      </c>
      <c r="E454" s="154">
        <v>45735.0</v>
      </c>
      <c r="F454" t="s">
        <v>999</v>
      </c>
      <c r="G454" t="s">
        <v>1000</v>
      </c>
      <c r="H454" t="s">
        <v>7041</v>
      </c>
      <c r="I454" t="s">
        <v>1002</v>
      </c>
      <c r="J454">
        <v>1306678.0</v>
      </c>
      <c r="K454">
        <v>1306678.0</v>
      </c>
      <c r="L454">
        <v>0.0</v>
      </c>
      <c r="M454">
        <v>0.0</v>
      </c>
      <c r="O454">
        <v>1306678.0</v>
      </c>
      <c r="P454">
        <v>755.0</v>
      </c>
      <c r="Q454">
        <v>1731.0</v>
      </c>
      <c r="R454">
        <v>0.0</v>
      </c>
      <c r="S454">
        <v>0.0</v>
      </c>
      <c r="U454">
        <v>0.0</v>
      </c>
      <c r="V454" t="s">
        <v>1003</v>
      </c>
      <c r="W454">
        <v>2.0</v>
      </c>
      <c r="Y454" s="154">
        <v>45735.0</v>
      </c>
      <c r="Z454">
        <v>653339.0</v>
      </c>
      <c r="AA454" s="154">
        <v>45888.0</v>
      </c>
      <c r="AB454">
        <v>653339.0</v>
      </c>
      <c r="AC454" s="156">
        <v>36526.0</v>
      </c>
      <c r="AD454">
        <v>0.0</v>
      </c>
      <c r="AE454" s="156">
        <v>36526.0</v>
      </c>
      <c r="AF454">
        <v>0.0</v>
      </c>
      <c r="AG454">
        <v>65334.0</v>
      </c>
      <c r="AH454" s="154">
        <v>45768.0</v>
      </c>
      <c r="AI454" s="154">
        <v>45768.0</v>
      </c>
      <c r="AJ454">
        <v>1306678.0</v>
      </c>
      <c r="AK454">
        <v>588005.0</v>
      </c>
      <c r="AL454">
        <v>653339.0</v>
      </c>
      <c r="AM454">
        <v>0.0385</v>
      </c>
      <c r="AN454">
        <v>0.0385</v>
      </c>
      <c r="AS454">
        <v>0.0</v>
      </c>
      <c r="AU454">
        <v>4.0</v>
      </c>
      <c r="AV454" t="s">
        <v>380</v>
      </c>
      <c r="AW454" t="s">
        <v>381</v>
      </c>
      <c r="AX454" t="s">
        <v>22</v>
      </c>
      <c r="AZ454" t="s">
        <v>1850</v>
      </c>
      <c r="BA454" t="s">
        <v>1143</v>
      </c>
      <c r="BB454" t="s">
        <v>1144</v>
      </c>
      <c r="BC454" t="s">
        <v>45</v>
      </c>
      <c r="BD454" t="s">
        <v>1143</v>
      </c>
      <c r="BE454" t="s">
        <v>1007</v>
      </c>
      <c r="BF454" s="154">
        <v>45726.0</v>
      </c>
      <c r="BG454" s="156">
        <v>46090.0</v>
      </c>
      <c r="BH454" t="s">
        <v>1008</v>
      </c>
      <c r="BI454" t="s">
        <v>7042</v>
      </c>
      <c r="BJ454" t="s">
        <v>7043</v>
      </c>
      <c r="BK454" t="s">
        <v>7044</v>
      </c>
      <c r="BL454" s="154">
        <v>45735.0</v>
      </c>
      <c r="BM454" t="s">
        <v>1148</v>
      </c>
      <c r="BN454" t="s">
        <v>1095</v>
      </c>
      <c r="BO454" t="s">
        <v>1149</v>
      </c>
      <c r="BP454" t="s">
        <v>1150</v>
      </c>
      <c r="BR454" s="154">
        <v>45742.733900463</v>
      </c>
      <c r="BS454" t="s">
        <v>7045</v>
      </c>
      <c r="BT454" t="s">
        <v>1016</v>
      </c>
      <c r="BU454" t="s">
        <v>7046</v>
      </c>
      <c r="BV454">
        <v>9.19768614433E11</v>
      </c>
      <c r="BW454" t="s">
        <v>7046</v>
      </c>
      <c r="BX454" t="s">
        <v>7045</v>
      </c>
      <c r="BY454" t="s">
        <v>7046</v>
      </c>
      <c r="BZ454">
        <v>9.19768614433E11</v>
      </c>
      <c r="CA454" t="s">
        <v>7047</v>
      </c>
      <c r="CB454" t="s">
        <v>7048</v>
      </c>
      <c r="CC454">
        <v>9.19768614433E11</v>
      </c>
      <c r="CD454">
        <v>107000.0</v>
      </c>
      <c r="CE454" t="s">
        <v>7049</v>
      </c>
      <c r="CG454">
        <v>400001.0</v>
      </c>
      <c r="CH454" t="s">
        <v>7049</v>
      </c>
      <c r="CI454" t="s">
        <v>1143</v>
      </c>
      <c r="CJ454" t="s">
        <v>1144</v>
      </c>
      <c r="CK454">
        <v>400001.0</v>
      </c>
      <c r="CL454" t="s">
        <v>2695</v>
      </c>
      <c r="CM454" t="s">
        <v>7049</v>
      </c>
      <c r="CN454" t="s">
        <v>7049</v>
      </c>
    </row>
    <row r="455">
      <c r="A455" t="s">
        <v>68</v>
      </c>
      <c r="B455">
        <v>5017985.0</v>
      </c>
      <c r="C455" t="s">
        <v>806</v>
      </c>
      <c r="D455">
        <v>2025.0</v>
      </c>
      <c r="E455" s="154">
        <v>45866.0</v>
      </c>
      <c r="F455" t="s">
        <v>1289</v>
      </c>
      <c r="G455" t="s">
        <v>1000</v>
      </c>
      <c r="H455" t="s">
        <v>7050</v>
      </c>
      <c r="I455" t="s">
        <v>1002</v>
      </c>
      <c r="J455">
        <v>331188.0</v>
      </c>
      <c r="K455">
        <v>390802.0</v>
      </c>
      <c r="L455">
        <v>0.0</v>
      </c>
      <c r="M455">
        <v>0.0</v>
      </c>
      <c r="O455">
        <v>0.0</v>
      </c>
      <c r="P455">
        <v>0.0</v>
      </c>
      <c r="R455">
        <v>331188.0</v>
      </c>
      <c r="S455">
        <v>138.0</v>
      </c>
      <c r="T455">
        <v>2400.0</v>
      </c>
      <c r="U455">
        <v>0.0</v>
      </c>
      <c r="V455" t="s">
        <v>1079</v>
      </c>
      <c r="X455" s="154">
        <v>45747.0</v>
      </c>
      <c r="Y455" s="156">
        <v>36526.0</v>
      </c>
      <c r="Z455">
        <v>0.0</v>
      </c>
      <c r="AA455" s="156">
        <v>36526.0</v>
      </c>
      <c r="AB455">
        <v>0.0</v>
      </c>
      <c r="AC455" s="156">
        <v>36526.0</v>
      </c>
      <c r="AD455">
        <v>0.0</v>
      </c>
      <c r="AE455" s="156">
        <v>36526.0</v>
      </c>
      <c r="AF455">
        <v>0.0</v>
      </c>
      <c r="AG455">
        <v>0.0</v>
      </c>
      <c r="AH455" s="154">
        <v>45867.0</v>
      </c>
      <c r="AI455" s="154">
        <v>45867.0</v>
      </c>
      <c r="AJ455">
        <v>390802.0</v>
      </c>
      <c r="AK455">
        <v>390802.0</v>
      </c>
      <c r="AL455">
        <v>0.0</v>
      </c>
      <c r="AM455">
        <v>0.5756</v>
      </c>
      <c r="AN455">
        <v>0.4756</v>
      </c>
      <c r="AO455">
        <v>0.1</v>
      </c>
      <c r="AS455">
        <v>0.0</v>
      </c>
      <c r="AU455">
        <v>0.0</v>
      </c>
      <c r="AV455" t="s">
        <v>380</v>
      </c>
      <c r="AY455" t="s">
        <v>88</v>
      </c>
      <c r="AZ455" t="s">
        <v>1110</v>
      </c>
      <c r="BA455" t="s">
        <v>1087</v>
      </c>
      <c r="BB455" t="s">
        <v>1088</v>
      </c>
      <c r="BC455" t="s">
        <v>23</v>
      </c>
      <c r="BD455" t="s">
        <v>1089</v>
      </c>
      <c r="BE455" t="s">
        <v>1007</v>
      </c>
      <c r="BF455" s="156">
        <v>45839.0</v>
      </c>
      <c r="BG455" s="154">
        <v>46234.0</v>
      </c>
      <c r="BH455" t="s">
        <v>1008</v>
      </c>
      <c r="BI455" t="s">
        <v>7051</v>
      </c>
      <c r="BJ455" t="s">
        <v>7052</v>
      </c>
      <c r="BK455" t="s">
        <v>7053</v>
      </c>
      <c r="BL455" s="154">
        <v>45866.0</v>
      </c>
      <c r="BM455" t="s">
        <v>3123</v>
      </c>
      <c r="BN455" t="s">
        <v>2316</v>
      </c>
      <c r="BO455" t="s">
        <v>3124</v>
      </c>
      <c r="BP455" t="s">
        <v>3125</v>
      </c>
      <c r="BR455" s="154">
        <v>45868.6937152</v>
      </c>
      <c r="BS455" t="s">
        <v>7054</v>
      </c>
      <c r="BT455" t="s">
        <v>1016</v>
      </c>
      <c r="BU455" t="s">
        <v>7055</v>
      </c>
      <c r="BV455">
        <v>9.1910009436E11</v>
      </c>
      <c r="BW455" t="s">
        <v>7055</v>
      </c>
      <c r="BX455" t="s">
        <v>7054</v>
      </c>
      <c r="BY455" t="s">
        <v>7055</v>
      </c>
      <c r="BZ455">
        <v>9.1910009436E11</v>
      </c>
      <c r="CA455" t="s">
        <v>7056</v>
      </c>
      <c r="CB455" t="s">
        <v>7057</v>
      </c>
      <c r="CC455">
        <v>9.18885303379E11</v>
      </c>
      <c r="CD455">
        <v>0.0</v>
      </c>
      <c r="CE455" t="s">
        <v>7058</v>
      </c>
      <c r="CG455">
        <v>500082.0</v>
      </c>
      <c r="CH455" t="s">
        <v>7059</v>
      </c>
      <c r="CI455" t="s">
        <v>1087</v>
      </c>
      <c r="CJ455" t="s">
        <v>1088</v>
      </c>
      <c r="CK455">
        <v>500068.0</v>
      </c>
      <c r="CM455" t="s">
        <v>7060</v>
      </c>
      <c r="CN455" t="s">
        <v>7061</v>
      </c>
    </row>
    <row r="456">
      <c r="A456" t="s">
        <v>47</v>
      </c>
      <c r="B456">
        <v>5017989.0</v>
      </c>
      <c r="C456" t="s">
        <v>808</v>
      </c>
      <c r="D456">
        <v>2025.0</v>
      </c>
      <c r="E456" s="154">
        <v>45831.0</v>
      </c>
      <c r="F456" t="s">
        <v>1289</v>
      </c>
      <c r="G456" t="s">
        <v>1000</v>
      </c>
      <c r="H456" t="s">
        <v>7062</v>
      </c>
      <c r="I456" t="s">
        <v>1002</v>
      </c>
      <c r="J456">
        <v>114504.0</v>
      </c>
      <c r="K456">
        <v>135115.0</v>
      </c>
      <c r="L456">
        <v>0.0</v>
      </c>
      <c r="M456">
        <v>0.0</v>
      </c>
      <c r="O456">
        <v>0.0</v>
      </c>
      <c r="P456">
        <v>0.0</v>
      </c>
      <c r="R456">
        <v>114504.0</v>
      </c>
      <c r="S456">
        <v>100.0</v>
      </c>
      <c r="T456">
        <v>1145.0</v>
      </c>
      <c r="U456">
        <v>0.0</v>
      </c>
      <c r="V456" t="s">
        <v>1079</v>
      </c>
      <c r="X456" s="157">
        <v>45992.0</v>
      </c>
      <c r="Y456" s="156">
        <v>36526.0</v>
      </c>
      <c r="Z456">
        <v>0.0</v>
      </c>
      <c r="AA456" s="156">
        <v>36526.0</v>
      </c>
      <c r="AB456">
        <v>0.0</v>
      </c>
      <c r="AC456" s="156">
        <v>36526.0</v>
      </c>
      <c r="AD456">
        <v>0.0</v>
      </c>
      <c r="AE456" s="156">
        <v>36526.0</v>
      </c>
      <c r="AF456">
        <v>0.0</v>
      </c>
      <c r="AG456">
        <v>0.0</v>
      </c>
      <c r="AJ456">
        <v>0.0</v>
      </c>
      <c r="AK456">
        <v>0.0</v>
      </c>
      <c r="AL456">
        <v>0.0</v>
      </c>
      <c r="AM456">
        <v>0.6247</v>
      </c>
      <c r="AN456">
        <v>0.5747</v>
      </c>
      <c r="AR456">
        <v>0.05</v>
      </c>
      <c r="AS456">
        <v>0.0</v>
      </c>
      <c r="AU456">
        <v>0.0</v>
      </c>
      <c r="AV456" t="s">
        <v>380</v>
      </c>
      <c r="AY456" t="s">
        <v>88</v>
      </c>
      <c r="AZ456" t="s">
        <v>7063</v>
      </c>
      <c r="BA456" t="s">
        <v>1906</v>
      </c>
      <c r="BB456" t="s">
        <v>1366</v>
      </c>
      <c r="BC456" t="s">
        <v>45</v>
      </c>
      <c r="BD456" t="s">
        <v>1366</v>
      </c>
      <c r="BE456" t="s">
        <v>1007</v>
      </c>
      <c r="BF456" s="156">
        <v>45839.0</v>
      </c>
      <c r="BG456" s="154">
        <v>46203.0</v>
      </c>
      <c r="BH456" t="s">
        <v>1008</v>
      </c>
      <c r="BI456" t="s">
        <v>7064</v>
      </c>
      <c r="BJ456" t="s">
        <v>7065</v>
      </c>
      <c r="BK456" t="s">
        <v>7066</v>
      </c>
      <c r="BL456" s="154">
        <v>45831.0</v>
      </c>
      <c r="BM456" t="s">
        <v>2169</v>
      </c>
      <c r="BN456" t="s">
        <v>1118</v>
      </c>
      <c r="BO456" t="s">
        <v>2170</v>
      </c>
      <c r="BP456" t="s">
        <v>3374</v>
      </c>
      <c r="BR456" s="154">
        <v>45836.4752199074</v>
      </c>
      <c r="BS456" t="s">
        <v>1911</v>
      </c>
      <c r="BT456" t="s">
        <v>1197</v>
      </c>
      <c r="BU456" t="s">
        <v>1912</v>
      </c>
      <c r="BV456">
        <v>9.19909998142E11</v>
      </c>
      <c r="BW456" t="s">
        <v>7067</v>
      </c>
      <c r="BX456" t="s">
        <v>1911</v>
      </c>
      <c r="BY456" t="s">
        <v>1912</v>
      </c>
      <c r="BZ456">
        <v>9.19909998142E11</v>
      </c>
      <c r="CA456" t="s">
        <v>1911</v>
      </c>
      <c r="CB456" t="s">
        <v>1912</v>
      </c>
      <c r="CC456">
        <v>9.19909998142E11</v>
      </c>
      <c r="CD456">
        <v>10000.0</v>
      </c>
      <c r="CE456" t="s">
        <v>7068</v>
      </c>
      <c r="CG456">
        <v>360005.0</v>
      </c>
      <c r="CH456" t="s">
        <v>7069</v>
      </c>
      <c r="CI456" t="s">
        <v>1906</v>
      </c>
      <c r="CJ456" t="s">
        <v>1366</v>
      </c>
      <c r="CK456">
        <v>360005.0</v>
      </c>
      <c r="CM456" t="s">
        <v>7070</v>
      </c>
      <c r="CN456" t="s">
        <v>7071</v>
      </c>
    </row>
    <row r="457">
      <c r="A457" t="s">
        <v>47</v>
      </c>
      <c r="B457">
        <v>5017990.0</v>
      </c>
      <c r="C457" t="s">
        <v>809</v>
      </c>
      <c r="D457">
        <v>2025.0</v>
      </c>
      <c r="E457" s="154">
        <v>45831.0</v>
      </c>
      <c r="F457" t="s">
        <v>1289</v>
      </c>
      <c r="G457" t="s">
        <v>1000</v>
      </c>
      <c r="H457" t="s">
        <v>7072</v>
      </c>
      <c r="I457" t="s">
        <v>1002</v>
      </c>
      <c r="J457">
        <v>66412.0</v>
      </c>
      <c r="K457">
        <v>78366.0</v>
      </c>
      <c r="L457">
        <v>0.0</v>
      </c>
      <c r="M457">
        <v>0.0</v>
      </c>
      <c r="O457">
        <v>0.0</v>
      </c>
      <c r="P457">
        <v>0.0</v>
      </c>
      <c r="R457">
        <v>66412.0</v>
      </c>
      <c r="S457">
        <v>58.0</v>
      </c>
      <c r="T457">
        <v>1145.0</v>
      </c>
      <c r="U457">
        <v>0.0</v>
      </c>
      <c r="V457" t="s">
        <v>1079</v>
      </c>
      <c r="X457" s="157">
        <v>45992.0</v>
      </c>
      <c r="Y457" s="156">
        <v>36526.0</v>
      </c>
      <c r="Z457">
        <v>0.0</v>
      </c>
      <c r="AA457" s="156">
        <v>36526.0</v>
      </c>
      <c r="AB457">
        <v>0.0</v>
      </c>
      <c r="AC457" s="156">
        <v>36526.0</v>
      </c>
      <c r="AD457">
        <v>0.0</v>
      </c>
      <c r="AE457" s="156">
        <v>36526.0</v>
      </c>
      <c r="AF457">
        <v>0.0</v>
      </c>
      <c r="AG457">
        <v>0.0</v>
      </c>
      <c r="AJ457">
        <v>0.0</v>
      </c>
      <c r="AK457">
        <v>0.0</v>
      </c>
      <c r="AL457">
        <v>0.0</v>
      </c>
      <c r="AM457">
        <v>0.6247</v>
      </c>
      <c r="AN457">
        <v>0.5747</v>
      </c>
      <c r="AR457">
        <v>0.05</v>
      </c>
      <c r="AS457">
        <v>0.0</v>
      </c>
      <c r="AU457">
        <v>0.0</v>
      </c>
      <c r="AV457" t="s">
        <v>380</v>
      </c>
      <c r="AY457" t="s">
        <v>88</v>
      </c>
      <c r="AZ457" t="s">
        <v>7063</v>
      </c>
      <c r="BA457" t="s">
        <v>1906</v>
      </c>
      <c r="BB457" t="s">
        <v>1366</v>
      </c>
      <c r="BC457" t="s">
        <v>45</v>
      </c>
      <c r="BD457" t="s">
        <v>1366</v>
      </c>
      <c r="BE457" t="s">
        <v>1007</v>
      </c>
      <c r="BF457" s="156">
        <v>45839.0</v>
      </c>
      <c r="BG457" s="154">
        <v>46203.0</v>
      </c>
      <c r="BH457" t="s">
        <v>1008</v>
      </c>
      <c r="BI457" t="s">
        <v>7073</v>
      </c>
      <c r="BJ457" t="s">
        <v>7074</v>
      </c>
      <c r="BK457" t="s">
        <v>7075</v>
      </c>
      <c r="BL457" s="154">
        <v>45831.0</v>
      </c>
      <c r="BM457" t="s">
        <v>2169</v>
      </c>
      <c r="BN457" t="s">
        <v>1118</v>
      </c>
      <c r="BO457" t="s">
        <v>2170</v>
      </c>
      <c r="BP457" t="s">
        <v>3374</v>
      </c>
      <c r="BR457" s="154">
        <v>45836.4784606481</v>
      </c>
      <c r="BS457" t="s">
        <v>1911</v>
      </c>
      <c r="BT457" t="s">
        <v>1197</v>
      </c>
      <c r="BU457" t="s">
        <v>1912</v>
      </c>
      <c r="BV457">
        <v>9.19909998142E11</v>
      </c>
      <c r="BW457" t="s">
        <v>7067</v>
      </c>
      <c r="BX457" t="s">
        <v>1911</v>
      </c>
      <c r="BY457" t="s">
        <v>1912</v>
      </c>
      <c r="BZ457">
        <v>9.19909998142E11</v>
      </c>
      <c r="CA457" t="s">
        <v>1911</v>
      </c>
      <c r="CB457" t="s">
        <v>1912</v>
      </c>
      <c r="CC457">
        <v>9.19909998142E11</v>
      </c>
      <c r="CD457">
        <v>10000.0</v>
      </c>
      <c r="CE457" t="s">
        <v>7076</v>
      </c>
      <c r="CG457">
        <v>360002.0</v>
      </c>
      <c r="CH457" t="s">
        <v>7069</v>
      </c>
      <c r="CI457" t="s">
        <v>1906</v>
      </c>
      <c r="CJ457" t="s">
        <v>1366</v>
      </c>
      <c r="CK457">
        <v>360002.0</v>
      </c>
      <c r="CM457" t="s">
        <v>7077</v>
      </c>
      <c r="CN457" t="s">
        <v>7078</v>
      </c>
    </row>
    <row r="458">
      <c r="A458" t="s">
        <v>47</v>
      </c>
      <c r="B458">
        <v>5017993.0</v>
      </c>
      <c r="C458" t="s">
        <v>810</v>
      </c>
      <c r="D458">
        <v>2025.0</v>
      </c>
      <c r="E458" s="154">
        <v>45831.0</v>
      </c>
      <c r="F458" t="s">
        <v>1289</v>
      </c>
      <c r="G458" t="s">
        <v>1000</v>
      </c>
      <c r="H458" t="s">
        <v>7079</v>
      </c>
      <c r="I458" t="s">
        <v>1002</v>
      </c>
      <c r="J458">
        <v>103054.0</v>
      </c>
      <c r="K458">
        <v>121604.0</v>
      </c>
      <c r="L458">
        <v>0.0</v>
      </c>
      <c r="M458">
        <v>0.0</v>
      </c>
      <c r="O458">
        <v>0.0</v>
      </c>
      <c r="P458">
        <v>0.0</v>
      </c>
      <c r="R458">
        <v>103054.0</v>
      </c>
      <c r="S458">
        <v>90.0</v>
      </c>
      <c r="T458">
        <v>1145.0</v>
      </c>
      <c r="U458">
        <v>0.0</v>
      </c>
      <c r="V458" t="s">
        <v>1079</v>
      </c>
      <c r="X458" s="157">
        <v>45992.0</v>
      </c>
      <c r="Y458" s="156">
        <v>36526.0</v>
      </c>
      <c r="Z458">
        <v>0.0</v>
      </c>
      <c r="AA458" s="156">
        <v>36526.0</v>
      </c>
      <c r="AB458">
        <v>0.0</v>
      </c>
      <c r="AC458" s="156">
        <v>36526.0</v>
      </c>
      <c r="AD458">
        <v>0.0</v>
      </c>
      <c r="AE458" s="156">
        <v>36526.0</v>
      </c>
      <c r="AF458">
        <v>0.0</v>
      </c>
      <c r="AG458">
        <v>0.0</v>
      </c>
      <c r="AJ458">
        <v>0.0</v>
      </c>
      <c r="AK458">
        <v>0.0</v>
      </c>
      <c r="AL458">
        <v>0.0</v>
      </c>
      <c r="AM458">
        <v>0.6247</v>
      </c>
      <c r="AN458">
        <v>0.5747</v>
      </c>
      <c r="AR458">
        <v>0.05</v>
      </c>
      <c r="AS458">
        <v>0.0</v>
      </c>
      <c r="AU458">
        <v>0.0</v>
      </c>
      <c r="AV458" t="s">
        <v>380</v>
      </c>
      <c r="AY458" t="s">
        <v>88</v>
      </c>
      <c r="AZ458" t="s">
        <v>7063</v>
      </c>
      <c r="BA458" t="s">
        <v>1906</v>
      </c>
      <c r="BB458" t="s">
        <v>1366</v>
      </c>
      <c r="BC458" t="s">
        <v>45</v>
      </c>
      <c r="BD458" t="s">
        <v>1366</v>
      </c>
      <c r="BE458" t="s">
        <v>1007</v>
      </c>
      <c r="BF458" s="156">
        <v>45839.0</v>
      </c>
      <c r="BG458" s="154">
        <v>46203.0</v>
      </c>
      <c r="BH458" t="s">
        <v>1008</v>
      </c>
      <c r="BI458" t="s">
        <v>7080</v>
      </c>
      <c r="BJ458" t="s">
        <v>7081</v>
      </c>
      <c r="BK458" t="s">
        <v>7082</v>
      </c>
      <c r="BL458" s="154">
        <v>45831.0</v>
      </c>
      <c r="BM458" t="s">
        <v>2169</v>
      </c>
      <c r="BN458" t="s">
        <v>1118</v>
      </c>
      <c r="BO458" t="s">
        <v>2170</v>
      </c>
      <c r="BP458" t="s">
        <v>3374</v>
      </c>
      <c r="BR458" s="154">
        <v>45836.4772916667</v>
      </c>
      <c r="BS458" t="s">
        <v>1911</v>
      </c>
      <c r="BT458" t="s">
        <v>1197</v>
      </c>
      <c r="BU458" t="s">
        <v>1912</v>
      </c>
      <c r="BV458">
        <v>9.19909998142E11</v>
      </c>
      <c r="BW458" t="s">
        <v>7067</v>
      </c>
      <c r="BX458" t="s">
        <v>1911</v>
      </c>
      <c r="BY458" t="s">
        <v>1912</v>
      </c>
      <c r="BZ458">
        <v>9.19909998142E11</v>
      </c>
      <c r="CA458" t="s">
        <v>1911</v>
      </c>
      <c r="CB458" t="s">
        <v>1912</v>
      </c>
      <c r="CC458">
        <v>9.19909998142E11</v>
      </c>
      <c r="CD458">
        <v>10000.0</v>
      </c>
      <c r="CE458" t="s">
        <v>7083</v>
      </c>
      <c r="CG458">
        <v>360003.0</v>
      </c>
      <c r="CH458" t="s">
        <v>7069</v>
      </c>
      <c r="CI458" t="s">
        <v>1906</v>
      </c>
      <c r="CJ458" t="s">
        <v>1366</v>
      </c>
      <c r="CK458">
        <v>360003.0</v>
      </c>
      <c r="CM458" t="s">
        <v>7084</v>
      </c>
      <c r="CN458" t="s">
        <v>7085</v>
      </c>
    </row>
    <row r="459">
      <c r="A459" t="s">
        <v>18</v>
      </c>
      <c r="B459">
        <v>5018044.0</v>
      </c>
      <c r="C459" t="s">
        <v>293</v>
      </c>
      <c r="D459">
        <v>2025.0</v>
      </c>
      <c r="E459" s="156">
        <v>45780.0</v>
      </c>
      <c r="F459" t="s">
        <v>1350</v>
      </c>
      <c r="G459" t="s">
        <v>2461</v>
      </c>
      <c r="H459" t="s">
        <v>7086</v>
      </c>
      <c r="I459" t="s">
        <v>1002</v>
      </c>
      <c r="J459">
        <v>1824750.0</v>
      </c>
      <c r="K459">
        <v>2006430.0</v>
      </c>
      <c r="L459">
        <v>323274.0</v>
      </c>
      <c r="M459">
        <v>864.0</v>
      </c>
      <c r="N459">
        <v>374.0</v>
      </c>
      <c r="O459">
        <v>492145.0</v>
      </c>
      <c r="P459">
        <v>864.0</v>
      </c>
      <c r="Q459">
        <v>570.0</v>
      </c>
      <c r="R459">
        <v>1009331.0</v>
      </c>
      <c r="S459">
        <v>1061.0</v>
      </c>
      <c r="T459">
        <v>951.0</v>
      </c>
      <c r="U459">
        <v>0.0</v>
      </c>
      <c r="V459" t="s">
        <v>1003</v>
      </c>
      <c r="W459">
        <v>4.0</v>
      </c>
      <c r="Y459" s="156">
        <v>45783.0</v>
      </c>
      <c r="Z459">
        <v>501608.0</v>
      </c>
      <c r="AA459" s="156">
        <v>45843.0</v>
      </c>
      <c r="AB459">
        <v>501608.0</v>
      </c>
      <c r="AC459" s="156">
        <v>45905.0</v>
      </c>
      <c r="AD459">
        <v>501608.0</v>
      </c>
      <c r="AE459" s="156">
        <v>45905.0</v>
      </c>
      <c r="AF459">
        <v>501608.0</v>
      </c>
      <c r="AG459">
        <v>0.0</v>
      </c>
      <c r="AJ459">
        <v>1003216.0</v>
      </c>
      <c r="AK459">
        <v>0.0</v>
      </c>
      <c r="AL459">
        <v>1003216.0</v>
      </c>
      <c r="AM459">
        <v>0.8441</v>
      </c>
      <c r="AN459">
        <v>0.8441</v>
      </c>
      <c r="AS459" t="s">
        <v>215</v>
      </c>
      <c r="AT459" t="s">
        <v>88</v>
      </c>
      <c r="AU459">
        <v>4.0</v>
      </c>
      <c r="AV459" t="s">
        <v>380</v>
      </c>
      <c r="AX459" t="s">
        <v>88</v>
      </c>
      <c r="AY459" t="s">
        <v>88</v>
      </c>
      <c r="AZ459" t="s">
        <v>1110</v>
      </c>
      <c r="BA459" t="s">
        <v>7087</v>
      </c>
      <c r="BB459" t="s">
        <v>7088</v>
      </c>
      <c r="BC459" t="s">
        <v>27</v>
      </c>
      <c r="BD459" t="s">
        <v>1652</v>
      </c>
      <c r="BE459" t="s">
        <v>1007</v>
      </c>
      <c r="BF459" s="156">
        <v>45779.0</v>
      </c>
      <c r="BG459" s="154">
        <v>46112.0</v>
      </c>
      <c r="BH459" t="s">
        <v>1008</v>
      </c>
      <c r="BI459" t="s">
        <v>7089</v>
      </c>
      <c r="BJ459" t="s">
        <v>7090</v>
      </c>
      <c r="BK459" t="s">
        <v>7091</v>
      </c>
      <c r="BL459" s="156">
        <v>45780.0</v>
      </c>
      <c r="BM459" t="s">
        <v>1613</v>
      </c>
      <c r="BN459" t="s">
        <v>2316</v>
      </c>
      <c r="BO459" t="s">
        <v>1614</v>
      </c>
      <c r="BP459" t="s">
        <v>1615</v>
      </c>
      <c r="BR459" s="154">
        <v>45791.7818287037</v>
      </c>
      <c r="BS459" t="s">
        <v>7092</v>
      </c>
      <c r="BT459" t="s">
        <v>1122</v>
      </c>
      <c r="BU459" t="s">
        <v>6378</v>
      </c>
      <c r="BV459">
        <v>9.19571903783E11</v>
      </c>
      <c r="BW459" t="s">
        <v>6378</v>
      </c>
      <c r="BX459" t="s">
        <v>7092</v>
      </c>
      <c r="BY459" t="s">
        <v>6378</v>
      </c>
      <c r="BZ459">
        <v>9.19571903783E11</v>
      </c>
      <c r="CA459" t="s">
        <v>7092</v>
      </c>
      <c r="CB459" t="s">
        <v>6378</v>
      </c>
      <c r="CC459">
        <v>9.19571903783E11</v>
      </c>
      <c r="CD459">
        <v>0.0</v>
      </c>
      <c r="CE459" t="s">
        <v>7093</v>
      </c>
      <c r="CG459">
        <v>20814.0</v>
      </c>
      <c r="CI459" t="s">
        <v>7087</v>
      </c>
      <c r="CJ459" t="s">
        <v>7088</v>
      </c>
      <c r="CK459">
        <v>20814.0</v>
      </c>
      <c r="CM459" t="s">
        <v>7094</v>
      </c>
      <c r="CN459" t="s">
        <v>7094</v>
      </c>
    </row>
    <row r="460">
      <c r="A460" t="s">
        <v>47</v>
      </c>
      <c r="B460">
        <v>5018122.0</v>
      </c>
      <c r="C460" t="s">
        <v>295</v>
      </c>
      <c r="D460">
        <v>2025.0</v>
      </c>
      <c r="E460" s="154">
        <v>45831.0</v>
      </c>
      <c r="F460" t="s">
        <v>1108</v>
      </c>
      <c r="G460" t="s">
        <v>1000</v>
      </c>
      <c r="H460" t="s">
        <v>7095</v>
      </c>
      <c r="I460" t="s">
        <v>1002</v>
      </c>
      <c r="J460">
        <v>164970.0</v>
      </c>
      <c r="K460">
        <v>164970.0</v>
      </c>
      <c r="L460">
        <v>164970.0</v>
      </c>
      <c r="M460">
        <v>107.0</v>
      </c>
      <c r="N460">
        <v>1542.0</v>
      </c>
      <c r="O460">
        <v>0.0</v>
      </c>
      <c r="P460">
        <v>0.0</v>
      </c>
      <c r="R460">
        <v>0.0</v>
      </c>
      <c r="S460">
        <v>0.0</v>
      </c>
      <c r="U460">
        <v>0.0</v>
      </c>
      <c r="V460" t="s">
        <v>1079</v>
      </c>
      <c r="X460" s="154">
        <v>45832.0</v>
      </c>
      <c r="Y460" s="156">
        <v>36526.0</v>
      </c>
      <c r="Z460">
        <v>0.0</v>
      </c>
      <c r="AA460" s="156">
        <v>36526.0</v>
      </c>
      <c r="AB460">
        <v>0.0</v>
      </c>
      <c r="AC460" s="156">
        <v>36526.0</v>
      </c>
      <c r="AD460">
        <v>0.0</v>
      </c>
      <c r="AE460" s="156">
        <v>36526.0</v>
      </c>
      <c r="AF460">
        <v>0.0</v>
      </c>
      <c r="AG460">
        <v>16497.0</v>
      </c>
      <c r="AH460" s="154">
        <v>45835.0</v>
      </c>
      <c r="AI460" s="154">
        <v>45835.0</v>
      </c>
      <c r="AJ460">
        <v>164970.0</v>
      </c>
      <c r="AK460">
        <v>148473.0</v>
      </c>
      <c r="AL460">
        <v>0.0</v>
      </c>
      <c r="AM460">
        <v>0.1</v>
      </c>
      <c r="AN460">
        <v>0.1</v>
      </c>
      <c r="AS460" t="s">
        <v>21</v>
      </c>
      <c r="AT460" t="s">
        <v>22</v>
      </c>
      <c r="AU460">
        <v>0.0</v>
      </c>
      <c r="AV460" t="s">
        <v>380</v>
      </c>
      <c r="AZ460" t="s">
        <v>1672</v>
      </c>
      <c r="BA460" t="s">
        <v>3661</v>
      </c>
      <c r="BB460" t="s">
        <v>1366</v>
      </c>
      <c r="BC460" t="s">
        <v>45</v>
      </c>
      <c r="BD460" t="s">
        <v>1366</v>
      </c>
      <c r="BE460" t="s">
        <v>1007</v>
      </c>
      <c r="BF460" s="156">
        <v>45809.0</v>
      </c>
      <c r="BG460" s="154">
        <v>46173.0</v>
      </c>
      <c r="BH460" t="s">
        <v>1008</v>
      </c>
      <c r="BI460" t="s">
        <v>7096</v>
      </c>
      <c r="BJ460" t="s">
        <v>7097</v>
      </c>
      <c r="BK460" t="s">
        <v>7098</v>
      </c>
      <c r="BL460" s="154">
        <v>45831.0</v>
      </c>
      <c r="BM460" t="s">
        <v>4217</v>
      </c>
      <c r="BN460" t="s">
        <v>1118</v>
      </c>
      <c r="BO460" t="s">
        <v>4218</v>
      </c>
      <c r="BP460" t="s">
        <v>4219</v>
      </c>
      <c r="BR460" s="154">
        <v>45836.4545717592</v>
      </c>
      <c r="BS460" t="s">
        <v>7099</v>
      </c>
      <c r="BT460" t="s">
        <v>1016</v>
      </c>
      <c r="BU460" t="s">
        <v>7100</v>
      </c>
      <c r="BV460">
        <v>9.1983313833E11</v>
      </c>
      <c r="BW460" t="s">
        <v>7101</v>
      </c>
      <c r="BX460" t="s">
        <v>7099</v>
      </c>
      <c r="BY460" t="s">
        <v>7100</v>
      </c>
      <c r="BZ460">
        <v>9.1983313833E11</v>
      </c>
      <c r="CA460" t="s">
        <v>7102</v>
      </c>
      <c r="CB460" t="s">
        <v>7103</v>
      </c>
      <c r="CC460">
        <v>9.18460127217E11</v>
      </c>
      <c r="CD460">
        <v>200000.0</v>
      </c>
      <c r="CE460" t="s">
        <v>7104</v>
      </c>
      <c r="CG460">
        <v>395005.0</v>
      </c>
      <c r="CH460" t="s">
        <v>7105</v>
      </c>
      <c r="CI460" t="s">
        <v>3661</v>
      </c>
      <c r="CJ460" t="s">
        <v>1366</v>
      </c>
      <c r="CK460">
        <v>395005.0</v>
      </c>
      <c r="CL460" t="s">
        <v>7106</v>
      </c>
      <c r="CM460" t="s">
        <v>7107</v>
      </c>
      <c r="CN460" t="s">
        <v>7107</v>
      </c>
    </row>
    <row r="461">
      <c r="A461" t="s">
        <v>18</v>
      </c>
      <c r="B461">
        <v>5018142.0</v>
      </c>
      <c r="C461" t="s">
        <v>7108</v>
      </c>
      <c r="D461">
        <v>2025.0</v>
      </c>
      <c r="E461" s="156">
        <v>45752.0</v>
      </c>
      <c r="F461" t="s">
        <v>1108</v>
      </c>
      <c r="G461" t="s">
        <v>1000</v>
      </c>
      <c r="H461" t="s">
        <v>7109</v>
      </c>
      <c r="I461" t="s">
        <v>1002</v>
      </c>
      <c r="J461">
        <v>0.0</v>
      </c>
      <c r="K461">
        <v>0.0</v>
      </c>
      <c r="L461">
        <v>0.0</v>
      </c>
      <c r="M461">
        <v>4.0</v>
      </c>
      <c r="N461">
        <v>0.0</v>
      </c>
      <c r="O461">
        <v>0.0</v>
      </c>
      <c r="P461">
        <v>0.0</v>
      </c>
      <c r="R461">
        <v>0.0</v>
      </c>
      <c r="S461">
        <v>0.0</v>
      </c>
      <c r="U461">
        <v>0.0</v>
      </c>
      <c r="V461" t="s">
        <v>1079</v>
      </c>
      <c r="X461" s="156">
        <v>45752.0</v>
      </c>
      <c r="Y461" s="156">
        <v>36526.0</v>
      </c>
      <c r="Z461">
        <v>0.0</v>
      </c>
      <c r="AA461" s="156">
        <v>36526.0</v>
      </c>
      <c r="AB461">
        <v>0.0</v>
      </c>
      <c r="AC461" s="156">
        <v>36526.0</v>
      </c>
      <c r="AD461">
        <v>0.0</v>
      </c>
      <c r="AE461" s="156">
        <v>36526.0</v>
      </c>
      <c r="AF461">
        <v>0.0</v>
      </c>
      <c r="AG461">
        <v>0.0</v>
      </c>
      <c r="AJ461">
        <v>0.0</v>
      </c>
      <c r="AK461">
        <v>0.0</v>
      </c>
      <c r="AL461">
        <v>0.0</v>
      </c>
      <c r="AM461">
        <v>1.0</v>
      </c>
      <c r="AN461">
        <v>1.0</v>
      </c>
      <c r="AS461" t="s">
        <v>21</v>
      </c>
      <c r="AT461" t="s">
        <v>88</v>
      </c>
      <c r="AU461">
        <v>0.0</v>
      </c>
      <c r="AV461" t="s">
        <v>380</v>
      </c>
      <c r="AZ461" t="s">
        <v>1029</v>
      </c>
      <c r="BA461" t="s">
        <v>1087</v>
      </c>
      <c r="BB461" t="s">
        <v>1088</v>
      </c>
      <c r="BC461" t="s">
        <v>23</v>
      </c>
      <c r="BD461" t="s">
        <v>1089</v>
      </c>
      <c r="BE461" t="s">
        <v>1007</v>
      </c>
      <c r="BF461" s="156">
        <v>45748.0</v>
      </c>
      <c r="BG461" s="154">
        <v>46112.0</v>
      </c>
      <c r="BH461" t="s">
        <v>1008</v>
      </c>
      <c r="BI461" t="s">
        <v>7110</v>
      </c>
      <c r="BJ461" t="s">
        <v>7111</v>
      </c>
      <c r="BK461" t="s">
        <v>7112</v>
      </c>
      <c r="BL461" s="156">
        <v>45752.0</v>
      </c>
      <c r="BM461" t="s">
        <v>1226</v>
      </c>
      <c r="BN461" t="s">
        <v>2316</v>
      </c>
      <c r="BO461" t="s">
        <v>1227</v>
      </c>
      <c r="BP461" t="s">
        <v>2132</v>
      </c>
      <c r="BR461" s="156">
        <v>45752.6225810185</v>
      </c>
      <c r="BS461" t="s">
        <v>1484</v>
      </c>
      <c r="BT461" t="s">
        <v>1197</v>
      </c>
      <c r="BU461" t="s">
        <v>7113</v>
      </c>
      <c r="BV461">
        <v>9.19016039311E11</v>
      </c>
      <c r="BX461" t="s">
        <v>7114</v>
      </c>
      <c r="BY461" t="s">
        <v>7115</v>
      </c>
      <c r="BZ461">
        <v>9.18686679729E11</v>
      </c>
      <c r="CA461" t="s">
        <v>7114</v>
      </c>
      <c r="CB461" t="s">
        <v>7115</v>
      </c>
      <c r="CC461">
        <v>9.18686679729E11</v>
      </c>
      <c r="CD461">
        <v>0.0</v>
      </c>
      <c r="CE461" t="s">
        <v>7116</v>
      </c>
      <c r="CG461">
        <v>500065.0</v>
      </c>
      <c r="CI461" t="s">
        <v>1087</v>
      </c>
      <c r="CJ461" t="s">
        <v>1088</v>
      </c>
      <c r="CK461">
        <v>500065.0</v>
      </c>
      <c r="CM461" t="s">
        <v>7117</v>
      </c>
      <c r="CN461" t="s">
        <v>7117</v>
      </c>
    </row>
    <row r="462">
      <c r="A462" t="s">
        <v>18</v>
      </c>
      <c r="B462">
        <v>5018143.0</v>
      </c>
      <c r="C462" t="s">
        <v>907</v>
      </c>
      <c r="D462">
        <v>2025.0</v>
      </c>
      <c r="E462" s="154">
        <v>45800.0</v>
      </c>
      <c r="F462" t="s">
        <v>1350</v>
      </c>
      <c r="G462" t="s">
        <v>1000</v>
      </c>
      <c r="H462" t="s">
        <v>7118</v>
      </c>
      <c r="I462" t="s">
        <v>1002</v>
      </c>
      <c r="J462">
        <v>0.0</v>
      </c>
      <c r="K462">
        <v>0.0</v>
      </c>
      <c r="L462">
        <v>0.0</v>
      </c>
      <c r="M462">
        <v>186.0</v>
      </c>
      <c r="N462">
        <v>0.0</v>
      </c>
      <c r="O462">
        <v>0.0</v>
      </c>
      <c r="P462">
        <v>186.0</v>
      </c>
      <c r="Q462">
        <v>0.0</v>
      </c>
      <c r="R462">
        <v>0.0</v>
      </c>
      <c r="S462">
        <v>256.0</v>
      </c>
      <c r="T462">
        <v>0.0</v>
      </c>
      <c r="U462">
        <v>0.0</v>
      </c>
      <c r="V462" t="s">
        <v>1079</v>
      </c>
      <c r="X462" s="154">
        <v>45800.0</v>
      </c>
      <c r="Y462" s="156">
        <v>36526.0</v>
      </c>
      <c r="Z462">
        <v>0.0</v>
      </c>
      <c r="AA462" s="156">
        <v>36526.0</v>
      </c>
      <c r="AB462">
        <v>0.0</v>
      </c>
      <c r="AC462" s="156">
        <v>36526.0</v>
      </c>
      <c r="AD462">
        <v>0.0</v>
      </c>
      <c r="AE462" s="156">
        <v>36526.0</v>
      </c>
      <c r="AF462">
        <v>0.0</v>
      </c>
      <c r="AG462">
        <v>0.0</v>
      </c>
      <c r="AJ462">
        <v>0.0</v>
      </c>
      <c r="AK462">
        <v>0.0</v>
      </c>
      <c r="AL462">
        <v>0.0</v>
      </c>
      <c r="AM462">
        <v>1.0</v>
      </c>
      <c r="AN462">
        <v>1.0</v>
      </c>
      <c r="AS462" t="s">
        <v>215</v>
      </c>
      <c r="AT462" t="s">
        <v>88</v>
      </c>
      <c r="AU462">
        <v>2.0</v>
      </c>
      <c r="AV462" t="s">
        <v>380</v>
      </c>
      <c r="AX462" t="s">
        <v>88</v>
      </c>
      <c r="AY462" t="s">
        <v>88</v>
      </c>
      <c r="AZ462" t="s">
        <v>1029</v>
      </c>
      <c r="BA462" t="s">
        <v>1087</v>
      </c>
      <c r="BB462" t="s">
        <v>1088</v>
      </c>
      <c r="BC462" t="s">
        <v>23</v>
      </c>
      <c r="BD462" t="s">
        <v>1089</v>
      </c>
      <c r="BE462" t="s">
        <v>1007</v>
      </c>
      <c r="BF462" s="156">
        <v>45809.0</v>
      </c>
      <c r="BG462" s="154">
        <v>46142.0</v>
      </c>
      <c r="BH462" t="s">
        <v>1008</v>
      </c>
      <c r="BI462" t="s">
        <v>7119</v>
      </c>
      <c r="BJ462" t="s">
        <v>7120</v>
      </c>
      <c r="BK462" t="s">
        <v>7121</v>
      </c>
      <c r="BL462" s="154">
        <v>45800.0</v>
      </c>
      <c r="BM462" t="s">
        <v>1226</v>
      </c>
      <c r="BN462" t="s">
        <v>2316</v>
      </c>
      <c r="BO462" t="s">
        <v>1227</v>
      </c>
      <c r="BP462" t="s">
        <v>2132</v>
      </c>
      <c r="BR462" s="154">
        <v>45801.5706597222</v>
      </c>
      <c r="BS462" t="s">
        <v>1484</v>
      </c>
      <c r="BT462" t="s">
        <v>1197</v>
      </c>
      <c r="BU462" t="s">
        <v>1040</v>
      </c>
      <c r="BV462">
        <v>9.19016039311E11</v>
      </c>
      <c r="BX462" t="s">
        <v>7122</v>
      </c>
      <c r="BY462" t="s">
        <v>7115</v>
      </c>
      <c r="BZ462">
        <v>9.18686679729E11</v>
      </c>
      <c r="CA462" t="s">
        <v>7122</v>
      </c>
      <c r="CB462" t="s">
        <v>7115</v>
      </c>
      <c r="CC462">
        <v>9.18686679729E11</v>
      </c>
      <c r="CD462">
        <v>0.0</v>
      </c>
      <c r="CE462" t="s">
        <v>7116</v>
      </c>
      <c r="CG462">
        <v>500065.0</v>
      </c>
      <c r="CI462" t="s">
        <v>1087</v>
      </c>
      <c r="CJ462" t="s">
        <v>1088</v>
      </c>
      <c r="CK462">
        <v>500065.0</v>
      </c>
      <c r="CM462" t="s">
        <v>7117</v>
      </c>
      <c r="CN462" t="s">
        <v>7117</v>
      </c>
    </row>
    <row r="463">
      <c r="A463" t="s">
        <v>68</v>
      </c>
      <c r="B463">
        <v>5018144.0</v>
      </c>
      <c r="C463" t="s">
        <v>296</v>
      </c>
      <c r="D463">
        <v>2025.0</v>
      </c>
      <c r="E463" s="154">
        <v>45766.0</v>
      </c>
      <c r="F463" t="s">
        <v>1779</v>
      </c>
      <c r="G463" t="s">
        <v>1000</v>
      </c>
      <c r="H463" t="s">
        <v>7123</v>
      </c>
      <c r="I463" t="s">
        <v>1002</v>
      </c>
      <c r="J463">
        <v>1244273.0</v>
      </c>
      <c r="K463">
        <v>1378822.0</v>
      </c>
      <c r="L463">
        <v>202653.0</v>
      </c>
      <c r="M463">
        <v>253.0</v>
      </c>
      <c r="N463">
        <v>801.0</v>
      </c>
      <c r="O463">
        <v>294125.0</v>
      </c>
      <c r="P463">
        <v>245.0</v>
      </c>
      <c r="Q463">
        <v>1201.0</v>
      </c>
      <c r="R463">
        <v>747495.0</v>
      </c>
      <c r="S463">
        <v>245.0</v>
      </c>
      <c r="T463">
        <v>3051.0</v>
      </c>
      <c r="U463">
        <v>0.0</v>
      </c>
      <c r="V463" t="s">
        <v>1003</v>
      </c>
      <c r="W463" t="s">
        <v>1501</v>
      </c>
      <c r="Y463" s="154">
        <v>45767.0</v>
      </c>
      <c r="Z463" t="s">
        <v>7124</v>
      </c>
      <c r="AA463" s="156">
        <v>45839.0</v>
      </c>
      <c r="AB463" t="s">
        <v>7124</v>
      </c>
      <c r="AC463" s="156">
        <v>45901.0</v>
      </c>
      <c r="AD463" t="s">
        <v>7125</v>
      </c>
      <c r="AE463" t="s">
        <v>1602</v>
      </c>
      <c r="AF463" t="s">
        <v>7126</v>
      </c>
      <c r="AG463" t="s">
        <v>7127</v>
      </c>
      <c r="AH463" s="154">
        <v>45768.0</v>
      </c>
      <c r="AI463" t="s">
        <v>4894</v>
      </c>
      <c r="AJ463" t="s">
        <v>7128</v>
      </c>
      <c r="AK463" t="s">
        <v>7129</v>
      </c>
      <c r="AL463" t="s">
        <v>7130</v>
      </c>
      <c r="AM463" t="s">
        <v>7131</v>
      </c>
      <c r="AN463" t="s">
        <v>7131</v>
      </c>
      <c r="AS463" t="s">
        <v>1053</v>
      </c>
      <c r="AT463" t="s">
        <v>22</v>
      </c>
      <c r="AU463" t="s">
        <v>1513</v>
      </c>
      <c r="AV463" t="s">
        <v>549</v>
      </c>
      <c r="AW463" t="s">
        <v>381</v>
      </c>
      <c r="AX463" t="s">
        <v>22</v>
      </c>
      <c r="AY463" t="s">
        <v>2288</v>
      </c>
      <c r="AZ463" t="s">
        <v>1850</v>
      </c>
      <c r="BA463" t="s">
        <v>1157</v>
      </c>
      <c r="BB463" t="s">
        <v>1158</v>
      </c>
      <c r="BC463" t="s">
        <v>37</v>
      </c>
      <c r="BD463" t="s">
        <v>1158</v>
      </c>
      <c r="BE463" t="s">
        <v>1007</v>
      </c>
      <c r="BF463" t="s">
        <v>7132</v>
      </c>
      <c r="BG463" t="s">
        <v>4822</v>
      </c>
      <c r="BH463" t="s">
        <v>1008</v>
      </c>
      <c r="BI463" t="s">
        <v>7133</v>
      </c>
      <c r="BJ463" t="s">
        <v>7134</v>
      </c>
      <c r="BK463" t="s">
        <v>7135</v>
      </c>
      <c r="BL463" s="154">
        <v>45766.0</v>
      </c>
      <c r="BM463" t="s">
        <v>2635</v>
      </c>
      <c r="BN463" t="s">
        <v>1388</v>
      </c>
      <c r="BO463" t="s">
        <v>2636</v>
      </c>
      <c r="BP463" t="s">
        <v>1944</v>
      </c>
      <c r="BR463" t="s">
        <v>7136</v>
      </c>
      <c r="BS463" t="s">
        <v>4904</v>
      </c>
      <c r="BT463" t="s">
        <v>1122</v>
      </c>
      <c r="BU463" t="s">
        <v>4905</v>
      </c>
      <c r="BV463">
        <v>9.19830747008E11</v>
      </c>
      <c r="BW463" t="s">
        <v>7137</v>
      </c>
      <c r="BX463" t="s">
        <v>4904</v>
      </c>
      <c r="BY463" t="s">
        <v>4905</v>
      </c>
      <c r="BZ463">
        <v>9.19830747008E11</v>
      </c>
      <c r="CA463" t="s">
        <v>4904</v>
      </c>
      <c r="CB463" t="s">
        <v>4905</v>
      </c>
      <c r="CC463">
        <v>9.19830747008E11</v>
      </c>
      <c r="CD463">
        <v>30000.0</v>
      </c>
      <c r="CE463" t="s">
        <v>7138</v>
      </c>
      <c r="CG463">
        <v>700091.0</v>
      </c>
      <c r="CH463" t="s">
        <v>7139</v>
      </c>
      <c r="CI463" t="s">
        <v>1157</v>
      </c>
      <c r="CJ463" t="s">
        <v>1158</v>
      </c>
      <c r="CK463">
        <v>700091.0</v>
      </c>
      <c r="CM463" t="s">
        <v>7139</v>
      </c>
      <c r="CN463" t="s">
        <v>7139</v>
      </c>
    </row>
    <row r="464">
      <c r="A464" t="s">
        <v>47</v>
      </c>
      <c r="B464">
        <v>5018147.0</v>
      </c>
      <c r="C464" t="s">
        <v>7140</v>
      </c>
      <c r="D464">
        <v>2025.0</v>
      </c>
      <c r="E464" s="154">
        <v>45821.0</v>
      </c>
      <c r="F464" t="s">
        <v>1108</v>
      </c>
      <c r="G464" t="s">
        <v>1000</v>
      </c>
      <c r="H464" t="s">
        <v>7141</v>
      </c>
      <c r="I464" t="s">
        <v>1002</v>
      </c>
      <c r="J464">
        <v>0.0</v>
      </c>
      <c r="K464">
        <v>0.0</v>
      </c>
      <c r="L464">
        <v>0.0</v>
      </c>
      <c r="M464">
        <v>110.0</v>
      </c>
      <c r="N464">
        <v>0.0</v>
      </c>
      <c r="O464">
        <v>0.0</v>
      </c>
      <c r="P464">
        <v>0.0</v>
      </c>
      <c r="R464">
        <v>0.0</v>
      </c>
      <c r="S464">
        <v>0.0</v>
      </c>
      <c r="U464">
        <v>0.0</v>
      </c>
      <c r="V464" t="s">
        <v>1079</v>
      </c>
      <c r="X464" s="156">
        <v>45877.0</v>
      </c>
      <c r="Y464" s="156">
        <v>36526.0</v>
      </c>
      <c r="Z464">
        <v>0.0</v>
      </c>
      <c r="AA464" s="156">
        <v>36526.0</v>
      </c>
      <c r="AB464">
        <v>0.0</v>
      </c>
      <c r="AC464" s="156">
        <v>36526.0</v>
      </c>
      <c r="AD464">
        <v>0.0</v>
      </c>
      <c r="AE464" s="156">
        <v>36526.0</v>
      </c>
      <c r="AF464">
        <v>0.0</v>
      </c>
      <c r="AG464">
        <v>0.0</v>
      </c>
      <c r="AJ464">
        <v>0.0</v>
      </c>
      <c r="AK464">
        <v>0.0</v>
      </c>
      <c r="AL464">
        <v>0.0</v>
      </c>
      <c r="AM464">
        <v>1.0</v>
      </c>
      <c r="AN464">
        <v>1.0</v>
      </c>
      <c r="AS464" t="s">
        <v>26</v>
      </c>
      <c r="AT464" t="s">
        <v>22</v>
      </c>
      <c r="AU464">
        <v>0.0</v>
      </c>
      <c r="AV464" t="s">
        <v>380</v>
      </c>
      <c r="AZ464" t="s">
        <v>1110</v>
      </c>
      <c r="BA464" t="s">
        <v>1734</v>
      </c>
      <c r="BB464" t="s">
        <v>1578</v>
      </c>
      <c r="BC464" t="s">
        <v>27</v>
      </c>
      <c r="BD464" t="s">
        <v>1735</v>
      </c>
      <c r="BE464" t="s">
        <v>1007</v>
      </c>
      <c r="BF464" s="154">
        <v>45827.0</v>
      </c>
      <c r="BG464" s="154">
        <v>46112.0</v>
      </c>
      <c r="BH464" t="s">
        <v>1008</v>
      </c>
      <c r="BI464" t="s">
        <v>7142</v>
      </c>
      <c r="BJ464" t="s">
        <v>7143</v>
      </c>
      <c r="BK464" t="s">
        <v>7144</v>
      </c>
      <c r="BL464" s="154">
        <v>45821.0</v>
      </c>
      <c r="BM464" t="s">
        <v>1583</v>
      </c>
      <c r="BN464" t="s">
        <v>1482</v>
      </c>
      <c r="BO464" t="s">
        <v>1584</v>
      </c>
      <c r="BP464" t="s">
        <v>118</v>
      </c>
      <c r="BR464" s="154">
        <v>45827.6465856481</v>
      </c>
      <c r="BS464" t="s">
        <v>1399</v>
      </c>
      <c r="BT464" t="s">
        <v>1197</v>
      </c>
      <c r="BU464" t="s">
        <v>1040</v>
      </c>
      <c r="BV464">
        <v>9.19016039311E11</v>
      </c>
      <c r="BW464" t="s">
        <v>3184</v>
      </c>
      <c r="BX464" t="s">
        <v>3185</v>
      </c>
      <c r="BY464" t="s">
        <v>3186</v>
      </c>
      <c r="BZ464">
        <v>9.19999408061E11</v>
      </c>
      <c r="CA464" t="s">
        <v>3187</v>
      </c>
      <c r="CB464" t="s">
        <v>3188</v>
      </c>
      <c r="CC464">
        <v>9.19999408061E11</v>
      </c>
      <c r="CD464">
        <v>0.0</v>
      </c>
      <c r="CE464" t="s">
        <v>3189</v>
      </c>
      <c r="CG464">
        <v>201305.0</v>
      </c>
      <c r="CI464" t="s">
        <v>1734</v>
      </c>
      <c r="CJ464" t="s">
        <v>1578</v>
      </c>
      <c r="CK464">
        <v>201305.0</v>
      </c>
      <c r="CM464" t="s">
        <v>3190</v>
      </c>
      <c r="CN464" t="s">
        <v>3190</v>
      </c>
    </row>
    <row r="465">
      <c r="A465" t="s">
        <v>47</v>
      </c>
      <c r="B465">
        <v>5018148.0</v>
      </c>
      <c r="C465" t="s">
        <v>7145</v>
      </c>
      <c r="D465">
        <v>2025.0</v>
      </c>
      <c r="E465" s="154">
        <v>45821.0</v>
      </c>
      <c r="F465" t="s">
        <v>1108</v>
      </c>
      <c r="G465" t="s">
        <v>1000</v>
      </c>
      <c r="H465" t="s">
        <v>7146</v>
      </c>
      <c r="I465" t="s">
        <v>1002</v>
      </c>
      <c r="J465">
        <v>0.0</v>
      </c>
      <c r="K465">
        <v>0.0</v>
      </c>
      <c r="L465">
        <v>0.0</v>
      </c>
      <c r="M465">
        <v>29.0</v>
      </c>
      <c r="N465">
        <v>0.0</v>
      </c>
      <c r="O465">
        <v>0.0</v>
      </c>
      <c r="P465">
        <v>0.0</v>
      </c>
      <c r="R465">
        <v>0.0</v>
      </c>
      <c r="S465">
        <v>0.0</v>
      </c>
      <c r="U465">
        <v>0.0</v>
      </c>
      <c r="V465" t="s">
        <v>1079</v>
      </c>
      <c r="X465" s="156">
        <v>45877.0</v>
      </c>
      <c r="Y465" s="156">
        <v>36526.0</v>
      </c>
      <c r="Z465">
        <v>0.0</v>
      </c>
      <c r="AA465" s="156">
        <v>36526.0</v>
      </c>
      <c r="AB465">
        <v>0.0</v>
      </c>
      <c r="AC465" s="156">
        <v>36526.0</v>
      </c>
      <c r="AD465">
        <v>0.0</v>
      </c>
      <c r="AE465" s="156">
        <v>36526.0</v>
      </c>
      <c r="AF465">
        <v>0.0</v>
      </c>
      <c r="AG465">
        <v>0.0</v>
      </c>
      <c r="AJ465">
        <v>0.0</v>
      </c>
      <c r="AK465">
        <v>0.0</v>
      </c>
      <c r="AL465">
        <v>0.0</v>
      </c>
      <c r="AM465">
        <v>1.0</v>
      </c>
      <c r="AN465">
        <v>1.0</v>
      </c>
      <c r="AS465" t="s">
        <v>26</v>
      </c>
      <c r="AT465" t="s">
        <v>22</v>
      </c>
      <c r="AU465">
        <v>0.0</v>
      </c>
      <c r="AV465" t="s">
        <v>380</v>
      </c>
      <c r="AZ465" t="s">
        <v>1110</v>
      </c>
      <c r="BA465" t="s">
        <v>1734</v>
      </c>
      <c r="BB465" t="s">
        <v>1578</v>
      </c>
      <c r="BC465" t="s">
        <v>27</v>
      </c>
      <c r="BD465" t="s">
        <v>1735</v>
      </c>
      <c r="BE465" t="s">
        <v>1007</v>
      </c>
      <c r="BF465" s="154">
        <v>45827.0</v>
      </c>
      <c r="BG465" s="154">
        <v>46112.0</v>
      </c>
      <c r="BH465" t="s">
        <v>1008</v>
      </c>
      <c r="BI465" t="s">
        <v>7147</v>
      </c>
      <c r="BJ465" t="s">
        <v>7148</v>
      </c>
      <c r="BK465" t="s">
        <v>7149</v>
      </c>
      <c r="BL465" s="154">
        <v>45821.0</v>
      </c>
      <c r="BM465" t="s">
        <v>1583</v>
      </c>
      <c r="BN465" t="s">
        <v>1118</v>
      </c>
      <c r="BO465" t="s">
        <v>1584</v>
      </c>
      <c r="BP465" t="s">
        <v>118</v>
      </c>
      <c r="BR465" s="154">
        <v>45827.646412037</v>
      </c>
      <c r="BS465" t="s">
        <v>1399</v>
      </c>
      <c r="BT465" t="s">
        <v>1197</v>
      </c>
      <c r="BU465" t="s">
        <v>1040</v>
      </c>
      <c r="BV465">
        <v>9.19016039311E11</v>
      </c>
      <c r="BW465" t="s">
        <v>3184</v>
      </c>
      <c r="BX465" t="s">
        <v>3185</v>
      </c>
      <c r="BY465" t="s">
        <v>3186</v>
      </c>
      <c r="BZ465">
        <v>9.19999408061E11</v>
      </c>
      <c r="CA465" t="s">
        <v>3187</v>
      </c>
      <c r="CB465" t="s">
        <v>3188</v>
      </c>
      <c r="CC465">
        <v>9.19999408061E11</v>
      </c>
      <c r="CD465">
        <v>0.0</v>
      </c>
      <c r="CE465" t="s">
        <v>3189</v>
      </c>
      <c r="CG465">
        <v>201305.0</v>
      </c>
      <c r="CI465" t="s">
        <v>1734</v>
      </c>
      <c r="CJ465" t="s">
        <v>1578</v>
      </c>
      <c r="CK465">
        <v>201305.0</v>
      </c>
      <c r="CM465" t="s">
        <v>3190</v>
      </c>
      <c r="CN465" t="s">
        <v>3190</v>
      </c>
    </row>
    <row r="466">
      <c r="A466" t="s">
        <v>47</v>
      </c>
      <c r="B466">
        <v>5018150.0</v>
      </c>
      <c r="C466" t="s">
        <v>7150</v>
      </c>
      <c r="D466">
        <v>2025.0</v>
      </c>
      <c r="E466" s="154">
        <v>45821.0</v>
      </c>
      <c r="F466" t="s">
        <v>1108</v>
      </c>
      <c r="G466" t="s">
        <v>1000</v>
      </c>
      <c r="H466" t="s">
        <v>7151</v>
      </c>
      <c r="I466" t="s">
        <v>1002</v>
      </c>
      <c r="J466">
        <v>0.0</v>
      </c>
      <c r="K466">
        <v>0.0</v>
      </c>
      <c r="L466">
        <v>0.0</v>
      </c>
      <c r="M466">
        <v>73.0</v>
      </c>
      <c r="N466">
        <v>0.0</v>
      </c>
      <c r="O466">
        <v>0.0</v>
      </c>
      <c r="P466">
        <v>0.0</v>
      </c>
      <c r="R466">
        <v>0.0</v>
      </c>
      <c r="S466">
        <v>0.0</v>
      </c>
      <c r="U466">
        <v>0.0</v>
      </c>
      <c r="V466" t="s">
        <v>1079</v>
      </c>
      <c r="X466" s="156">
        <v>45877.0</v>
      </c>
      <c r="Y466" s="156">
        <v>36526.0</v>
      </c>
      <c r="Z466">
        <v>0.0</v>
      </c>
      <c r="AA466" s="156">
        <v>36526.0</v>
      </c>
      <c r="AB466">
        <v>0.0</v>
      </c>
      <c r="AC466" s="156">
        <v>36526.0</v>
      </c>
      <c r="AD466">
        <v>0.0</v>
      </c>
      <c r="AE466" s="156">
        <v>36526.0</v>
      </c>
      <c r="AF466">
        <v>0.0</v>
      </c>
      <c r="AG466">
        <v>0.0</v>
      </c>
      <c r="AJ466">
        <v>0.0</v>
      </c>
      <c r="AK466">
        <v>0.0</v>
      </c>
      <c r="AL466">
        <v>0.0</v>
      </c>
      <c r="AM466">
        <v>1.0</v>
      </c>
      <c r="AN466">
        <v>1.0</v>
      </c>
      <c r="AS466" t="s">
        <v>26</v>
      </c>
      <c r="AT466" t="s">
        <v>22</v>
      </c>
      <c r="AU466">
        <v>0.0</v>
      </c>
      <c r="AV466" t="s">
        <v>380</v>
      </c>
      <c r="AZ466" t="s">
        <v>1110</v>
      </c>
      <c r="BA466" t="s">
        <v>2611</v>
      </c>
      <c r="BB466" t="s">
        <v>1112</v>
      </c>
      <c r="BC466" t="s">
        <v>27</v>
      </c>
      <c r="BD466" t="s">
        <v>1113</v>
      </c>
      <c r="BE466" t="s">
        <v>1007</v>
      </c>
      <c r="BF466" s="154">
        <v>45821.0</v>
      </c>
      <c r="BG466" s="154">
        <v>46112.0</v>
      </c>
      <c r="BH466" t="s">
        <v>1008</v>
      </c>
      <c r="BI466" t="s">
        <v>7152</v>
      </c>
      <c r="BJ466" t="s">
        <v>7153</v>
      </c>
      <c r="BK466" t="s">
        <v>7154</v>
      </c>
      <c r="BL466" s="154">
        <v>45821.0</v>
      </c>
      <c r="BM466" t="s">
        <v>1583</v>
      </c>
      <c r="BN466" t="s">
        <v>1013</v>
      </c>
      <c r="BO466" t="s">
        <v>1584</v>
      </c>
      <c r="BP466" t="s">
        <v>118</v>
      </c>
      <c r="BR466" s="154">
        <v>45827.6476157407</v>
      </c>
      <c r="BS466" t="s">
        <v>1399</v>
      </c>
      <c r="BT466" t="s">
        <v>1197</v>
      </c>
      <c r="BU466" t="s">
        <v>1040</v>
      </c>
      <c r="BV466">
        <v>9.19016039311E11</v>
      </c>
      <c r="BW466" t="s">
        <v>4321</v>
      </c>
      <c r="BX466" t="s">
        <v>7155</v>
      </c>
      <c r="BY466" t="s">
        <v>4321</v>
      </c>
      <c r="BZ466">
        <v>9.1987166115E11</v>
      </c>
      <c r="CA466" t="s">
        <v>7156</v>
      </c>
      <c r="CB466" t="s">
        <v>7157</v>
      </c>
      <c r="CC466">
        <v>9.1987166115E11</v>
      </c>
      <c r="CD466">
        <v>0.0</v>
      </c>
      <c r="CE466" t="s">
        <v>7158</v>
      </c>
      <c r="CG466">
        <v>121002.0</v>
      </c>
      <c r="CI466" t="s">
        <v>2611</v>
      </c>
      <c r="CJ466" t="s">
        <v>1112</v>
      </c>
      <c r="CK466">
        <v>121002.0</v>
      </c>
      <c r="CM466" t="s">
        <v>7159</v>
      </c>
      <c r="CN466" t="s">
        <v>7159</v>
      </c>
    </row>
    <row r="467">
      <c r="A467" t="s">
        <v>47</v>
      </c>
      <c r="B467">
        <v>5018151.0</v>
      </c>
      <c r="C467" t="s">
        <v>6766</v>
      </c>
      <c r="D467">
        <v>2025.0</v>
      </c>
      <c r="E467" s="154">
        <v>45821.0</v>
      </c>
      <c r="F467" t="s">
        <v>1108</v>
      </c>
      <c r="G467" t="s">
        <v>1000</v>
      </c>
      <c r="H467" t="s">
        <v>7160</v>
      </c>
      <c r="I467" t="s">
        <v>1002</v>
      </c>
      <c r="J467">
        <v>0.0</v>
      </c>
      <c r="K467">
        <v>0.0</v>
      </c>
      <c r="L467">
        <v>0.0</v>
      </c>
      <c r="M467">
        <v>16.0</v>
      </c>
      <c r="N467">
        <v>0.0</v>
      </c>
      <c r="O467">
        <v>0.0</v>
      </c>
      <c r="P467">
        <v>0.0</v>
      </c>
      <c r="R467">
        <v>0.0</v>
      </c>
      <c r="S467">
        <v>0.0</v>
      </c>
      <c r="U467">
        <v>0.0</v>
      </c>
      <c r="V467" t="s">
        <v>1079</v>
      </c>
      <c r="X467" s="156">
        <v>45877.0</v>
      </c>
      <c r="Y467" s="156">
        <v>36526.0</v>
      </c>
      <c r="Z467">
        <v>0.0</v>
      </c>
      <c r="AA467" s="156">
        <v>36526.0</v>
      </c>
      <c r="AB467">
        <v>0.0</v>
      </c>
      <c r="AC467" s="156">
        <v>36526.0</v>
      </c>
      <c r="AD467">
        <v>0.0</v>
      </c>
      <c r="AE467" s="156">
        <v>36526.0</v>
      </c>
      <c r="AF467">
        <v>0.0</v>
      </c>
      <c r="AG467">
        <v>0.0</v>
      </c>
      <c r="AJ467">
        <v>0.0</v>
      </c>
      <c r="AK467">
        <v>0.0</v>
      </c>
      <c r="AL467">
        <v>0.0</v>
      </c>
      <c r="AM467">
        <v>1.0</v>
      </c>
      <c r="AN467">
        <v>1.0</v>
      </c>
      <c r="AS467" t="s">
        <v>26</v>
      </c>
      <c r="AT467" t="s">
        <v>22</v>
      </c>
      <c r="AU467">
        <v>0.0</v>
      </c>
      <c r="AV467" t="s">
        <v>380</v>
      </c>
      <c r="AZ467" t="s">
        <v>1110</v>
      </c>
      <c r="BA467" t="s">
        <v>2611</v>
      </c>
      <c r="BB467" t="s">
        <v>1112</v>
      </c>
      <c r="BC467" t="s">
        <v>27</v>
      </c>
      <c r="BD467" t="s">
        <v>1113</v>
      </c>
      <c r="BE467" t="s">
        <v>1007</v>
      </c>
      <c r="BF467" s="154">
        <v>45820.0</v>
      </c>
      <c r="BG467" s="154">
        <v>46112.0</v>
      </c>
      <c r="BH467" t="s">
        <v>1008</v>
      </c>
      <c r="BI467" t="s">
        <v>7161</v>
      </c>
      <c r="BJ467" t="s">
        <v>7162</v>
      </c>
      <c r="BK467" t="s">
        <v>7163</v>
      </c>
      <c r="BL467" s="154">
        <v>45821.0</v>
      </c>
      <c r="BM467" t="s">
        <v>1583</v>
      </c>
      <c r="BN467" t="s">
        <v>1013</v>
      </c>
      <c r="BO467" t="s">
        <v>1584</v>
      </c>
      <c r="BP467" t="s">
        <v>118</v>
      </c>
      <c r="BR467" s="154">
        <v>45827.647511574</v>
      </c>
      <c r="BS467" t="s">
        <v>1399</v>
      </c>
      <c r="BT467" t="s">
        <v>1197</v>
      </c>
      <c r="BU467" t="s">
        <v>1040</v>
      </c>
      <c r="BV467">
        <v>9.19016039311E11</v>
      </c>
      <c r="BW467" t="s">
        <v>4321</v>
      </c>
      <c r="BX467" t="s">
        <v>7155</v>
      </c>
      <c r="BY467" t="s">
        <v>4321</v>
      </c>
      <c r="BZ467">
        <v>9.1987166115E11</v>
      </c>
      <c r="CA467" t="s">
        <v>7156</v>
      </c>
      <c r="CB467" t="s">
        <v>7157</v>
      </c>
      <c r="CC467">
        <v>9.1987166115E11</v>
      </c>
      <c r="CD467">
        <v>0.0</v>
      </c>
      <c r="CE467" t="s">
        <v>7158</v>
      </c>
      <c r="CG467">
        <v>121002.0</v>
      </c>
      <c r="CI467" t="s">
        <v>2611</v>
      </c>
      <c r="CJ467" t="s">
        <v>1112</v>
      </c>
      <c r="CK467">
        <v>121002.0</v>
      </c>
      <c r="CM467" t="s">
        <v>7164</v>
      </c>
      <c r="CN467" t="s">
        <v>7164</v>
      </c>
    </row>
    <row r="468">
      <c r="A468" t="s">
        <v>47</v>
      </c>
      <c r="B468">
        <v>5018152.0</v>
      </c>
      <c r="C468" t="s">
        <v>7150</v>
      </c>
      <c r="D468">
        <v>2025.0</v>
      </c>
      <c r="E468" s="154">
        <v>45821.0</v>
      </c>
      <c r="F468" t="s">
        <v>1108</v>
      </c>
      <c r="G468" t="s">
        <v>1000</v>
      </c>
      <c r="H468" t="s">
        <v>7165</v>
      </c>
      <c r="I468" t="s">
        <v>1002</v>
      </c>
      <c r="J468">
        <v>0.0</v>
      </c>
      <c r="K468">
        <v>0.0</v>
      </c>
      <c r="L468">
        <v>0.0</v>
      </c>
      <c r="M468">
        <v>144.0</v>
      </c>
      <c r="N468">
        <v>0.0</v>
      </c>
      <c r="O468">
        <v>0.0</v>
      </c>
      <c r="P468">
        <v>0.0</v>
      </c>
      <c r="R468">
        <v>0.0</v>
      </c>
      <c r="S468">
        <v>0.0</v>
      </c>
      <c r="U468">
        <v>0.0</v>
      </c>
      <c r="V468" t="s">
        <v>1079</v>
      </c>
      <c r="X468" s="156">
        <v>45877.0</v>
      </c>
      <c r="Y468" s="156">
        <v>36526.0</v>
      </c>
      <c r="Z468">
        <v>0.0</v>
      </c>
      <c r="AA468" s="156">
        <v>36526.0</v>
      </c>
      <c r="AB468">
        <v>0.0</v>
      </c>
      <c r="AC468" s="156">
        <v>36526.0</v>
      </c>
      <c r="AD468">
        <v>0.0</v>
      </c>
      <c r="AE468" s="156">
        <v>36526.0</v>
      </c>
      <c r="AF468">
        <v>0.0</v>
      </c>
      <c r="AG468">
        <v>0.0</v>
      </c>
      <c r="AJ468">
        <v>0.0</v>
      </c>
      <c r="AK468">
        <v>0.0</v>
      </c>
      <c r="AL468">
        <v>0.0</v>
      </c>
      <c r="AM468">
        <v>1.0</v>
      </c>
      <c r="AN468">
        <v>1.0</v>
      </c>
      <c r="AS468" t="s">
        <v>26</v>
      </c>
      <c r="AT468" t="s">
        <v>22</v>
      </c>
      <c r="AU468">
        <v>0.0</v>
      </c>
      <c r="AV468" t="s">
        <v>380</v>
      </c>
      <c r="AZ468" t="s">
        <v>1672</v>
      </c>
      <c r="BA468" t="s">
        <v>3231</v>
      </c>
      <c r="BB468" t="s">
        <v>1112</v>
      </c>
      <c r="BC468" t="s">
        <v>27</v>
      </c>
      <c r="BD468" t="s">
        <v>1113</v>
      </c>
      <c r="BE468" t="s">
        <v>1007</v>
      </c>
      <c r="BF468" s="154">
        <v>45827.0</v>
      </c>
      <c r="BG468" s="154">
        <v>46112.0</v>
      </c>
      <c r="BH468" t="s">
        <v>1008</v>
      </c>
      <c r="BI468" t="s">
        <v>7166</v>
      </c>
      <c r="BJ468" t="s">
        <v>7167</v>
      </c>
      <c r="BK468" t="s">
        <v>7168</v>
      </c>
      <c r="BL468" s="154">
        <v>45821.0</v>
      </c>
      <c r="BM468" t="s">
        <v>1583</v>
      </c>
      <c r="BN468" t="s">
        <v>1118</v>
      </c>
      <c r="BO468" t="s">
        <v>1584</v>
      </c>
      <c r="BP468" t="s">
        <v>118</v>
      </c>
      <c r="BR468" s="154">
        <v>45827.6469097222</v>
      </c>
      <c r="BS468" t="s">
        <v>1399</v>
      </c>
      <c r="BT468" t="s">
        <v>1197</v>
      </c>
      <c r="BU468" t="s">
        <v>1040</v>
      </c>
      <c r="BV468">
        <v>9.19016039311E11</v>
      </c>
      <c r="BW468" t="s">
        <v>3237</v>
      </c>
      <c r="BX468" t="s">
        <v>3236</v>
      </c>
      <c r="BY468" t="s">
        <v>3237</v>
      </c>
      <c r="BZ468">
        <v>9.19999288284E11</v>
      </c>
      <c r="CA468" t="s">
        <v>3238</v>
      </c>
      <c r="CB468" t="s">
        <v>3239</v>
      </c>
      <c r="CC468">
        <v>9.19999288284E11</v>
      </c>
      <c r="CD468">
        <v>0.0</v>
      </c>
      <c r="CE468" t="s">
        <v>7169</v>
      </c>
      <c r="CG468">
        <v>122011.0</v>
      </c>
      <c r="CI468" t="s">
        <v>3231</v>
      </c>
      <c r="CJ468" t="s">
        <v>1112</v>
      </c>
      <c r="CK468">
        <v>122011.0</v>
      </c>
      <c r="CM468" t="s">
        <v>7170</v>
      </c>
      <c r="CN468" t="s">
        <v>7170</v>
      </c>
    </row>
    <row r="469">
      <c r="A469" t="s">
        <v>47</v>
      </c>
      <c r="B469">
        <v>5018153.0</v>
      </c>
      <c r="C469" t="s">
        <v>297</v>
      </c>
      <c r="D469">
        <v>2025.0</v>
      </c>
      <c r="E469" s="154">
        <v>45821.0</v>
      </c>
      <c r="F469" t="s">
        <v>1108</v>
      </c>
      <c r="G469" t="s">
        <v>2461</v>
      </c>
      <c r="H469" t="s">
        <v>7171</v>
      </c>
      <c r="I469" t="s">
        <v>1002</v>
      </c>
      <c r="J469">
        <v>1539059.0</v>
      </c>
      <c r="K469">
        <v>1539059.0</v>
      </c>
      <c r="L469">
        <v>1539059.0</v>
      </c>
      <c r="M469">
        <v>1509.0</v>
      </c>
      <c r="N469">
        <v>1020.0</v>
      </c>
      <c r="O469">
        <v>0.0</v>
      </c>
      <c r="P469">
        <v>0.0</v>
      </c>
      <c r="R469">
        <v>0.0</v>
      </c>
      <c r="S469">
        <v>0.0</v>
      </c>
      <c r="U469">
        <v>0.0</v>
      </c>
      <c r="V469" t="s">
        <v>1003</v>
      </c>
      <c r="W469">
        <v>2.0</v>
      </c>
      <c r="Y469" s="156">
        <v>45845.0</v>
      </c>
      <c r="Z469">
        <v>769530.0</v>
      </c>
      <c r="AA469" s="154">
        <v>45915.0</v>
      </c>
      <c r="AB469">
        <v>769530.0</v>
      </c>
      <c r="AC469" s="156">
        <v>36526.0</v>
      </c>
      <c r="AD469">
        <v>0.0</v>
      </c>
      <c r="AE469" s="156">
        <v>36526.0</v>
      </c>
      <c r="AF469">
        <v>0.0</v>
      </c>
      <c r="AG469">
        <v>0.0</v>
      </c>
      <c r="AJ469">
        <v>769530.0</v>
      </c>
      <c r="AK469">
        <v>0.0</v>
      </c>
      <c r="AL469">
        <v>769530.0</v>
      </c>
      <c r="AM469">
        <v>0.4632</v>
      </c>
      <c r="AN469">
        <v>0.4632</v>
      </c>
      <c r="AS469" t="s">
        <v>26</v>
      </c>
      <c r="AT469" t="s">
        <v>22</v>
      </c>
      <c r="AU469">
        <v>0.0</v>
      </c>
      <c r="AV469" t="s">
        <v>380</v>
      </c>
      <c r="AZ469" t="s">
        <v>1110</v>
      </c>
      <c r="BA469" t="s">
        <v>1734</v>
      </c>
      <c r="BB469" t="s">
        <v>1578</v>
      </c>
      <c r="BC469" t="s">
        <v>27</v>
      </c>
      <c r="BD469" t="s">
        <v>1735</v>
      </c>
      <c r="BE469" t="s">
        <v>1007</v>
      </c>
      <c r="BF469" s="154">
        <v>45824.0</v>
      </c>
      <c r="BG469" s="154">
        <v>46112.0</v>
      </c>
      <c r="BH469" t="s">
        <v>1008</v>
      </c>
      <c r="BI469" t="s">
        <v>7172</v>
      </c>
      <c r="BJ469" t="s">
        <v>7173</v>
      </c>
      <c r="BK469" t="s">
        <v>7174</v>
      </c>
      <c r="BL469" s="154">
        <v>45821.0</v>
      </c>
      <c r="BM469" t="s">
        <v>1583</v>
      </c>
      <c r="BN469" t="s">
        <v>1118</v>
      </c>
      <c r="BO469" t="s">
        <v>1584</v>
      </c>
      <c r="BP469" t="s">
        <v>118</v>
      </c>
      <c r="BR469" s="154">
        <v>45827.4697106481</v>
      </c>
      <c r="BS469" t="s">
        <v>7175</v>
      </c>
      <c r="BT469" t="s">
        <v>1551</v>
      </c>
      <c r="BU469" t="s">
        <v>7176</v>
      </c>
      <c r="BV469">
        <v>9.19810840004E11</v>
      </c>
      <c r="BX469" t="s">
        <v>7177</v>
      </c>
      <c r="BY469" t="s">
        <v>4319</v>
      </c>
      <c r="BZ469">
        <v>9.1958266894E11</v>
      </c>
      <c r="CA469" t="s">
        <v>7178</v>
      </c>
      <c r="CB469" t="s">
        <v>7176</v>
      </c>
      <c r="CC469">
        <v>9.19810840004E11</v>
      </c>
      <c r="CD469">
        <v>0.0</v>
      </c>
      <c r="CE469" t="s">
        <v>7179</v>
      </c>
      <c r="CG469">
        <v>201301.0</v>
      </c>
      <c r="CI469" t="s">
        <v>1734</v>
      </c>
      <c r="CJ469" t="s">
        <v>1578</v>
      </c>
      <c r="CK469">
        <v>201301.0</v>
      </c>
      <c r="CL469" t="s">
        <v>4325</v>
      </c>
      <c r="CM469" t="s">
        <v>7180</v>
      </c>
      <c r="CN469" t="s">
        <v>7180</v>
      </c>
    </row>
    <row r="470">
      <c r="A470" t="s">
        <v>47</v>
      </c>
      <c r="B470">
        <v>5018164.0</v>
      </c>
      <c r="C470" t="s">
        <v>298</v>
      </c>
      <c r="D470">
        <v>2025.0</v>
      </c>
      <c r="E470" t="s">
        <v>7181</v>
      </c>
      <c r="F470" t="s">
        <v>1024</v>
      </c>
      <c r="G470" t="s">
        <v>1000</v>
      </c>
      <c r="H470" t="s">
        <v>7182</v>
      </c>
      <c r="I470" t="s">
        <v>1002</v>
      </c>
      <c r="J470">
        <v>579460.0</v>
      </c>
      <c r="K470">
        <v>656493.0</v>
      </c>
      <c r="L470">
        <v>151500.0</v>
      </c>
      <c r="M470">
        <v>202.0</v>
      </c>
      <c r="N470">
        <v>750.0</v>
      </c>
      <c r="O470">
        <v>0.0</v>
      </c>
      <c r="P470">
        <v>0.0</v>
      </c>
      <c r="R470">
        <v>427960.0</v>
      </c>
      <c r="S470">
        <v>202.0</v>
      </c>
      <c r="T470">
        <v>2119.0</v>
      </c>
      <c r="U470">
        <v>0.0</v>
      </c>
      <c r="V470" t="s">
        <v>1003</v>
      </c>
      <c r="W470" t="s">
        <v>4602</v>
      </c>
      <c r="Y470" s="154">
        <v>45823.0</v>
      </c>
      <c r="Z470" t="s">
        <v>7183</v>
      </c>
      <c r="AA470" t="s">
        <v>7184</v>
      </c>
      <c r="AB470" t="s">
        <v>7185</v>
      </c>
      <c r="AC470" t="s">
        <v>3656</v>
      </c>
      <c r="AD470" t="s">
        <v>7186</v>
      </c>
      <c r="AE470" s="156">
        <v>36526.0</v>
      </c>
      <c r="AF470">
        <v>0.0</v>
      </c>
      <c r="AG470">
        <v>0.0</v>
      </c>
      <c r="AJ470" t="s">
        <v>7187</v>
      </c>
      <c r="AK470">
        <v>0.0</v>
      </c>
      <c r="AL470" t="s">
        <v>7187</v>
      </c>
      <c r="AM470" t="s">
        <v>7188</v>
      </c>
      <c r="AN470" t="s">
        <v>7188</v>
      </c>
      <c r="AS470" t="s">
        <v>1053</v>
      </c>
      <c r="AT470" t="s">
        <v>22</v>
      </c>
      <c r="AU470">
        <v>0.0</v>
      </c>
      <c r="AV470" t="s">
        <v>380</v>
      </c>
      <c r="AY470" t="s">
        <v>88</v>
      </c>
      <c r="AZ470" t="s">
        <v>1110</v>
      </c>
      <c r="BA470" t="s">
        <v>4613</v>
      </c>
      <c r="BB470" t="s">
        <v>4614</v>
      </c>
      <c r="BC470" t="s">
        <v>23</v>
      </c>
      <c r="BD470" t="s">
        <v>1089</v>
      </c>
      <c r="BE470" t="s">
        <v>1007</v>
      </c>
      <c r="BF470" t="s">
        <v>1653</v>
      </c>
      <c r="BG470" t="s">
        <v>1654</v>
      </c>
      <c r="BH470" t="s">
        <v>1008</v>
      </c>
      <c r="BI470" t="s">
        <v>7189</v>
      </c>
      <c r="BJ470" t="s">
        <v>7190</v>
      </c>
      <c r="BK470" t="s">
        <v>7191</v>
      </c>
      <c r="BL470" t="s">
        <v>7181</v>
      </c>
      <c r="BM470" t="s">
        <v>1094</v>
      </c>
      <c r="BN470" t="s">
        <v>1095</v>
      </c>
      <c r="BO470" t="s">
        <v>1096</v>
      </c>
      <c r="BP470" t="s">
        <v>1372</v>
      </c>
      <c r="BR470" t="s">
        <v>7192</v>
      </c>
      <c r="BS470" t="s">
        <v>7193</v>
      </c>
      <c r="BT470" t="s">
        <v>1016</v>
      </c>
      <c r="BU470" t="s">
        <v>7194</v>
      </c>
      <c r="BV470">
        <f>917799735999+918977706192</f>
        <v>1.836777442191E12</v>
      </c>
      <c r="BW470" t="s">
        <v>7195</v>
      </c>
      <c r="BX470" t="s">
        <v>7193</v>
      </c>
      <c r="BY470" t="s">
        <v>7194</v>
      </c>
      <c r="BZ470">
        <f>917799735999+918977706192</f>
        <v>1.836777442191E12</v>
      </c>
      <c r="CA470" t="s">
        <v>7193</v>
      </c>
      <c r="CB470" t="s">
        <v>7194</v>
      </c>
      <c r="CC470">
        <f>917799735999+918977706192</f>
        <v>1.836777442191E12</v>
      </c>
      <c r="CD470">
        <v>120000.0</v>
      </c>
      <c r="CE470" t="s">
        <v>7196</v>
      </c>
      <c r="CG470">
        <v>0.0</v>
      </c>
      <c r="CH470" t="s">
        <v>7197</v>
      </c>
      <c r="CI470" t="s">
        <v>4613</v>
      </c>
      <c r="CJ470" t="s">
        <v>4614</v>
      </c>
      <c r="CK470">
        <v>0.0</v>
      </c>
      <c r="CM470" t="s">
        <v>7198</v>
      </c>
      <c r="CN470" t="s">
        <v>7199</v>
      </c>
    </row>
    <row r="471">
      <c r="A471" t="s">
        <v>47</v>
      </c>
      <c r="B471">
        <v>5018165.0</v>
      </c>
      <c r="C471" t="s">
        <v>485</v>
      </c>
      <c r="D471">
        <v>2025.0</v>
      </c>
      <c r="E471" s="154">
        <v>45768.0</v>
      </c>
      <c r="F471" t="s">
        <v>999</v>
      </c>
      <c r="G471" t="s">
        <v>1000</v>
      </c>
      <c r="H471" t="s">
        <v>7200</v>
      </c>
      <c r="I471" t="s">
        <v>1002</v>
      </c>
      <c r="J471">
        <v>343746.0</v>
      </c>
      <c r="K471">
        <v>343746.0</v>
      </c>
      <c r="L471">
        <v>0.0</v>
      </c>
      <c r="M471">
        <v>0.0</v>
      </c>
      <c r="O471">
        <v>343746.0</v>
      </c>
      <c r="P471">
        <v>339.0</v>
      </c>
      <c r="Q471">
        <v>1014.0</v>
      </c>
      <c r="R471">
        <v>0.0</v>
      </c>
      <c r="S471">
        <v>0.0</v>
      </c>
      <c r="U471">
        <v>0.0</v>
      </c>
      <c r="V471" t="s">
        <v>1003</v>
      </c>
      <c r="W471">
        <v>4.0</v>
      </c>
      <c r="Y471" s="154">
        <v>45818.0</v>
      </c>
      <c r="Z471">
        <v>85937.0</v>
      </c>
      <c r="AA471" s="154">
        <v>45899.0</v>
      </c>
      <c r="AB471">
        <v>85937.0</v>
      </c>
      <c r="AC471" s="155">
        <v>45960.0</v>
      </c>
      <c r="AD471">
        <v>85937.0</v>
      </c>
      <c r="AE471" s="155">
        <v>46016.0</v>
      </c>
      <c r="AF471">
        <v>85937.0</v>
      </c>
      <c r="AG471">
        <v>0.0</v>
      </c>
      <c r="AJ471">
        <v>85937.0</v>
      </c>
      <c r="AK471">
        <v>0.0</v>
      </c>
      <c r="AL471">
        <v>85937.0</v>
      </c>
      <c r="AM471">
        <v>0.61</v>
      </c>
      <c r="AN471">
        <v>0.61</v>
      </c>
      <c r="AS471">
        <v>0.0</v>
      </c>
      <c r="AU471">
        <v>4.0</v>
      </c>
      <c r="AV471" t="s">
        <v>380</v>
      </c>
      <c r="AW471" t="s">
        <v>381</v>
      </c>
      <c r="AX471" t="s">
        <v>22</v>
      </c>
      <c r="AZ471" t="s">
        <v>1110</v>
      </c>
      <c r="BA471" t="s">
        <v>1173</v>
      </c>
      <c r="BB471" t="s">
        <v>1174</v>
      </c>
      <c r="BC471" t="s">
        <v>23</v>
      </c>
      <c r="BD471" t="s">
        <v>1174</v>
      </c>
      <c r="BE471" t="s">
        <v>1007</v>
      </c>
      <c r="BF471" s="156">
        <v>45748.0</v>
      </c>
      <c r="BG471" s="154">
        <v>46112.0</v>
      </c>
      <c r="BH471" t="s">
        <v>1008</v>
      </c>
      <c r="BI471" t="s">
        <v>7201</v>
      </c>
      <c r="BJ471" t="s">
        <v>7202</v>
      </c>
      <c r="BK471" t="s">
        <v>7203</v>
      </c>
      <c r="BL471" s="154">
        <v>45768.0</v>
      </c>
      <c r="BM471" t="s">
        <v>1894</v>
      </c>
      <c r="BN471" t="s">
        <v>1095</v>
      </c>
      <c r="BO471" t="s">
        <v>1895</v>
      </c>
      <c r="BP471" t="s">
        <v>1896</v>
      </c>
      <c r="BR471" s="154">
        <v>45773.3176736111</v>
      </c>
      <c r="BS471" t="s">
        <v>7204</v>
      </c>
      <c r="BT471" t="s">
        <v>1016</v>
      </c>
      <c r="BU471" t="s">
        <v>7205</v>
      </c>
      <c r="BV471">
        <v>9.19962180375E11</v>
      </c>
      <c r="BW471" t="s">
        <v>7205</v>
      </c>
      <c r="BX471" t="s">
        <v>7204</v>
      </c>
      <c r="BY471" t="s">
        <v>7205</v>
      </c>
      <c r="BZ471">
        <v>9.19962180375E11</v>
      </c>
      <c r="CA471" t="s">
        <v>7204</v>
      </c>
      <c r="CB471" t="s">
        <v>7205</v>
      </c>
      <c r="CC471">
        <v>9.19962180375E11</v>
      </c>
      <c r="CD471">
        <v>45000.0</v>
      </c>
      <c r="CE471" t="s">
        <v>7206</v>
      </c>
      <c r="CG471">
        <v>600109.0</v>
      </c>
      <c r="CH471" t="s">
        <v>7206</v>
      </c>
      <c r="CI471" t="s">
        <v>1173</v>
      </c>
      <c r="CJ471" t="s">
        <v>6896</v>
      </c>
      <c r="CK471">
        <v>600109.0</v>
      </c>
      <c r="CM471" t="s">
        <v>7206</v>
      </c>
      <c r="CN471" t="s">
        <v>7206</v>
      </c>
    </row>
    <row r="472">
      <c r="A472" t="s">
        <v>68</v>
      </c>
      <c r="B472">
        <v>5018195.0</v>
      </c>
      <c r="C472" t="s">
        <v>353</v>
      </c>
      <c r="D472">
        <v>2025.0</v>
      </c>
      <c r="E472" s="154">
        <v>45887.0</v>
      </c>
      <c r="F472" t="s">
        <v>1108</v>
      </c>
      <c r="G472" t="s">
        <v>1000</v>
      </c>
      <c r="H472" t="s">
        <v>7207</v>
      </c>
      <c r="I472" t="s">
        <v>1002</v>
      </c>
      <c r="J472">
        <v>530358.0</v>
      </c>
      <c r="K472">
        <v>530358.0</v>
      </c>
      <c r="L472">
        <v>530358.0</v>
      </c>
      <c r="M472">
        <v>520.0</v>
      </c>
      <c r="N472">
        <v>1020.0</v>
      </c>
      <c r="O472">
        <v>0.0</v>
      </c>
      <c r="P472">
        <v>0.0</v>
      </c>
      <c r="R472">
        <v>0.0</v>
      </c>
      <c r="S472">
        <v>0.0</v>
      </c>
      <c r="U472">
        <v>0.0</v>
      </c>
      <c r="V472" t="s">
        <v>1003</v>
      </c>
      <c r="W472">
        <v>2.0</v>
      </c>
      <c r="Y472" s="156">
        <v>45845.0</v>
      </c>
      <c r="Z472">
        <v>265179.0</v>
      </c>
      <c r="AA472" s="154">
        <v>45915.0</v>
      </c>
      <c r="AB472">
        <v>265179.0</v>
      </c>
      <c r="AC472" s="156">
        <v>36526.0</v>
      </c>
      <c r="AD472">
        <v>0.0</v>
      </c>
      <c r="AE472" s="156">
        <v>36526.0</v>
      </c>
      <c r="AF472">
        <v>0.0</v>
      </c>
      <c r="AG472">
        <v>0.0</v>
      </c>
      <c r="AJ472">
        <v>265179.0</v>
      </c>
      <c r="AK472">
        <v>0.0</v>
      </c>
      <c r="AL472">
        <v>265179.0</v>
      </c>
      <c r="AM472">
        <v>0.4632</v>
      </c>
      <c r="AN472">
        <v>0.4632</v>
      </c>
      <c r="AS472" t="s">
        <v>26</v>
      </c>
      <c r="AT472" t="s">
        <v>22</v>
      </c>
      <c r="AU472">
        <v>0.0</v>
      </c>
      <c r="AV472" t="s">
        <v>380</v>
      </c>
      <c r="AZ472" t="s">
        <v>1110</v>
      </c>
      <c r="BA472" t="s">
        <v>3231</v>
      </c>
      <c r="BB472" t="s">
        <v>1112</v>
      </c>
      <c r="BC472" t="s">
        <v>27</v>
      </c>
      <c r="BD472" t="s">
        <v>1113</v>
      </c>
      <c r="BE472" t="s">
        <v>1007</v>
      </c>
      <c r="BF472" s="156">
        <v>45839.0</v>
      </c>
      <c r="BG472" s="154">
        <v>46112.0</v>
      </c>
      <c r="BH472" t="s">
        <v>1008</v>
      </c>
      <c r="BI472" t="s">
        <v>7208</v>
      </c>
      <c r="BJ472" t="s">
        <v>7209</v>
      </c>
      <c r="BK472" t="s">
        <v>7210</v>
      </c>
      <c r="BL472" s="154">
        <v>45887.0</v>
      </c>
      <c r="BM472" t="s">
        <v>1583</v>
      </c>
      <c r="BN472" t="s">
        <v>1482</v>
      </c>
      <c r="BO472" t="s">
        <v>1584</v>
      </c>
      <c r="BP472" t="s">
        <v>118</v>
      </c>
      <c r="BR472" s="154">
        <v>45889.7538888889</v>
      </c>
      <c r="BS472" t="s">
        <v>1399</v>
      </c>
      <c r="BT472" t="s">
        <v>1197</v>
      </c>
      <c r="BU472" t="s">
        <v>1040</v>
      </c>
      <c r="BV472">
        <v>9.19016039311E11</v>
      </c>
      <c r="BX472" t="s">
        <v>1399</v>
      </c>
      <c r="BY472" t="s">
        <v>1040</v>
      </c>
      <c r="BZ472">
        <v>9.19016039311E11</v>
      </c>
      <c r="CA472" t="s">
        <v>1399</v>
      </c>
      <c r="CB472" t="s">
        <v>1040</v>
      </c>
      <c r="CC472">
        <v>9.19016039311E11</v>
      </c>
      <c r="CD472">
        <v>0.0</v>
      </c>
      <c r="CE472" t="s">
        <v>7169</v>
      </c>
      <c r="CG472">
        <v>122011.0</v>
      </c>
      <c r="CI472" t="s">
        <v>3231</v>
      </c>
      <c r="CJ472" t="s">
        <v>1112</v>
      </c>
      <c r="CK472">
        <v>122011.0</v>
      </c>
      <c r="CM472" t="s">
        <v>7169</v>
      </c>
      <c r="CN472" t="s">
        <v>7169</v>
      </c>
    </row>
    <row r="473">
      <c r="A473" t="s">
        <v>68</v>
      </c>
      <c r="B473">
        <v>5018196.0</v>
      </c>
      <c r="C473" t="s">
        <v>354</v>
      </c>
      <c r="D473">
        <v>2025.0</v>
      </c>
      <c r="E473" s="154">
        <v>45887.0</v>
      </c>
      <c r="F473" t="s">
        <v>1108</v>
      </c>
      <c r="G473" t="s">
        <v>1000</v>
      </c>
      <c r="H473" t="s">
        <v>7211</v>
      </c>
      <c r="I473" t="s">
        <v>1002</v>
      </c>
      <c r="J473">
        <v>540558.0</v>
      </c>
      <c r="K473">
        <v>540558.0</v>
      </c>
      <c r="L473">
        <v>540558.0</v>
      </c>
      <c r="M473">
        <v>530.0</v>
      </c>
      <c r="N473">
        <v>1020.0</v>
      </c>
      <c r="O473">
        <v>0.0</v>
      </c>
      <c r="P473">
        <v>0.0</v>
      </c>
      <c r="R473">
        <v>0.0</v>
      </c>
      <c r="S473">
        <v>0.0</v>
      </c>
      <c r="U473">
        <v>0.0</v>
      </c>
      <c r="V473" t="s">
        <v>1003</v>
      </c>
      <c r="W473">
        <v>2.0</v>
      </c>
      <c r="Y473" s="156">
        <v>45845.0</v>
      </c>
      <c r="Z473">
        <v>270279.0</v>
      </c>
      <c r="AA473" s="154">
        <v>45915.0</v>
      </c>
      <c r="AB473">
        <v>270279.0</v>
      </c>
      <c r="AC473" s="156">
        <v>36526.0</v>
      </c>
      <c r="AD473">
        <v>0.0</v>
      </c>
      <c r="AE473" s="156">
        <v>36526.0</v>
      </c>
      <c r="AF473">
        <v>0.0</v>
      </c>
      <c r="AG473">
        <v>0.0</v>
      </c>
      <c r="AJ473">
        <v>270279.0</v>
      </c>
      <c r="AK473">
        <v>0.0</v>
      </c>
      <c r="AL473">
        <v>270279.0</v>
      </c>
      <c r="AM473">
        <v>0.4632</v>
      </c>
      <c r="AN473">
        <v>0.4632</v>
      </c>
      <c r="AS473" t="s">
        <v>26</v>
      </c>
      <c r="AT473" t="s">
        <v>22</v>
      </c>
      <c r="AU473">
        <v>0.0</v>
      </c>
      <c r="AV473" t="s">
        <v>380</v>
      </c>
      <c r="AZ473" t="s">
        <v>1110</v>
      </c>
      <c r="BA473" t="s">
        <v>1734</v>
      </c>
      <c r="BB473" t="s">
        <v>1578</v>
      </c>
      <c r="BC473" t="s">
        <v>27</v>
      </c>
      <c r="BD473" t="s">
        <v>1735</v>
      </c>
      <c r="BE473" t="s">
        <v>1007</v>
      </c>
      <c r="BF473" s="156">
        <v>45870.0</v>
      </c>
      <c r="BG473" s="154">
        <v>46112.0</v>
      </c>
      <c r="BH473" t="s">
        <v>1008</v>
      </c>
      <c r="BI473" t="s">
        <v>7212</v>
      </c>
      <c r="BJ473" t="s">
        <v>7213</v>
      </c>
      <c r="BK473" t="s">
        <v>7214</v>
      </c>
      <c r="BL473" s="154">
        <v>45887.0</v>
      </c>
      <c r="BM473" t="s">
        <v>1583</v>
      </c>
      <c r="BN473" t="s">
        <v>1482</v>
      </c>
      <c r="BO473" t="s">
        <v>1584</v>
      </c>
      <c r="BP473" t="s">
        <v>118</v>
      </c>
      <c r="BR473" s="154">
        <v>45889.7533449074</v>
      </c>
      <c r="BS473" t="s">
        <v>1399</v>
      </c>
      <c r="BT473" t="s">
        <v>1197</v>
      </c>
      <c r="BU473" t="s">
        <v>1040</v>
      </c>
      <c r="BV473">
        <v>9.19016039311E11</v>
      </c>
      <c r="BX473" t="s">
        <v>1399</v>
      </c>
      <c r="BY473" t="s">
        <v>1040</v>
      </c>
      <c r="BZ473">
        <v>9.19016039311E11</v>
      </c>
      <c r="CA473" t="s">
        <v>1399</v>
      </c>
      <c r="CB473" t="s">
        <v>1040</v>
      </c>
      <c r="CC473">
        <v>9.19016039311E11</v>
      </c>
      <c r="CD473">
        <v>0.0</v>
      </c>
      <c r="CE473" t="s">
        <v>7215</v>
      </c>
      <c r="CG473">
        <v>201305.0</v>
      </c>
      <c r="CI473" t="s">
        <v>1734</v>
      </c>
      <c r="CJ473" t="s">
        <v>1578</v>
      </c>
      <c r="CK473">
        <v>201305.0</v>
      </c>
      <c r="CM473" t="s">
        <v>7216</v>
      </c>
      <c r="CN473" t="s">
        <v>7216</v>
      </c>
    </row>
    <row r="474">
      <c r="A474" t="s">
        <v>68</v>
      </c>
      <c r="B474">
        <v>5018197.0</v>
      </c>
      <c r="C474" t="s">
        <v>352</v>
      </c>
      <c r="D474">
        <v>2025.0</v>
      </c>
      <c r="E474" s="154">
        <v>45887.0</v>
      </c>
      <c r="F474" t="s">
        <v>1108</v>
      </c>
      <c r="G474" t="s">
        <v>1000</v>
      </c>
      <c r="H474" t="s">
        <v>7217</v>
      </c>
      <c r="I474" t="s">
        <v>1002</v>
      </c>
      <c r="J474">
        <v>465084.0</v>
      </c>
      <c r="K474">
        <v>465084.0</v>
      </c>
      <c r="L474">
        <v>465084.0</v>
      </c>
      <c r="M474">
        <v>456.0</v>
      </c>
      <c r="N474">
        <v>1020.0</v>
      </c>
      <c r="O474">
        <v>0.0</v>
      </c>
      <c r="P474">
        <v>0.0</v>
      </c>
      <c r="R474">
        <v>0.0</v>
      </c>
      <c r="S474">
        <v>0.0</v>
      </c>
      <c r="U474">
        <v>0.0</v>
      </c>
      <c r="V474" t="s">
        <v>1003</v>
      </c>
      <c r="W474">
        <v>2.0</v>
      </c>
      <c r="Y474" s="156">
        <v>45845.0</v>
      </c>
      <c r="Z474">
        <v>232542.0</v>
      </c>
      <c r="AA474" s="154">
        <v>45915.0</v>
      </c>
      <c r="AB474">
        <v>232542.0</v>
      </c>
      <c r="AC474" s="156">
        <v>36526.0</v>
      </c>
      <c r="AD474">
        <v>0.0</v>
      </c>
      <c r="AE474" s="156">
        <v>36526.0</v>
      </c>
      <c r="AF474">
        <v>0.0</v>
      </c>
      <c r="AG474">
        <v>0.0</v>
      </c>
      <c r="AJ474">
        <v>232542.0</v>
      </c>
      <c r="AK474">
        <v>0.0</v>
      </c>
      <c r="AL474">
        <v>232542.0</v>
      </c>
      <c r="AM474">
        <v>0.4632</v>
      </c>
      <c r="AN474">
        <v>0.4632</v>
      </c>
      <c r="AS474" t="s">
        <v>26</v>
      </c>
      <c r="AT474" t="s">
        <v>22</v>
      </c>
      <c r="AU474">
        <v>0.0</v>
      </c>
      <c r="AV474" t="s">
        <v>380</v>
      </c>
      <c r="AZ474" t="s">
        <v>1110</v>
      </c>
      <c r="BA474" t="s">
        <v>2611</v>
      </c>
      <c r="BB474" t="s">
        <v>1112</v>
      </c>
      <c r="BC474" t="s">
        <v>27</v>
      </c>
      <c r="BD474" t="s">
        <v>1113</v>
      </c>
      <c r="BE474" t="s">
        <v>1007</v>
      </c>
      <c r="BF474" s="156">
        <v>45778.0</v>
      </c>
      <c r="BG474" s="154">
        <v>46112.0</v>
      </c>
      <c r="BH474" t="s">
        <v>1008</v>
      </c>
      <c r="BI474" t="s">
        <v>7218</v>
      </c>
      <c r="BJ474" t="s">
        <v>7219</v>
      </c>
      <c r="BK474" t="s">
        <v>7220</v>
      </c>
      <c r="BL474" s="154">
        <v>45887.0</v>
      </c>
      <c r="BM474" t="s">
        <v>1583</v>
      </c>
      <c r="BN474" t="s">
        <v>1482</v>
      </c>
      <c r="BO474" t="s">
        <v>1584</v>
      </c>
      <c r="BP474" t="s">
        <v>118</v>
      </c>
      <c r="BR474" s="154">
        <v>45889.7536458333</v>
      </c>
      <c r="BS474" t="s">
        <v>1399</v>
      </c>
      <c r="BT474" t="s">
        <v>1197</v>
      </c>
      <c r="BU474" t="s">
        <v>1040</v>
      </c>
      <c r="BV474">
        <v>9.19016039311E11</v>
      </c>
      <c r="BX474" t="s">
        <v>1399</v>
      </c>
      <c r="BY474" t="s">
        <v>1040</v>
      </c>
      <c r="BZ474">
        <v>9.19016039311E11</v>
      </c>
      <c r="CA474" t="s">
        <v>1399</v>
      </c>
      <c r="CB474" t="s">
        <v>1040</v>
      </c>
      <c r="CC474">
        <v>9.19016039311E11</v>
      </c>
      <c r="CD474">
        <v>0.0</v>
      </c>
      <c r="CE474" t="s">
        <v>7221</v>
      </c>
      <c r="CG474">
        <v>121002.0</v>
      </c>
      <c r="CI474" t="s">
        <v>2611</v>
      </c>
      <c r="CJ474" t="s">
        <v>1112</v>
      </c>
      <c r="CK474">
        <v>121002.0</v>
      </c>
      <c r="CM474" t="s">
        <v>7221</v>
      </c>
      <c r="CN474" t="s">
        <v>7221</v>
      </c>
    </row>
    <row r="475">
      <c r="A475" t="s">
        <v>68</v>
      </c>
      <c r="B475">
        <v>5018218.0</v>
      </c>
      <c r="C475" t="s">
        <v>7222</v>
      </c>
      <c r="D475">
        <v>2025.0</v>
      </c>
      <c r="E475" s="154">
        <v>45687.0</v>
      </c>
      <c r="F475" t="s">
        <v>1289</v>
      </c>
      <c r="G475" t="s">
        <v>1000</v>
      </c>
      <c r="H475" t="s">
        <v>7223</v>
      </c>
      <c r="I475" t="s">
        <v>1002</v>
      </c>
      <c r="J475">
        <v>0.0</v>
      </c>
      <c r="K475">
        <v>0.0</v>
      </c>
      <c r="L475">
        <v>0.0</v>
      </c>
      <c r="M475">
        <v>0.0</v>
      </c>
      <c r="O475">
        <v>0.0</v>
      </c>
      <c r="P475">
        <v>0.0</v>
      </c>
      <c r="R475">
        <v>0.0</v>
      </c>
      <c r="S475">
        <v>123.0</v>
      </c>
      <c r="T475">
        <v>0.0</v>
      </c>
      <c r="U475">
        <v>0.0</v>
      </c>
      <c r="V475" t="s">
        <v>1079</v>
      </c>
      <c r="X475" s="154">
        <v>45747.0</v>
      </c>
      <c r="Y475" s="156">
        <v>36526.0</v>
      </c>
      <c r="Z475">
        <v>0.0</v>
      </c>
      <c r="AA475" s="156">
        <v>36526.0</v>
      </c>
      <c r="AB475">
        <v>0.0</v>
      </c>
      <c r="AC475" s="156">
        <v>36526.0</v>
      </c>
      <c r="AD475">
        <v>0.0</v>
      </c>
      <c r="AE475" s="156">
        <v>36526.0</v>
      </c>
      <c r="AF475">
        <v>0.0</v>
      </c>
      <c r="AG475">
        <v>0.0</v>
      </c>
      <c r="AJ475">
        <v>0.0</v>
      </c>
      <c r="AK475">
        <v>0.0</v>
      </c>
      <c r="AL475">
        <v>0.0</v>
      </c>
      <c r="AM475">
        <v>1.0</v>
      </c>
      <c r="AO475">
        <v>1.0</v>
      </c>
      <c r="AS475">
        <v>0.0</v>
      </c>
      <c r="AU475">
        <v>0.0</v>
      </c>
      <c r="AV475" t="s">
        <v>380</v>
      </c>
      <c r="AY475" t="s">
        <v>88</v>
      </c>
      <c r="AZ475" t="s">
        <v>1197</v>
      </c>
      <c r="BA475" t="s">
        <v>7224</v>
      </c>
      <c r="BB475" t="s">
        <v>1112</v>
      </c>
      <c r="BC475" t="s">
        <v>27</v>
      </c>
      <c r="BD475" t="s">
        <v>1113</v>
      </c>
      <c r="BE475" t="s">
        <v>1007</v>
      </c>
      <c r="BF475" s="156">
        <v>45691.0</v>
      </c>
      <c r="BG475" s="154">
        <v>45747.0</v>
      </c>
      <c r="BH475" t="s">
        <v>6135</v>
      </c>
      <c r="BI475" t="s">
        <v>7225</v>
      </c>
      <c r="BJ475" t="s">
        <v>7226</v>
      </c>
      <c r="BK475" t="s">
        <v>7227</v>
      </c>
      <c r="BL475" s="154">
        <v>45687.0</v>
      </c>
      <c r="BM475" t="s">
        <v>3108</v>
      </c>
      <c r="BN475" t="s">
        <v>1013</v>
      </c>
      <c r="BO475" t="s">
        <v>3109</v>
      </c>
      <c r="BP475" t="s">
        <v>3110</v>
      </c>
      <c r="BR475" s="156">
        <v>45695.7692708333</v>
      </c>
      <c r="BS475" t="s">
        <v>7228</v>
      </c>
      <c r="BT475" t="s">
        <v>1551</v>
      </c>
      <c r="BU475" t="s">
        <v>7229</v>
      </c>
      <c r="BV475">
        <v>9.19818668855E11</v>
      </c>
      <c r="BW475" t="s">
        <v>7230</v>
      </c>
      <c r="BX475" t="s">
        <v>7231</v>
      </c>
      <c r="BY475" t="s">
        <v>7229</v>
      </c>
      <c r="BZ475">
        <v>9.19464305213E11</v>
      </c>
      <c r="CA475" t="s">
        <v>7232</v>
      </c>
      <c r="CB475" t="s">
        <v>7233</v>
      </c>
      <c r="CC475">
        <v>9.19818668855E11</v>
      </c>
      <c r="CD475">
        <v>3500.0</v>
      </c>
      <c r="CE475" t="s">
        <v>7234</v>
      </c>
      <c r="CG475">
        <v>151302.0</v>
      </c>
      <c r="CH475" t="s">
        <v>7222</v>
      </c>
      <c r="CI475" t="s">
        <v>7235</v>
      </c>
      <c r="CJ475" t="s">
        <v>1112</v>
      </c>
      <c r="CK475">
        <v>151302.0</v>
      </c>
      <c r="CM475" t="s">
        <v>7236</v>
      </c>
      <c r="CN475" t="s">
        <v>7236</v>
      </c>
    </row>
    <row r="476">
      <c r="A476" t="s">
        <v>47</v>
      </c>
      <c r="B476">
        <v>5018233.0</v>
      </c>
      <c r="C476" t="s">
        <v>7237</v>
      </c>
      <c r="D476">
        <v>2025.0</v>
      </c>
      <c r="E476" s="156">
        <v>45845.0</v>
      </c>
      <c r="F476" t="s">
        <v>1108</v>
      </c>
      <c r="G476" t="s">
        <v>1000</v>
      </c>
      <c r="H476" t="s">
        <v>7238</v>
      </c>
      <c r="I476" t="s">
        <v>1002</v>
      </c>
      <c r="J476">
        <v>0.0</v>
      </c>
      <c r="K476">
        <v>0.0</v>
      </c>
      <c r="L476">
        <v>0.0</v>
      </c>
      <c r="M476">
        <v>1500.0</v>
      </c>
      <c r="N476">
        <v>0.0</v>
      </c>
      <c r="O476">
        <v>0.0</v>
      </c>
      <c r="P476">
        <v>0.0</v>
      </c>
      <c r="R476">
        <v>0.0</v>
      </c>
      <c r="S476">
        <v>0.0</v>
      </c>
      <c r="U476">
        <v>0.0</v>
      </c>
      <c r="V476" t="s">
        <v>1003</v>
      </c>
      <c r="W476">
        <v>3.0</v>
      </c>
      <c r="Y476" s="156">
        <v>45845.0</v>
      </c>
      <c r="Z476">
        <v>0.0</v>
      </c>
      <c r="AA476" s="154">
        <v>45920.0</v>
      </c>
      <c r="AB476">
        <v>0.0</v>
      </c>
      <c r="AC476" s="155">
        <v>46022.0</v>
      </c>
      <c r="AD476">
        <v>0.0</v>
      </c>
      <c r="AE476" s="156">
        <v>36526.0</v>
      </c>
      <c r="AF476">
        <v>0.0</v>
      </c>
      <c r="AG476">
        <v>0.0</v>
      </c>
      <c r="AJ476">
        <v>0.0</v>
      </c>
      <c r="AK476">
        <v>0.0</v>
      </c>
      <c r="AL476">
        <v>0.0</v>
      </c>
      <c r="AM476">
        <v>1.0</v>
      </c>
      <c r="AN476">
        <v>1.0</v>
      </c>
      <c r="AS476" t="s">
        <v>26</v>
      </c>
      <c r="AT476" t="s">
        <v>22</v>
      </c>
      <c r="AU476">
        <v>0.0</v>
      </c>
      <c r="AV476" t="s">
        <v>380</v>
      </c>
      <c r="AZ476" t="s">
        <v>1110</v>
      </c>
      <c r="BA476" t="s">
        <v>1734</v>
      </c>
      <c r="BB476" t="s">
        <v>1578</v>
      </c>
      <c r="BC476" t="s">
        <v>27</v>
      </c>
      <c r="BD476" t="s">
        <v>1735</v>
      </c>
      <c r="BE476" t="s">
        <v>1007</v>
      </c>
      <c r="BF476" s="156">
        <v>45748.0</v>
      </c>
      <c r="BG476" s="154">
        <v>46112.0</v>
      </c>
      <c r="BH476" t="s">
        <v>1008</v>
      </c>
      <c r="BI476" t="s">
        <v>7239</v>
      </c>
      <c r="BJ476" t="s">
        <v>7240</v>
      </c>
      <c r="BK476" t="s">
        <v>7241</v>
      </c>
      <c r="BL476" s="156">
        <v>45845.0</v>
      </c>
      <c r="BM476" t="s">
        <v>2129</v>
      </c>
      <c r="BN476" t="s">
        <v>1482</v>
      </c>
      <c r="BO476" t="s">
        <v>2130</v>
      </c>
      <c r="BP476" t="s">
        <v>2131</v>
      </c>
      <c r="BQ476" t="s">
        <v>2132</v>
      </c>
      <c r="BR476" s="156">
        <v>45845.6255324074</v>
      </c>
      <c r="BS476" t="s">
        <v>7242</v>
      </c>
      <c r="BT476" t="s">
        <v>1016</v>
      </c>
      <c r="BU476" t="s">
        <v>1040</v>
      </c>
      <c r="BV476">
        <v>9.19312231599E11</v>
      </c>
      <c r="BW476" t="s">
        <v>7243</v>
      </c>
      <c r="BX476" t="s">
        <v>7242</v>
      </c>
      <c r="BY476" t="s">
        <v>7244</v>
      </c>
      <c r="BZ476">
        <v>9.19312231599E11</v>
      </c>
      <c r="CA476" t="s">
        <v>7245</v>
      </c>
      <c r="CB476" t="s">
        <v>7244</v>
      </c>
      <c r="CC476">
        <v>9.19312231599E11</v>
      </c>
      <c r="CD476">
        <v>117000.0</v>
      </c>
      <c r="CE476" t="s">
        <v>7246</v>
      </c>
      <c r="CG476">
        <v>201303.0</v>
      </c>
      <c r="CH476" t="s">
        <v>7246</v>
      </c>
      <c r="CI476" t="s">
        <v>1734</v>
      </c>
      <c r="CJ476" t="s">
        <v>1578</v>
      </c>
      <c r="CK476">
        <v>201303.0</v>
      </c>
      <c r="CM476" t="s">
        <v>7246</v>
      </c>
      <c r="CN476" t="s">
        <v>7246</v>
      </c>
    </row>
    <row r="477">
      <c r="A477" t="s">
        <v>47</v>
      </c>
      <c r="B477">
        <v>5018234.0</v>
      </c>
      <c r="C477" t="s">
        <v>7247</v>
      </c>
      <c r="D477">
        <v>2025.0</v>
      </c>
      <c r="E477" s="156">
        <v>45845.0</v>
      </c>
      <c r="F477" t="s">
        <v>1108</v>
      </c>
      <c r="G477" t="s">
        <v>1000</v>
      </c>
      <c r="H477" t="s">
        <v>7248</v>
      </c>
      <c r="I477" t="s">
        <v>1002</v>
      </c>
      <c r="J477">
        <v>0.0</v>
      </c>
      <c r="K477">
        <v>0.0</v>
      </c>
      <c r="L477">
        <v>0.0</v>
      </c>
      <c r="M477">
        <v>1273.0</v>
      </c>
      <c r="N477">
        <v>0.0</v>
      </c>
      <c r="O477">
        <v>0.0</v>
      </c>
      <c r="P477">
        <v>0.0</v>
      </c>
      <c r="R477">
        <v>0.0</v>
      </c>
      <c r="S477">
        <v>0.0</v>
      </c>
      <c r="U477">
        <v>0.0</v>
      </c>
      <c r="V477" t="s">
        <v>1003</v>
      </c>
      <c r="W477">
        <v>3.0</v>
      </c>
      <c r="Y477" s="156">
        <v>45845.0</v>
      </c>
      <c r="Z477">
        <v>0.0</v>
      </c>
      <c r="AA477" s="154">
        <v>45920.0</v>
      </c>
      <c r="AB477">
        <v>0.0</v>
      </c>
      <c r="AC477" s="155">
        <v>46022.0</v>
      </c>
      <c r="AD477">
        <v>0.0</v>
      </c>
      <c r="AE477" s="156">
        <v>36526.0</v>
      </c>
      <c r="AF477">
        <v>0.0</v>
      </c>
      <c r="AG477">
        <v>0.0</v>
      </c>
      <c r="AJ477">
        <v>0.0</v>
      </c>
      <c r="AK477">
        <v>0.0</v>
      </c>
      <c r="AL477">
        <v>0.0</v>
      </c>
      <c r="AM477">
        <v>1.0</v>
      </c>
      <c r="AN477">
        <v>1.0</v>
      </c>
      <c r="AS477" t="s">
        <v>26</v>
      </c>
      <c r="AT477" t="s">
        <v>22</v>
      </c>
      <c r="AU477">
        <v>0.0</v>
      </c>
      <c r="AV477" t="s">
        <v>380</v>
      </c>
      <c r="AZ477" t="s">
        <v>1110</v>
      </c>
      <c r="BA477" t="s">
        <v>4421</v>
      </c>
      <c r="BB477" t="s">
        <v>1144</v>
      </c>
      <c r="BC477" t="s">
        <v>45</v>
      </c>
      <c r="BD477" t="s">
        <v>1143</v>
      </c>
      <c r="BE477" t="s">
        <v>1007</v>
      </c>
      <c r="BF477" s="156">
        <v>45748.0</v>
      </c>
      <c r="BG477" s="154">
        <v>46112.0</v>
      </c>
      <c r="BH477" t="s">
        <v>1008</v>
      </c>
      <c r="BI477" t="s">
        <v>7249</v>
      </c>
      <c r="BJ477" t="s">
        <v>7250</v>
      </c>
      <c r="BK477" t="s">
        <v>7251</v>
      </c>
      <c r="BL477" s="156">
        <v>45845.0</v>
      </c>
      <c r="BM477" t="s">
        <v>2129</v>
      </c>
      <c r="BN477" t="s">
        <v>1482</v>
      </c>
      <c r="BO477" t="s">
        <v>2130</v>
      </c>
      <c r="BP477" t="s">
        <v>2131</v>
      </c>
      <c r="BQ477" t="s">
        <v>2132</v>
      </c>
      <c r="BR477" s="156">
        <v>45845.624351851</v>
      </c>
      <c r="BS477" t="s">
        <v>7252</v>
      </c>
      <c r="BT477" t="s">
        <v>1016</v>
      </c>
      <c r="BU477" t="s">
        <v>1040</v>
      </c>
      <c r="BV477">
        <v>9.19819842711E11</v>
      </c>
      <c r="BW477" t="s">
        <v>7253</v>
      </c>
      <c r="BX477" t="s">
        <v>7252</v>
      </c>
      <c r="BY477" t="s">
        <v>7253</v>
      </c>
      <c r="BZ477">
        <v>9.19819842711E11</v>
      </c>
      <c r="CA477" t="s">
        <v>7254</v>
      </c>
      <c r="CB477" t="s">
        <v>7253</v>
      </c>
      <c r="CC477">
        <v>9.19819842711E11</v>
      </c>
      <c r="CD477">
        <v>113000.0</v>
      </c>
      <c r="CE477" t="s">
        <v>7255</v>
      </c>
      <c r="CG477">
        <v>400706.0</v>
      </c>
      <c r="CH477" t="s">
        <v>7256</v>
      </c>
      <c r="CI477" t="s">
        <v>4421</v>
      </c>
      <c r="CJ477" t="s">
        <v>1144</v>
      </c>
      <c r="CK477">
        <v>400706.0</v>
      </c>
      <c r="CM477" t="s">
        <v>7257</v>
      </c>
      <c r="CN477" t="s">
        <v>7258</v>
      </c>
    </row>
    <row r="478">
      <c r="A478" t="s">
        <v>68</v>
      </c>
      <c r="B478">
        <v>5018239.0</v>
      </c>
      <c r="C478" t="s">
        <v>299</v>
      </c>
      <c r="D478">
        <v>2025.0</v>
      </c>
      <c r="E478" s="156">
        <v>45846.0</v>
      </c>
      <c r="F478" t="s">
        <v>1108</v>
      </c>
      <c r="G478" t="s">
        <v>1000</v>
      </c>
      <c r="H478" t="s">
        <v>7259</v>
      </c>
      <c r="I478" t="s">
        <v>1002</v>
      </c>
      <c r="J478">
        <v>7741717.0</v>
      </c>
      <c r="K478">
        <v>7741717.0</v>
      </c>
      <c r="L478">
        <v>7741717.0</v>
      </c>
      <c r="M478">
        <v>14763.0</v>
      </c>
      <c r="N478">
        <v>524.0</v>
      </c>
      <c r="O478">
        <v>0.0</v>
      </c>
      <c r="P478">
        <v>0.0</v>
      </c>
      <c r="R478">
        <v>0.0</v>
      </c>
      <c r="S478">
        <v>0.0</v>
      </c>
      <c r="U478">
        <v>0.0</v>
      </c>
      <c r="V478" t="s">
        <v>1003</v>
      </c>
      <c r="W478">
        <v>3.0</v>
      </c>
      <c r="Y478" s="156">
        <v>45845.0</v>
      </c>
      <c r="Z478">
        <v>1935429.0</v>
      </c>
      <c r="AA478" s="154">
        <v>45920.0</v>
      </c>
      <c r="AB478">
        <v>3483773.0</v>
      </c>
      <c r="AC478" s="155">
        <v>46017.0</v>
      </c>
      <c r="AD478">
        <v>2322515.0</v>
      </c>
      <c r="AE478" s="156">
        <v>36526.0</v>
      </c>
      <c r="AF478">
        <v>0.0</v>
      </c>
      <c r="AG478">
        <v>193543.0</v>
      </c>
      <c r="AH478" s="154">
        <v>45860.0</v>
      </c>
      <c r="AI478" s="154">
        <v>45860.0</v>
      </c>
      <c r="AJ478">
        <v>1935429.0</v>
      </c>
      <c r="AK478">
        <v>1741886.0</v>
      </c>
      <c r="AL478">
        <v>0.0</v>
      </c>
      <c r="AM478">
        <v>0.6504</v>
      </c>
      <c r="AN478">
        <v>0.6004</v>
      </c>
      <c r="AP478">
        <v>0.05</v>
      </c>
      <c r="AS478" t="s">
        <v>26</v>
      </c>
      <c r="AT478" t="s">
        <v>22</v>
      </c>
      <c r="AU478">
        <v>0.0</v>
      </c>
      <c r="AV478" t="s">
        <v>380</v>
      </c>
      <c r="AZ478" t="s">
        <v>1110</v>
      </c>
      <c r="BA478" t="s">
        <v>2124</v>
      </c>
      <c r="BB478" t="s">
        <v>2125</v>
      </c>
      <c r="BC478" t="s">
        <v>27</v>
      </c>
      <c r="BD478" t="s">
        <v>1113</v>
      </c>
      <c r="BE478" t="s">
        <v>1007</v>
      </c>
      <c r="BF478" s="156">
        <v>45748.0</v>
      </c>
      <c r="BG478" s="154">
        <v>46112.0</v>
      </c>
      <c r="BH478" t="s">
        <v>1008</v>
      </c>
      <c r="BI478" t="s">
        <v>7260</v>
      </c>
      <c r="BJ478" t="s">
        <v>7261</v>
      </c>
      <c r="BK478" t="s">
        <v>7262</v>
      </c>
      <c r="BL478" s="156">
        <v>45846.0</v>
      </c>
      <c r="BM478" t="s">
        <v>2129</v>
      </c>
      <c r="BN478" t="s">
        <v>1482</v>
      </c>
      <c r="BO478" t="s">
        <v>2130</v>
      </c>
      <c r="BP478" t="s">
        <v>2131</v>
      </c>
      <c r="BR478" s="156">
        <v>45846.6621412037</v>
      </c>
      <c r="BS478" t="s">
        <v>7263</v>
      </c>
      <c r="BT478" t="s">
        <v>1016</v>
      </c>
      <c r="BU478" t="s">
        <v>1040</v>
      </c>
      <c r="BV478">
        <v>9.19818643444E11</v>
      </c>
      <c r="BW478" t="s">
        <v>7264</v>
      </c>
      <c r="BX478" t="s">
        <v>7265</v>
      </c>
      <c r="BY478" t="s">
        <v>7266</v>
      </c>
      <c r="BZ478">
        <v>9.19818643444E11</v>
      </c>
      <c r="CA478" t="s">
        <v>7265</v>
      </c>
      <c r="CB478" t="s">
        <v>7266</v>
      </c>
      <c r="CC478">
        <v>9.19818643444E11</v>
      </c>
      <c r="CD478">
        <v>115000.0</v>
      </c>
      <c r="CE478" t="s">
        <v>299</v>
      </c>
      <c r="CG478">
        <v>110065.0</v>
      </c>
      <c r="CH478" t="s">
        <v>7267</v>
      </c>
      <c r="CI478" t="s">
        <v>2124</v>
      </c>
      <c r="CJ478" t="s">
        <v>2125</v>
      </c>
      <c r="CK478">
        <v>110065.0</v>
      </c>
      <c r="CM478" t="s">
        <v>7267</v>
      </c>
      <c r="CN478" t="s">
        <v>7267</v>
      </c>
    </row>
    <row r="479">
      <c r="A479" t="s">
        <v>68</v>
      </c>
      <c r="B479">
        <v>5018241.0</v>
      </c>
      <c r="C479" t="s">
        <v>300</v>
      </c>
      <c r="D479">
        <v>2025.0</v>
      </c>
      <c r="E479" s="154">
        <v>45533.0</v>
      </c>
      <c r="F479" t="s">
        <v>1108</v>
      </c>
      <c r="G479" t="s">
        <v>1000</v>
      </c>
      <c r="H479" t="s">
        <v>7268</v>
      </c>
      <c r="I479" t="s">
        <v>1002</v>
      </c>
      <c r="J479">
        <v>399750.0</v>
      </c>
      <c r="K479">
        <v>399750.0</v>
      </c>
      <c r="L479">
        <v>399750.0</v>
      </c>
      <c r="M479">
        <v>533.0</v>
      </c>
      <c r="N479">
        <v>750.0</v>
      </c>
      <c r="O479">
        <v>0.0</v>
      </c>
      <c r="P479">
        <v>0.0</v>
      </c>
      <c r="R479">
        <v>0.0</v>
      </c>
      <c r="S479">
        <v>0.0</v>
      </c>
      <c r="U479">
        <v>0.0</v>
      </c>
      <c r="V479" t="s">
        <v>1003</v>
      </c>
      <c r="W479">
        <v>3.0</v>
      </c>
      <c r="Y479" s="154">
        <v>45555.0</v>
      </c>
      <c r="Z479">
        <v>39975.0</v>
      </c>
      <c r="AA479" s="154">
        <v>45767.0</v>
      </c>
      <c r="AB479">
        <v>179888.0</v>
      </c>
      <c r="AC479" s="154">
        <v>45797.0</v>
      </c>
      <c r="AD479">
        <v>179888.0</v>
      </c>
      <c r="AE479" s="156">
        <v>36526.0</v>
      </c>
      <c r="AF479">
        <v>0.0</v>
      </c>
      <c r="AG479">
        <v>0.0</v>
      </c>
      <c r="AH479" s="155">
        <v>45638.0</v>
      </c>
      <c r="AI479" s="155">
        <v>45638.0</v>
      </c>
      <c r="AJ479">
        <v>399751.0</v>
      </c>
      <c r="AK479">
        <v>30000.0</v>
      </c>
      <c r="AL479">
        <v>369751.0</v>
      </c>
      <c r="AM479">
        <v>0.5</v>
      </c>
      <c r="AN479">
        <v>0.5</v>
      </c>
      <c r="AS479" t="s">
        <v>21</v>
      </c>
      <c r="AT479" t="s">
        <v>22</v>
      </c>
      <c r="AU479">
        <v>0.0</v>
      </c>
      <c r="AV479" t="s">
        <v>380</v>
      </c>
      <c r="AZ479" t="s">
        <v>1110</v>
      </c>
      <c r="BA479" t="s">
        <v>7269</v>
      </c>
      <c r="BB479" t="s">
        <v>1158</v>
      </c>
      <c r="BC479" t="s">
        <v>37</v>
      </c>
      <c r="BD479" t="s">
        <v>1158</v>
      </c>
      <c r="BE479" t="s">
        <v>1007</v>
      </c>
      <c r="BF479" s="154">
        <v>45863.0</v>
      </c>
      <c r="BG479" s="155">
        <v>46022.0</v>
      </c>
      <c r="BH479" t="s">
        <v>1008</v>
      </c>
      <c r="BI479" t="s">
        <v>7270</v>
      </c>
      <c r="BJ479" t="s">
        <v>7271</v>
      </c>
      <c r="BK479" t="s">
        <v>7272</v>
      </c>
      <c r="BL479" s="154">
        <v>45533.0</v>
      </c>
      <c r="BM479" t="s">
        <v>2635</v>
      </c>
      <c r="BN479" t="s">
        <v>2316</v>
      </c>
      <c r="BO479" t="s">
        <v>2636</v>
      </c>
      <c r="BP479" t="s">
        <v>1944</v>
      </c>
      <c r="BR479" s="156">
        <v>45538.440625</v>
      </c>
      <c r="BS479" t="s">
        <v>7273</v>
      </c>
      <c r="BT479" t="s">
        <v>1122</v>
      </c>
      <c r="BU479" t="s">
        <v>7274</v>
      </c>
      <c r="BW479" t="s">
        <v>7274</v>
      </c>
      <c r="BX479" t="s">
        <v>7275</v>
      </c>
      <c r="BY479" t="s">
        <v>7276</v>
      </c>
      <c r="BZ479">
        <v>9.18436007209E11</v>
      </c>
      <c r="CA479" t="s">
        <v>7277</v>
      </c>
      <c r="CB479" t="s">
        <v>7276</v>
      </c>
      <c r="CC479">
        <v>9.1890696055E11</v>
      </c>
      <c r="CD479">
        <v>18000.0</v>
      </c>
      <c r="CE479" t="s">
        <v>7278</v>
      </c>
      <c r="CG479">
        <v>713360.0</v>
      </c>
      <c r="CH479" t="s">
        <v>7278</v>
      </c>
      <c r="CI479" t="s">
        <v>7269</v>
      </c>
      <c r="CJ479" t="s">
        <v>1158</v>
      </c>
      <c r="CK479">
        <v>713360.0</v>
      </c>
      <c r="CM479" t="s">
        <v>7278</v>
      </c>
      <c r="CN479" t="s">
        <v>7278</v>
      </c>
    </row>
    <row r="480">
      <c r="A480" t="s">
        <v>68</v>
      </c>
      <c r="B480">
        <v>5018247.0</v>
      </c>
      <c r="C480" t="s">
        <v>660</v>
      </c>
      <c r="D480">
        <v>2025.0</v>
      </c>
      <c r="E480" s="155">
        <v>45639.0</v>
      </c>
      <c r="F480" t="s">
        <v>999</v>
      </c>
      <c r="G480" t="s">
        <v>1000</v>
      </c>
      <c r="H480" t="s">
        <v>7279</v>
      </c>
      <c r="I480" t="s">
        <v>1002</v>
      </c>
      <c r="J480">
        <v>866195.0</v>
      </c>
      <c r="K480">
        <v>866195.0</v>
      </c>
      <c r="L480">
        <v>0.0</v>
      </c>
      <c r="M480">
        <v>0.0</v>
      </c>
      <c r="O480">
        <v>866195.0</v>
      </c>
      <c r="P480">
        <v>602.0</v>
      </c>
      <c r="Q480">
        <v>1439.0</v>
      </c>
      <c r="R480">
        <v>0.0</v>
      </c>
      <c r="S480">
        <v>0.0</v>
      </c>
      <c r="U480">
        <v>0.0</v>
      </c>
      <c r="V480" t="s">
        <v>1003</v>
      </c>
      <c r="W480">
        <v>4.0</v>
      </c>
      <c r="Y480" s="156">
        <v>45749.0</v>
      </c>
      <c r="Z480">
        <v>216549.0</v>
      </c>
      <c r="AA480" s="156">
        <v>45840.0</v>
      </c>
      <c r="AB480">
        <v>216549.0</v>
      </c>
      <c r="AC480" s="157">
        <v>45933.0</v>
      </c>
      <c r="AD480">
        <v>216549.0</v>
      </c>
      <c r="AE480" s="155">
        <v>46003.0</v>
      </c>
      <c r="AF480">
        <v>216549.0</v>
      </c>
      <c r="AG480">
        <v>0.0</v>
      </c>
      <c r="AH480" s="156">
        <v>45693.0</v>
      </c>
      <c r="AI480" s="154">
        <v>45859.0</v>
      </c>
      <c r="AJ480">
        <v>433098.0</v>
      </c>
      <c r="AK480">
        <v>436644.0</v>
      </c>
      <c r="AL480">
        <v>-3546.0</v>
      </c>
      <c r="AM480">
        <v>0.45</v>
      </c>
      <c r="AN480">
        <v>0.45</v>
      </c>
      <c r="AS480">
        <v>0.0</v>
      </c>
      <c r="AU480">
        <v>2.0</v>
      </c>
      <c r="AV480" t="s">
        <v>399</v>
      </c>
      <c r="AW480" t="s">
        <v>381</v>
      </c>
      <c r="AX480" t="s">
        <v>22</v>
      </c>
      <c r="AZ480" t="s">
        <v>1850</v>
      </c>
      <c r="BA480" t="s">
        <v>7280</v>
      </c>
      <c r="BB480" t="s">
        <v>7281</v>
      </c>
      <c r="BC480" t="s">
        <v>37</v>
      </c>
      <c r="BD480" t="s">
        <v>1158</v>
      </c>
      <c r="BE480" t="s">
        <v>1007</v>
      </c>
      <c r="BF480" s="156">
        <v>45752.0</v>
      </c>
      <c r="BG480" s="154">
        <v>46112.0</v>
      </c>
      <c r="BH480" t="s">
        <v>1008</v>
      </c>
      <c r="BI480" t="s">
        <v>7282</v>
      </c>
      <c r="BJ480" t="s">
        <v>7283</v>
      </c>
      <c r="BK480" t="s">
        <v>7284</v>
      </c>
      <c r="BL480" s="155">
        <v>45639.0</v>
      </c>
      <c r="BM480" t="s">
        <v>2635</v>
      </c>
      <c r="BN480" t="s">
        <v>1013</v>
      </c>
      <c r="BO480" t="s">
        <v>2636</v>
      </c>
      <c r="BP480" t="s">
        <v>1944</v>
      </c>
      <c r="BR480" s="156">
        <v>45694.7056481481</v>
      </c>
      <c r="BS480" t="s">
        <v>7285</v>
      </c>
      <c r="BT480" t="s">
        <v>1016</v>
      </c>
      <c r="BU480" t="s">
        <v>7286</v>
      </c>
      <c r="BV480">
        <v>9.17076132298E11</v>
      </c>
      <c r="BW480" t="s">
        <v>7287</v>
      </c>
      <c r="BX480" t="s">
        <v>7285</v>
      </c>
      <c r="BY480" t="s">
        <v>7286</v>
      </c>
      <c r="BZ480">
        <v>9.17076132298E11</v>
      </c>
      <c r="CA480" t="s">
        <v>7285</v>
      </c>
      <c r="CB480" t="s">
        <v>7286</v>
      </c>
      <c r="CC480">
        <v>9.17076132298E11</v>
      </c>
      <c r="CD480">
        <v>18000.0</v>
      </c>
      <c r="CE480" t="s">
        <v>7288</v>
      </c>
      <c r="CG480">
        <v>713130.0</v>
      </c>
      <c r="CH480" t="s">
        <v>7289</v>
      </c>
      <c r="CI480" t="s">
        <v>7280</v>
      </c>
      <c r="CJ480" t="s">
        <v>7281</v>
      </c>
      <c r="CK480">
        <v>713130.0</v>
      </c>
      <c r="CM480" t="s">
        <v>7288</v>
      </c>
      <c r="CN480" t="s">
        <v>7288</v>
      </c>
    </row>
    <row r="481">
      <c r="A481" t="s">
        <v>68</v>
      </c>
      <c r="B481">
        <v>5018319.0</v>
      </c>
      <c r="C481" t="s">
        <v>663</v>
      </c>
      <c r="D481">
        <v>2025.0</v>
      </c>
      <c r="E481" s="155">
        <v>45592.0</v>
      </c>
      <c r="F481" t="s">
        <v>999</v>
      </c>
      <c r="G481" t="s">
        <v>1000</v>
      </c>
      <c r="H481" t="s">
        <v>7290</v>
      </c>
      <c r="I481" t="s">
        <v>1002</v>
      </c>
      <c r="J481">
        <v>375050.0</v>
      </c>
      <c r="K481">
        <v>375050.0</v>
      </c>
      <c r="L481">
        <v>0.0</v>
      </c>
      <c r="M481">
        <v>0.0</v>
      </c>
      <c r="O481">
        <v>375050.0</v>
      </c>
      <c r="P481">
        <v>250.0</v>
      </c>
      <c r="Q481">
        <v>1500.0</v>
      </c>
      <c r="R481">
        <v>0.0</v>
      </c>
      <c r="S481">
        <v>0.0</v>
      </c>
      <c r="U481">
        <v>0.0</v>
      </c>
      <c r="V481" t="s">
        <v>1003</v>
      </c>
      <c r="W481">
        <v>4.0</v>
      </c>
      <c r="Y481" s="154">
        <v>45565.0</v>
      </c>
      <c r="Z481">
        <v>52507.0</v>
      </c>
      <c r="AA481" s="154">
        <v>45688.0</v>
      </c>
      <c r="AB481">
        <v>75010.0</v>
      </c>
      <c r="AC481" s="154">
        <v>45744.0</v>
      </c>
      <c r="AD481">
        <v>123767.0</v>
      </c>
      <c r="AE481" s="154">
        <v>45757.0</v>
      </c>
      <c r="AF481">
        <v>123767.0</v>
      </c>
      <c r="AG481">
        <v>0.0</v>
      </c>
      <c r="AH481" s="157">
        <v>45566.0</v>
      </c>
      <c r="AI481" s="157">
        <v>45566.0</v>
      </c>
      <c r="AJ481">
        <v>375051.0</v>
      </c>
      <c r="AK481">
        <v>50000.0</v>
      </c>
      <c r="AL481">
        <v>325051.0</v>
      </c>
      <c r="AM481">
        <v>0.423</v>
      </c>
      <c r="AN481">
        <v>0.423</v>
      </c>
      <c r="AS481">
        <v>0.0</v>
      </c>
      <c r="AU481">
        <v>4.0</v>
      </c>
      <c r="AV481" t="s">
        <v>380</v>
      </c>
      <c r="AW481" t="s">
        <v>381</v>
      </c>
      <c r="AX481" t="s">
        <v>22</v>
      </c>
      <c r="AZ481" t="s">
        <v>1197</v>
      </c>
      <c r="BA481" t="s">
        <v>5860</v>
      </c>
      <c r="BB481" t="s">
        <v>1130</v>
      </c>
      <c r="BC481" t="s">
        <v>27</v>
      </c>
      <c r="BD481" t="s">
        <v>1131</v>
      </c>
      <c r="BE481" t="s">
        <v>1007</v>
      </c>
      <c r="BF481" s="156">
        <v>45748.0</v>
      </c>
      <c r="BG481" s="154">
        <v>46112.0</v>
      </c>
      <c r="BH481" t="s">
        <v>1008</v>
      </c>
      <c r="BI481" t="s">
        <v>7291</v>
      </c>
      <c r="BJ481" t="s">
        <v>7292</v>
      </c>
      <c r="BK481" t="s">
        <v>7293</v>
      </c>
      <c r="BL481" s="155">
        <v>45592.0</v>
      </c>
      <c r="BM481" t="s">
        <v>1278</v>
      </c>
      <c r="BN481" t="s">
        <v>1118</v>
      </c>
      <c r="BO481" t="s">
        <v>1279</v>
      </c>
      <c r="BP481" t="s">
        <v>1137</v>
      </c>
      <c r="BR481" s="157">
        <v>45602.7507523148</v>
      </c>
      <c r="BS481" t="s">
        <v>7294</v>
      </c>
      <c r="BT481" t="s">
        <v>1122</v>
      </c>
      <c r="BU481" t="s">
        <v>7295</v>
      </c>
      <c r="BV481">
        <v>9.194180483E11</v>
      </c>
      <c r="BW481" t="s">
        <v>7295</v>
      </c>
      <c r="BX481" t="s">
        <v>7296</v>
      </c>
      <c r="BY481" t="s">
        <v>7295</v>
      </c>
      <c r="BZ481">
        <v>9.194180483E11</v>
      </c>
      <c r="CA481" t="s">
        <v>7296</v>
      </c>
      <c r="CB481" t="s">
        <v>7295</v>
      </c>
      <c r="CC481">
        <v>9.194180483E11</v>
      </c>
      <c r="CD481">
        <v>37500.0</v>
      </c>
      <c r="CE481" t="s">
        <v>1287</v>
      </c>
      <c r="CG481">
        <v>177001.0</v>
      </c>
      <c r="CH481" t="s">
        <v>1287</v>
      </c>
      <c r="CI481" t="s">
        <v>5860</v>
      </c>
      <c r="CJ481" t="s">
        <v>1130</v>
      </c>
      <c r="CK481">
        <v>177001.0</v>
      </c>
      <c r="CM481" t="s">
        <v>1287</v>
      </c>
      <c r="CN481" t="s">
        <v>1287</v>
      </c>
    </row>
    <row r="482">
      <c r="A482" t="s">
        <v>68</v>
      </c>
      <c r="B482">
        <v>5018337.0</v>
      </c>
      <c r="C482" t="s">
        <v>664</v>
      </c>
      <c r="D482">
        <v>2025.0</v>
      </c>
      <c r="E482" s="154">
        <v>45807.0</v>
      </c>
      <c r="F482" t="s">
        <v>999</v>
      </c>
      <c r="G482" t="s">
        <v>1000</v>
      </c>
      <c r="H482" t="s">
        <v>7297</v>
      </c>
      <c r="I482" t="s">
        <v>1002</v>
      </c>
      <c r="J482">
        <v>909077.0</v>
      </c>
      <c r="K482">
        <v>909077.0</v>
      </c>
      <c r="L482">
        <v>0.0</v>
      </c>
      <c r="M482">
        <v>0.0</v>
      </c>
      <c r="O482">
        <v>909077.0</v>
      </c>
      <c r="P482">
        <v>505.0</v>
      </c>
      <c r="Q482">
        <v>1800.0</v>
      </c>
      <c r="R482">
        <v>0.0</v>
      </c>
      <c r="S482">
        <v>0.0</v>
      </c>
      <c r="U482">
        <v>0.0</v>
      </c>
      <c r="V482" t="s">
        <v>1003</v>
      </c>
      <c r="W482">
        <v>4.0</v>
      </c>
      <c r="Y482" s="156">
        <v>45809.0</v>
      </c>
      <c r="Z482">
        <v>227269.0</v>
      </c>
      <c r="AA482" s="156">
        <v>45901.0</v>
      </c>
      <c r="AB482">
        <v>227269.0</v>
      </c>
      <c r="AC482" s="157">
        <v>45962.0</v>
      </c>
      <c r="AD482">
        <v>227269.0</v>
      </c>
      <c r="AE482" s="155">
        <v>46012.0</v>
      </c>
      <c r="AF482">
        <v>227269.0</v>
      </c>
      <c r="AG482">
        <v>6013.0</v>
      </c>
      <c r="AH482" s="155">
        <v>45645.0</v>
      </c>
      <c r="AI482" s="154">
        <v>45804.0</v>
      </c>
      <c r="AJ482">
        <v>227269.0</v>
      </c>
      <c r="AK482">
        <v>321884.0</v>
      </c>
      <c r="AL482">
        <v>-100628.0</v>
      </c>
      <c r="AM482">
        <v>0.6938</v>
      </c>
      <c r="AN482">
        <v>0.6938</v>
      </c>
      <c r="AS482">
        <v>0.0</v>
      </c>
      <c r="AU482">
        <v>4.0</v>
      </c>
      <c r="AV482" t="s">
        <v>399</v>
      </c>
      <c r="AW482" t="s">
        <v>428</v>
      </c>
      <c r="AX482" t="s">
        <v>22</v>
      </c>
      <c r="AZ482" t="s">
        <v>1850</v>
      </c>
      <c r="BA482" t="s">
        <v>2045</v>
      </c>
      <c r="BB482" t="s">
        <v>1031</v>
      </c>
      <c r="BC482" t="s">
        <v>23</v>
      </c>
      <c r="BD482" t="s">
        <v>1032</v>
      </c>
      <c r="BE482" t="s">
        <v>1007</v>
      </c>
      <c r="BF482" s="156">
        <v>45778.0</v>
      </c>
      <c r="BG482" s="154">
        <v>46173.0</v>
      </c>
      <c r="BH482" t="s">
        <v>1008</v>
      </c>
      <c r="BI482" t="s">
        <v>7298</v>
      </c>
      <c r="BJ482" t="s">
        <v>7299</v>
      </c>
      <c r="BK482" t="s">
        <v>7300</v>
      </c>
      <c r="BL482" s="154">
        <v>45807.0</v>
      </c>
      <c r="BM482" t="s">
        <v>2850</v>
      </c>
      <c r="BN482" t="s">
        <v>1013</v>
      </c>
      <c r="BO482" t="s">
        <v>2851</v>
      </c>
      <c r="BP482" t="s">
        <v>2852</v>
      </c>
      <c r="BR482" s="154">
        <v>45825.6258101851</v>
      </c>
      <c r="BS482" t="s">
        <v>7301</v>
      </c>
      <c r="BT482" t="s">
        <v>1551</v>
      </c>
      <c r="BU482" t="s">
        <v>1040</v>
      </c>
      <c r="BV482">
        <v>9.19620029707E11</v>
      </c>
      <c r="BW482" t="s">
        <v>7302</v>
      </c>
      <c r="BX482" t="s">
        <v>7301</v>
      </c>
      <c r="BY482" t="s">
        <v>1040</v>
      </c>
      <c r="BZ482">
        <v>9.19620029707E11</v>
      </c>
      <c r="CA482" t="s">
        <v>7301</v>
      </c>
      <c r="CB482" t="s">
        <v>1040</v>
      </c>
      <c r="CC482">
        <v>9.19620029707E11</v>
      </c>
      <c r="CD482">
        <v>9000.0</v>
      </c>
      <c r="CE482" t="s">
        <v>7303</v>
      </c>
      <c r="CG482">
        <v>560013.0</v>
      </c>
      <c r="CH482" t="s">
        <v>7304</v>
      </c>
      <c r="CI482" t="s">
        <v>2045</v>
      </c>
      <c r="CJ482" t="s">
        <v>1031</v>
      </c>
      <c r="CK482">
        <v>560013.0</v>
      </c>
      <c r="CM482" t="s">
        <v>7303</v>
      </c>
      <c r="CN482" t="s">
        <v>7303</v>
      </c>
    </row>
    <row r="483">
      <c r="A483" t="s">
        <v>18</v>
      </c>
      <c r="B483">
        <v>5018344.0</v>
      </c>
      <c r="C483" t="s">
        <v>7305</v>
      </c>
      <c r="D483">
        <v>2025.0</v>
      </c>
      <c r="E483" s="156">
        <v>45751.0</v>
      </c>
      <c r="F483" t="s">
        <v>1108</v>
      </c>
      <c r="G483" t="s">
        <v>1000</v>
      </c>
      <c r="H483" t="s">
        <v>7306</v>
      </c>
      <c r="I483" t="s">
        <v>1002</v>
      </c>
      <c r="J483">
        <v>0.0</v>
      </c>
      <c r="K483">
        <v>0.0</v>
      </c>
      <c r="L483">
        <v>0.0</v>
      </c>
      <c r="M483">
        <v>18.0</v>
      </c>
      <c r="N483">
        <v>0.0</v>
      </c>
      <c r="O483">
        <v>0.0</v>
      </c>
      <c r="P483">
        <v>0.0</v>
      </c>
      <c r="R483">
        <v>0.0</v>
      </c>
      <c r="S483">
        <v>0.0</v>
      </c>
      <c r="U483">
        <v>0.0</v>
      </c>
      <c r="V483" t="s">
        <v>1079</v>
      </c>
      <c r="X483" s="156">
        <v>45752.0</v>
      </c>
      <c r="Y483" s="156">
        <v>36526.0</v>
      </c>
      <c r="Z483">
        <v>0.0</v>
      </c>
      <c r="AA483" s="156">
        <v>36526.0</v>
      </c>
      <c r="AB483">
        <v>0.0</v>
      </c>
      <c r="AC483" s="156">
        <v>36526.0</v>
      </c>
      <c r="AD483">
        <v>0.0</v>
      </c>
      <c r="AE483" s="156">
        <v>36526.0</v>
      </c>
      <c r="AF483">
        <v>0.0</v>
      </c>
      <c r="AG483">
        <v>0.0</v>
      </c>
      <c r="AJ483">
        <v>0.0</v>
      </c>
      <c r="AK483">
        <v>0.0</v>
      </c>
      <c r="AL483">
        <v>0.0</v>
      </c>
      <c r="AM483">
        <v>1.0</v>
      </c>
      <c r="AN483">
        <v>1.0</v>
      </c>
      <c r="AS483" t="s">
        <v>21</v>
      </c>
      <c r="AT483" t="s">
        <v>88</v>
      </c>
      <c r="AU483">
        <v>0.0</v>
      </c>
      <c r="AV483" t="s">
        <v>380</v>
      </c>
      <c r="AZ483" t="s">
        <v>6462</v>
      </c>
      <c r="BA483" t="s">
        <v>3154</v>
      </c>
      <c r="BB483" t="s">
        <v>7307</v>
      </c>
      <c r="BC483" t="s">
        <v>27</v>
      </c>
      <c r="BD483" t="s">
        <v>1057</v>
      </c>
      <c r="BE483" t="s">
        <v>1007</v>
      </c>
      <c r="BF483" s="156">
        <v>45383.0</v>
      </c>
      <c r="BG483" s="154">
        <v>45767.0</v>
      </c>
      <c r="BH483" t="s">
        <v>1008</v>
      </c>
      <c r="BI483" t="s">
        <v>7308</v>
      </c>
      <c r="BJ483" t="s">
        <v>7309</v>
      </c>
      <c r="BK483" t="s">
        <v>7310</v>
      </c>
      <c r="BL483" s="156">
        <v>45751.0</v>
      </c>
      <c r="BM483" t="s">
        <v>2545</v>
      </c>
      <c r="BN483" t="s">
        <v>2316</v>
      </c>
      <c r="BO483" t="s">
        <v>2546</v>
      </c>
      <c r="BP483" t="s">
        <v>1996</v>
      </c>
      <c r="BR483" s="156">
        <v>45751.6818055556</v>
      </c>
      <c r="BS483" t="s">
        <v>6466</v>
      </c>
      <c r="BT483" t="s">
        <v>1122</v>
      </c>
      <c r="BU483" t="s">
        <v>6467</v>
      </c>
      <c r="BV483">
        <v>4.47734050366E11</v>
      </c>
      <c r="BW483" t="s">
        <v>6468</v>
      </c>
      <c r="BX483" t="s">
        <v>6466</v>
      </c>
      <c r="BY483" t="s">
        <v>6467</v>
      </c>
      <c r="BZ483">
        <v>4.47734050366E11</v>
      </c>
      <c r="CA483" t="s">
        <v>6466</v>
      </c>
      <c r="CB483" t="s">
        <v>6467</v>
      </c>
      <c r="CC483">
        <v>4.47734050366E11</v>
      </c>
      <c r="CD483">
        <v>0.0</v>
      </c>
      <c r="CE483" t="s">
        <v>7311</v>
      </c>
      <c r="CG483">
        <v>302033.0</v>
      </c>
      <c r="CI483" t="s">
        <v>7312</v>
      </c>
      <c r="CJ483" t="s">
        <v>7307</v>
      </c>
      <c r="CK483">
        <v>283203.0</v>
      </c>
      <c r="CM483" t="s">
        <v>7313</v>
      </c>
      <c r="CN483" t="s">
        <v>7314</v>
      </c>
    </row>
    <row r="484">
      <c r="A484" t="s">
        <v>68</v>
      </c>
      <c r="B484">
        <v>5018349.0</v>
      </c>
      <c r="C484" t="s">
        <v>301</v>
      </c>
      <c r="D484">
        <v>2025.0</v>
      </c>
      <c r="E484" s="157">
        <v>45574.0</v>
      </c>
      <c r="F484" t="s">
        <v>1108</v>
      </c>
      <c r="G484" t="s">
        <v>1000</v>
      </c>
      <c r="H484" t="s">
        <v>7315</v>
      </c>
      <c r="I484" t="s">
        <v>1002</v>
      </c>
      <c r="J484">
        <v>1119888.0</v>
      </c>
      <c r="K484">
        <v>1119888.0</v>
      </c>
      <c r="L484">
        <v>1119888.0</v>
      </c>
      <c r="M484">
        <v>1400.0</v>
      </c>
      <c r="N484">
        <v>800.0</v>
      </c>
      <c r="O484">
        <v>0.0</v>
      </c>
      <c r="P484">
        <v>0.0</v>
      </c>
      <c r="R484">
        <v>0.0</v>
      </c>
      <c r="S484">
        <v>0.0</v>
      </c>
      <c r="U484">
        <v>0.0</v>
      </c>
      <c r="V484" t="s">
        <v>1003</v>
      </c>
      <c r="W484">
        <v>2.0</v>
      </c>
      <c r="Y484" s="157">
        <v>45574.0</v>
      </c>
      <c r="Z484">
        <v>559944.0</v>
      </c>
      <c r="AA484" s="156">
        <v>45839.0</v>
      </c>
      <c r="AB484">
        <v>559944.0</v>
      </c>
      <c r="AC484" s="156">
        <v>36526.0</v>
      </c>
      <c r="AD484">
        <v>0.0</v>
      </c>
      <c r="AE484" s="156">
        <v>36526.0</v>
      </c>
      <c r="AF484">
        <v>0.0</v>
      </c>
      <c r="AG484">
        <v>0.0</v>
      </c>
      <c r="AH484" s="155">
        <v>45588.0</v>
      </c>
      <c r="AI484" s="155">
        <v>45588.0</v>
      </c>
      <c r="AJ484">
        <v>1119888.0</v>
      </c>
      <c r="AK484">
        <v>556246.0</v>
      </c>
      <c r="AL484">
        <v>563642.0</v>
      </c>
      <c r="AM484">
        <v>0.3334</v>
      </c>
      <c r="AN484">
        <v>0.3334</v>
      </c>
      <c r="AS484" t="s">
        <v>26</v>
      </c>
      <c r="AT484" t="s">
        <v>88</v>
      </c>
      <c r="AU484">
        <v>0.0</v>
      </c>
      <c r="AV484" t="s">
        <v>380</v>
      </c>
      <c r="AZ484" t="s">
        <v>1850</v>
      </c>
      <c r="BA484" t="s">
        <v>1143</v>
      </c>
      <c r="BB484" t="s">
        <v>1144</v>
      </c>
      <c r="BC484" t="s">
        <v>45</v>
      </c>
      <c r="BD484" t="s">
        <v>1143</v>
      </c>
      <c r="BE484" t="s">
        <v>1007</v>
      </c>
      <c r="BF484" s="156">
        <v>45809.0</v>
      </c>
      <c r="BG484" s="154">
        <v>46112.0</v>
      </c>
      <c r="BH484" t="s">
        <v>1008</v>
      </c>
      <c r="BI484" t="s">
        <v>7316</v>
      </c>
      <c r="BJ484" t="s">
        <v>7317</v>
      </c>
      <c r="BK484" t="s">
        <v>7318</v>
      </c>
      <c r="BL484" s="157">
        <v>45574.0</v>
      </c>
      <c r="BM484" t="s">
        <v>1148</v>
      </c>
      <c r="BN484" t="s">
        <v>1482</v>
      </c>
      <c r="BO484" t="s">
        <v>1149</v>
      </c>
      <c r="BP484" t="s">
        <v>1150</v>
      </c>
      <c r="BR484" s="155">
        <v>45588.4820486111</v>
      </c>
      <c r="BS484" t="s">
        <v>3335</v>
      </c>
      <c r="BT484" t="s">
        <v>1551</v>
      </c>
      <c r="BU484" t="s">
        <v>3338</v>
      </c>
      <c r="BV484">
        <v>9.19167030476E11</v>
      </c>
      <c r="BW484" t="s">
        <v>3338</v>
      </c>
      <c r="BX484" t="s">
        <v>7319</v>
      </c>
      <c r="BY484" t="s">
        <v>7320</v>
      </c>
      <c r="BZ484">
        <v>9.19833808335E11</v>
      </c>
      <c r="CA484" t="s">
        <v>7321</v>
      </c>
      <c r="CB484" t="s">
        <v>3338</v>
      </c>
      <c r="CC484">
        <v>9.19167030476E11</v>
      </c>
      <c r="CD484">
        <v>7500.0</v>
      </c>
      <c r="CE484" t="s">
        <v>7322</v>
      </c>
      <c r="CG484">
        <v>400071.0</v>
      </c>
      <c r="CH484" t="s">
        <v>7322</v>
      </c>
      <c r="CI484" t="s">
        <v>1143</v>
      </c>
      <c r="CJ484" t="s">
        <v>1144</v>
      </c>
      <c r="CK484">
        <v>400071.0</v>
      </c>
      <c r="CM484" t="s">
        <v>7322</v>
      </c>
      <c r="CN484" t="s">
        <v>7322</v>
      </c>
    </row>
    <row r="485">
      <c r="A485" t="s">
        <v>47</v>
      </c>
      <c r="B485">
        <v>5018350.0</v>
      </c>
      <c r="C485" t="s">
        <v>303</v>
      </c>
      <c r="D485">
        <v>2025.0</v>
      </c>
      <c r="E485" s="154">
        <v>45862.0</v>
      </c>
      <c r="F485" t="s">
        <v>1414</v>
      </c>
      <c r="G485" t="s">
        <v>1000</v>
      </c>
      <c r="H485" t="s">
        <v>7323</v>
      </c>
      <c r="I485" t="s">
        <v>1002</v>
      </c>
      <c r="J485">
        <v>104837.0</v>
      </c>
      <c r="K485">
        <v>120672.0</v>
      </c>
      <c r="L485">
        <v>16867.0</v>
      </c>
      <c r="M485">
        <v>13.0</v>
      </c>
      <c r="N485">
        <v>1297.0</v>
      </c>
      <c r="O485">
        <v>0.0</v>
      </c>
      <c r="P485">
        <v>0.0</v>
      </c>
      <c r="R485">
        <v>87970.0</v>
      </c>
      <c r="S485">
        <v>20.0</v>
      </c>
      <c r="T485">
        <v>4398.0</v>
      </c>
      <c r="U485">
        <v>0.0</v>
      </c>
      <c r="V485" t="s">
        <v>1079</v>
      </c>
      <c r="X485" s="154">
        <v>45868.0</v>
      </c>
      <c r="Y485" s="156">
        <v>36526.0</v>
      </c>
      <c r="Z485">
        <v>0.0</v>
      </c>
      <c r="AA485" s="156">
        <v>36526.0</v>
      </c>
      <c r="AB485">
        <v>0.0</v>
      </c>
      <c r="AC485" s="156">
        <v>36526.0</v>
      </c>
      <c r="AD485">
        <v>0.0</v>
      </c>
      <c r="AE485" s="156">
        <v>36526.0</v>
      </c>
      <c r="AF485">
        <v>0.0</v>
      </c>
      <c r="AG485">
        <v>0.0</v>
      </c>
      <c r="AJ485">
        <v>120672.0</v>
      </c>
      <c r="AK485">
        <v>0.0</v>
      </c>
      <c r="AL485">
        <v>120672.0</v>
      </c>
      <c r="AM485">
        <v>0.135</v>
      </c>
      <c r="AN485">
        <v>0.085</v>
      </c>
      <c r="AQ485">
        <v>0.05</v>
      </c>
      <c r="AS485" t="s">
        <v>21</v>
      </c>
      <c r="AT485" t="s">
        <v>22</v>
      </c>
      <c r="AU485">
        <v>0.0</v>
      </c>
      <c r="AV485" t="s">
        <v>380</v>
      </c>
      <c r="AY485" t="s">
        <v>88</v>
      </c>
      <c r="AZ485" t="s">
        <v>1029</v>
      </c>
      <c r="BA485" t="s">
        <v>6291</v>
      </c>
      <c r="BB485" t="s">
        <v>1366</v>
      </c>
      <c r="BC485" t="s">
        <v>45</v>
      </c>
      <c r="BD485" t="s">
        <v>1366</v>
      </c>
      <c r="BE485" t="s">
        <v>1007</v>
      </c>
      <c r="BF485" s="154">
        <v>45863.0</v>
      </c>
      <c r="BG485" s="154">
        <v>46227.0</v>
      </c>
      <c r="BH485" t="s">
        <v>1008</v>
      </c>
      <c r="BI485" t="s">
        <v>7324</v>
      </c>
      <c r="BJ485" t="s">
        <v>7325</v>
      </c>
      <c r="BK485" t="s">
        <v>7326</v>
      </c>
      <c r="BL485" s="154">
        <v>45862.0</v>
      </c>
      <c r="BM485" t="s">
        <v>3372</v>
      </c>
      <c r="BN485" t="s">
        <v>1482</v>
      </c>
      <c r="BO485" t="s">
        <v>3373</v>
      </c>
      <c r="BP485" t="s">
        <v>3374</v>
      </c>
      <c r="BR485" s="154">
        <v>45862.6997337963</v>
      </c>
      <c r="BS485" t="s">
        <v>7327</v>
      </c>
      <c r="BT485" t="s">
        <v>1122</v>
      </c>
      <c r="BU485" t="s">
        <v>7328</v>
      </c>
      <c r="BV485">
        <v>9.19664660732E11</v>
      </c>
      <c r="BW485" t="s">
        <v>7329</v>
      </c>
      <c r="BX485" t="s">
        <v>7330</v>
      </c>
      <c r="BY485" t="s">
        <v>7331</v>
      </c>
      <c r="BZ485">
        <v>9.19106773415E11</v>
      </c>
      <c r="CA485" t="s">
        <v>7330</v>
      </c>
      <c r="CB485" t="s">
        <v>7331</v>
      </c>
      <c r="CC485">
        <v>9.19106773415E11</v>
      </c>
      <c r="CD485">
        <v>35000.0</v>
      </c>
      <c r="CE485" t="s">
        <v>7332</v>
      </c>
      <c r="CG485">
        <v>361004.0</v>
      </c>
      <c r="CH485" t="s">
        <v>7333</v>
      </c>
      <c r="CI485" t="s">
        <v>6291</v>
      </c>
      <c r="CJ485" t="s">
        <v>1366</v>
      </c>
      <c r="CK485">
        <v>361004.0</v>
      </c>
      <c r="CM485" t="s">
        <v>7332</v>
      </c>
      <c r="CN485" t="s">
        <v>7334</v>
      </c>
    </row>
    <row r="486">
      <c r="A486" t="s">
        <v>47</v>
      </c>
      <c r="B486">
        <v>5018377.0</v>
      </c>
      <c r="C486" t="s">
        <v>304</v>
      </c>
      <c r="D486">
        <v>2025.0</v>
      </c>
      <c r="E486" s="154">
        <v>45829.0</v>
      </c>
      <c r="F486" t="s">
        <v>1108</v>
      </c>
      <c r="G486" t="s">
        <v>1000</v>
      </c>
      <c r="H486" t="s">
        <v>7335</v>
      </c>
      <c r="I486" t="s">
        <v>1002</v>
      </c>
      <c r="J486">
        <v>200250.0</v>
      </c>
      <c r="K486">
        <v>200250.0</v>
      </c>
      <c r="L486">
        <v>200250.0</v>
      </c>
      <c r="M486">
        <v>267.0</v>
      </c>
      <c r="N486">
        <v>750.0</v>
      </c>
      <c r="O486">
        <v>0.0</v>
      </c>
      <c r="P486">
        <v>0.0</v>
      </c>
      <c r="R486">
        <v>0.0</v>
      </c>
      <c r="S486">
        <v>0.0</v>
      </c>
      <c r="U486">
        <v>0.0</v>
      </c>
      <c r="V486" t="s">
        <v>1003</v>
      </c>
      <c r="W486">
        <v>2.0</v>
      </c>
      <c r="Y486" s="154">
        <v>45823.0</v>
      </c>
      <c r="Z486">
        <v>100125.0</v>
      </c>
      <c r="AA486" s="154">
        <v>45853.0</v>
      </c>
      <c r="AB486">
        <v>100125.0</v>
      </c>
      <c r="AC486" s="156">
        <v>36526.0</v>
      </c>
      <c r="AD486">
        <v>0.0</v>
      </c>
      <c r="AE486" s="156">
        <v>36526.0</v>
      </c>
      <c r="AF486">
        <v>0.0</v>
      </c>
      <c r="AG486">
        <v>0.0</v>
      </c>
      <c r="AJ486">
        <v>200250.0</v>
      </c>
      <c r="AK486">
        <v>0.0</v>
      </c>
      <c r="AL486">
        <v>200250.0</v>
      </c>
      <c r="AM486">
        <v>0.5</v>
      </c>
      <c r="AN486">
        <v>0.5</v>
      </c>
      <c r="AS486" t="s">
        <v>26</v>
      </c>
      <c r="AT486" t="s">
        <v>22</v>
      </c>
      <c r="AU486">
        <v>0.0</v>
      </c>
      <c r="AV486" t="s">
        <v>380</v>
      </c>
      <c r="AZ486" t="s">
        <v>1110</v>
      </c>
      <c r="BA486" t="s">
        <v>1087</v>
      </c>
      <c r="BB486" t="s">
        <v>1088</v>
      </c>
      <c r="BC486" t="s">
        <v>23</v>
      </c>
      <c r="BD486" t="s">
        <v>1089</v>
      </c>
      <c r="BE486" t="s">
        <v>1007</v>
      </c>
      <c r="BF486" s="156">
        <v>45809.0</v>
      </c>
      <c r="BG486" s="154">
        <v>46112.0</v>
      </c>
      <c r="BH486" t="s">
        <v>1008</v>
      </c>
      <c r="BI486" t="s">
        <v>7336</v>
      </c>
      <c r="BJ486" t="s">
        <v>7337</v>
      </c>
      <c r="BK486" t="s">
        <v>7338</v>
      </c>
      <c r="BL486" s="154">
        <v>45829.0</v>
      </c>
      <c r="BM486" t="s">
        <v>1226</v>
      </c>
      <c r="BN486" t="s">
        <v>1118</v>
      </c>
      <c r="BO486" t="s">
        <v>1227</v>
      </c>
      <c r="BP486" t="s">
        <v>1372</v>
      </c>
      <c r="BR486" s="154">
        <v>45838.5198148148</v>
      </c>
      <c r="BS486" t="s">
        <v>7339</v>
      </c>
      <c r="BT486" t="s">
        <v>1016</v>
      </c>
      <c r="BU486" t="s">
        <v>7340</v>
      </c>
      <c r="BV486">
        <v>9.17799170444E11</v>
      </c>
      <c r="BW486" t="s">
        <v>7340</v>
      </c>
      <c r="BX486" t="s">
        <v>7339</v>
      </c>
      <c r="BY486" t="s">
        <v>7340</v>
      </c>
      <c r="BZ486">
        <v>9.17799170444E11</v>
      </c>
      <c r="CA486" t="s">
        <v>7339</v>
      </c>
      <c r="CB486" t="s">
        <v>7340</v>
      </c>
      <c r="CC486">
        <v>9.17799170444E11</v>
      </c>
      <c r="CD486">
        <v>140000.0</v>
      </c>
      <c r="CE486" t="s">
        <v>7341</v>
      </c>
      <c r="CG486">
        <v>0.0</v>
      </c>
      <c r="CH486" t="s">
        <v>7342</v>
      </c>
      <c r="CI486" t="s">
        <v>1087</v>
      </c>
      <c r="CJ486" t="s">
        <v>1088</v>
      </c>
      <c r="CK486" t="s">
        <v>7343</v>
      </c>
      <c r="CM486" t="s">
        <v>7341</v>
      </c>
      <c r="CN486" t="s">
        <v>7344</v>
      </c>
    </row>
    <row r="487">
      <c r="A487" t="s">
        <v>68</v>
      </c>
      <c r="B487">
        <v>5018396.0</v>
      </c>
      <c r="C487" t="s">
        <v>7345</v>
      </c>
      <c r="D487">
        <v>2025.0</v>
      </c>
      <c r="E487" s="155">
        <v>45593.0</v>
      </c>
      <c r="F487" t="s">
        <v>1108</v>
      </c>
      <c r="G487" t="s">
        <v>1000</v>
      </c>
      <c r="H487" t="s">
        <v>7346</v>
      </c>
      <c r="I487" t="s">
        <v>1002</v>
      </c>
      <c r="J487">
        <v>0.0</v>
      </c>
      <c r="K487">
        <v>0.0</v>
      </c>
      <c r="L487">
        <v>0.0</v>
      </c>
      <c r="M487">
        <v>125.0</v>
      </c>
      <c r="N487">
        <v>0.0</v>
      </c>
      <c r="O487">
        <v>0.0</v>
      </c>
      <c r="P487">
        <v>0.0</v>
      </c>
      <c r="R487">
        <v>0.0</v>
      </c>
      <c r="S487">
        <v>0.0</v>
      </c>
      <c r="U487">
        <v>0.0</v>
      </c>
      <c r="V487" t="s">
        <v>1003</v>
      </c>
      <c r="W487">
        <v>2.0</v>
      </c>
      <c r="Y487" s="157">
        <v>45574.0</v>
      </c>
      <c r="Z487">
        <v>0.0</v>
      </c>
      <c r="AA487" s="156">
        <v>45839.0</v>
      </c>
      <c r="AB487">
        <v>0.0</v>
      </c>
      <c r="AC487" s="156">
        <v>36526.0</v>
      </c>
      <c r="AD487">
        <v>0.0</v>
      </c>
      <c r="AE487" s="156">
        <v>36526.0</v>
      </c>
      <c r="AF487">
        <v>0.0</v>
      </c>
      <c r="AG487">
        <v>0.0</v>
      </c>
      <c r="AJ487">
        <v>0.0</v>
      </c>
      <c r="AK487">
        <v>0.0</v>
      </c>
      <c r="AL487">
        <v>0.0</v>
      </c>
      <c r="AM487">
        <v>1.0</v>
      </c>
      <c r="AN487">
        <v>1.0</v>
      </c>
      <c r="AS487" t="s">
        <v>26</v>
      </c>
      <c r="AT487" t="s">
        <v>88</v>
      </c>
      <c r="AU487">
        <v>0.0</v>
      </c>
      <c r="AV487" t="s">
        <v>380</v>
      </c>
      <c r="AZ487" t="s">
        <v>1850</v>
      </c>
      <c r="BA487" t="s">
        <v>1311</v>
      </c>
      <c r="BB487" t="s">
        <v>1144</v>
      </c>
      <c r="BC487" t="s">
        <v>45</v>
      </c>
      <c r="BD487" t="s">
        <v>1143</v>
      </c>
      <c r="BE487" t="s">
        <v>1007</v>
      </c>
      <c r="BF487" s="156">
        <v>45748.0</v>
      </c>
      <c r="BG487" s="154">
        <v>46112.0</v>
      </c>
      <c r="BH487" t="s">
        <v>1008</v>
      </c>
      <c r="BI487" t="s">
        <v>7347</v>
      </c>
      <c r="BJ487" t="s">
        <v>7348</v>
      </c>
      <c r="BK487" t="s">
        <v>7349</v>
      </c>
      <c r="BL487" s="155">
        <v>45593.0</v>
      </c>
      <c r="BM487" t="s">
        <v>1148</v>
      </c>
      <c r="BN487" t="s">
        <v>2316</v>
      </c>
      <c r="BO487" t="s">
        <v>1149</v>
      </c>
      <c r="BP487" t="s">
        <v>1150</v>
      </c>
      <c r="BR487" s="155">
        <v>45595.7465625</v>
      </c>
      <c r="BS487" t="s">
        <v>7350</v>
      </c>
      <c r="BT487" t="s">
        <v>1016</v>
      </c>
      <c r="BU487" t="s">
        <v>1040</v>
      </c>
      <c r="BV487">
        <v>9.180691351E11</v>
      </c>
      <c r="BW487" t="s">
        <v>7351</v>
      </c>
      <c r="BX487" t="s">
        <v>3337</v>
      </c>
      <c r="BY487" t="s">
        <v>3338</v>
      </c>
      <c r="BZ487">
        <v>9.19167030476E11</v>
      </c>
      <c r="CA487" t="s">
        <v>7352</v>
      </c>
      <c r="CB487" t="s">
        <v>7351</v>
      </c>
      <c r="CC487">
        <v>9.19769818068E11</v>
      </c>
      <c r="CD487">
        <v>7100.0</v>
      </c>
      <c r="CE487" t="s">
        <v>7353</v>
      </c>
      <c r="CG487">
        <v>421301.0</v>
      </c>
      <c r="CH487" t="s">
        <v>7353</v>
      </c>
      <c r="CI487" t="s">
        <v>1311</v>
      </c>
      <c r="CJ487" t="s">
        <v>1144</v>
      </c>
      <c r="CK487">
        <v>421301.0</v>
      </c>
      <c r="CM487" t="s">
        <v>7353</v>
      </c>
      <c r="CN487" t="s">
        <v>7353</v>
      </c>
    </row>
    <row r="488">
      <c r="A488" t="s">
        <v>68</v>
      </c>
      <c r="B488">
        <v>5018417.0</v>
      </c>
      <c r="C488" t="s">
        <v>666</v>
      </c>
      <c r="D488">
        <v>2025.0</v>
      </c>
      <c r="E488" s="157">
        <v>45634.0</v>
      </c>
      <c r="F488" t="s">
        <v>999</v>
      </c>
      <c r="G488" t="s">
        <v>1000</v>
      </c>
      <c r="H488" t="s">
        <v>7354</v>
      </c>
      <c r="I488" t="s">
        <v>1002</v>
      </c>
      <c r="J488">
        <v>1082400.0</v>
      </c>
      <c r="K488">
        <v>1082400.0</v>
      </c>
      <c r="L488">
        <v>0.0</v>
      </c>
      <c r="M488">
        <v>0.0</v>
      </c>
      <c r="O488">
        <v>1082400.0</v>
      </c>
      <c r="P488">
        <v>492.0</v>
      </c>
      <c r="Q488">
        <v>2200.0</v>
      </c>
      <c r="R488">
        <v>0.0</v>
      </c>
      <c r="S488">
        <v>0.0</v>
      </c>
      <c r="U488">
        <v>0.0</v>
      </c>
      <c r="V488" t="s">
        <v>1003</v>
      </c>
      <c r="W488">
        <v>4.0</v>
      </c>
      <c r="Y488" s="157">
        <v>45635.0</v>
      </c>
      <c r="Z488">
        <v>270600.0</v>
      </c>
      <c r="AA488" s="154">
        <v>45736.0</v>
      </c>
      <c r="AB488">
        <v>270600.0</v>
      </c>
      <c r="AC488" s="154">
        <v>45828.0</v>
      </c>
      <c r="AD488">
        <v>270600.0</v>
      </c>
      <c r="AE488" s="154">
        <v>45920.0</v>
      </c>
      <c r="AF488">
        <v>270600.0</v>
      </c>
      <c r="AG488">
        <v>53460.0</v>
      </c>
      <c r="AH488" s="155">
        <v>45642.0</v>
      </c>
      <c r="AI488" s="154">
        <v>45848.0</v>
      </c>
      <c r="AJ488">
        <v>811800.0</v>
      </c>
      <c r="AK488">
        <v>481140.0</v>
      </c>
      <c r="AL488">
        <v>277200.0</v>
      </c>
      <c r="AM488">
        <v>0.5</v>
      </c>
      <c r="AN488">
        <v>0.5</v>
      </c>
      <c r="AS488">
        <v>0.0</v>
      </c>
      <c r="AU488">
        <v>4.0</v>
      </c>
      <c r="AV488" t="s">
        <v>399</v>
      </c>
      <c r="AW488" t="s">
        <v>381</v>
      </c>
      <c r="AX488" t="s">
        <v>22</v>
      </c>
      <c r="AZ488" t="s">
        <v>1110</v>
      </c>
      <c r="BA488" t="s">
        <v>7355</v>
      </c>
      <c r="BB488" t="s">
        <v>1578</v>
      </c>
      <c r="BC488" t="s">
        <v>27</v>
      </c>
      <c r="BD488" t="s">
        <v>1057</v>
      </c>
      <c r="BE488" t="s">
        <v>1007</v>
      </c>
      <c r="BF488" s="156">
        <v>45748.0</v>
      </c>
      <c r="BG488" s="154">
        <v>46112.0</v>
      </c>
      <c r="BH488" t="s">
        <v>1008</v>
      </c>
      <c r="BI488" t="s">
        <v>7356</v>
      </c>
      <c r="BJ488" t="s">
        <v>7357</v>
      </c>
      <c r="BK488" t="s">
        <v>7358</v>
      </c>
      <c r="BL488" s="157">
        <v>45634.0</v>
      </c>
      <c r="BM488" t="s">
        <v>7359</v>
      </c>
      <c r="BN488" t="s">
        <v>1118</v>
      </c>
      <c r="BO488" t="s">
        <v>7360</v>
      </c>
      <c r="BP488" t="s">
        <v>7361</v>
      </c>
      <c r="BR488" s="155">
        <v>45646.602650463</v>
      </c>
      <c r="BS488" t="s">
        <v>7362</v>
      </c>
      <c r="BT488" t="s">
        <v>1551</v>
      </c>
      <c r="BU488" t="s">
        <v>7363</v>
      </c>
      <c r="BV488">
        <v>9.18707260284E11</v>
      </c>
      <c r="BW488" t="s">
        <v>7363</v>
      </c>
      <c r="BX488" t="s">
        <v>7362</v>
      </c>
      <c r="BY488" t="s">
        <v>7363</v>
      </c>
      <c r="BZ488">
        <v>9.18707260284E11</v>
      </c>
      <c r="CA488" t="s">
        <v>7362</v>
      </c>
      <c r="CB488" t="s">
        <v>7363</v>
      </c>
      <c r="CC488">
        <v>9.18707260284E11</v>
      </c>
      <c r="CD488">
        <v>60500.0</v>
      </c>
      <c r="CE488" t="s">
        <v>7364</v>
      </c>
      <c r="CG488">
        <v>208012.0</v>
      </c>
      <c r="CH488" t="s">
        <v>7365</v>
      </c>
      <c r="CI488" t="s">
        <v>7355</v>
      </c>
      <c r="CJ488" t="s">
        <v>1578</v>
      </c>
      <c r="CK488">
        <v>208012.0</v>
      </c>
      <c r="CM488" t="s">
        <v>7364</v>
      </c>
      <c r="CN488" t="s">
        <v>7365</v>
      </c>
    </row>
    <row r="489">
      <c r="A489" t="s">
        <v>68</v>
      </c>
      <c r="B489">
        <v>5018430.0</v>
      </c>
      <c r="C489" t="s">
        <v>811</v>
      </c>
      <c r="D489">
        <v>2025.0</v>
      </c>
      <c r="E489" s="155">
        <v>45647.0</v>
      </c>
      <c r="F489" t="s">
        <v>1289</v>
      </c>
      <c r="G489" t="s">
        <v>1000</v>
      </c>
      <c r="H489" t="s">
        <v>7366</v>
      </c>
      <c r="I489" t="s">
        <v>1002</v>
      </c>
      <c r="J489">
        <v>522545.0</v>
      </c>
      <c r="K489">
        <v>616603.0</v>
      </c>
      <c r="L489">
        <v>0.0</v>
      </c>
      <c r="M489">
        <v>0.0</v>
      </c>
      <c r="O489">
        <v>0.0</v>
      </c>
      <c r="P489">
        <v>0.0</v>
      </c>
      <c r="R489">
        <v>522545.0</v>
      </c>
      <c r="S489">
        <v>519.0</v>
      </c>
      <c r="T489">
        <v>1007.0</v>
      </c>
      <c r="U489">
        <v>0.0</v>
      </c>
      <c r="V489" t="s">
        <v>1003</v>
      </c>
      <c r="W489">
        <v>4.0</v>
      </c>
      <c r="Y489" s="154">
        <v>45762.0</v>
      </c>
      <c r="Z489">
        <v>154151.0</v>
      </c>
      <c r="AA489" s="154">
        <v>45853.0</v>
      </c>
      <c r="AB489">
        <v>154151.0</v>
      </c>
      <c r="AC489" s="154">
        <v>45915.0</v>
      </c>
      <c r="AD489">
        <v>154151.0</v>
      </c>
      <c r="AE489" s="155">
        <v>45976.0</v>
      </c>
      <c r="AF489">
        <v>154151.0</v>
      </c>
      <c r="AG489">
        <v>26127.0</v>
      </c>
      <c r="AH489" s="154">
        <v>45762.0</v>
      </c>
      <c r="AI489" s="156">
        <v>45847.0</v>
      </c>
      <c r="AJ489">
        <v>308302.0</v>
      </c>
      <c r="AK489">
        <v>282174.0</v>
      </c>
      <c r="AL489">
        <v>1.0</v>
      </c>
      <c r="AM489">
        <v>0.67</v>
      </c>
      <c r="AN489">
        <v>0.67</v>
      </c>
      <c r="AS489">
        <v>0.0</v>
      </c>
      <c r="AU489">
        <v>0.0</v>
      </c>
      <c r="AV489" t="s">
        <v>380</v>
      </c>
      <c r="AY489" t="s">
        <v>88</v>
      </c>
      <c r="AZ489" t="s">
        <v>1110</v>
      </c>
      <c r="BA489" t="s">
        <v>1917</v>
      </c>
      <c r="BB489" t="s">
        <v>1174</v>
      </c>
      <c r="BC489" t="s">
        <v>23</v>
      </c>
      <c r="BD489" t="s">
        <v>1174</v>
      </c>
      <c r="BE489" t="s">
        <v>1007</v>
      </c>
      <c r="BF489" s="156">
        <v>45748.0</v>
      </c>
      <c r="BG489" s="154">
        <v>46112.0</v>
      </c>
      <c r="BH489" t="s">
        <v>1008</v>
      </c>
      <c r="BI489" t="s">
        <v>7367</v>
      </c>
      <c r="BJ489" t="s">
        <v>7368</v>
      </c>
      <c r="BK489" t="s">
        <v>7369</v>
      </c>
      <c r="BL489" s="155">
        <v>45647.0</v>
      </c>
      <c r="BM489" t="s">
        <v>1838</v>
      </c>
      <c r="BN489" t="s">
        <v>1095</v>
      </c>
      <c r="BO489" t="s">
        <v>1839</v>
      </c>
      <c r="BP489" t="s">
        <v>1840</v>
      </c>
      <c r="BR489" s="154">
        <v>45763.5515856481</v>
      </c>
      <c r="BS489" t="s">
        <v>7370</v>
      </c>
      <c r="BT489" t="s">
        <v>1016</v>
      </c>
      <c r="BU489" t="s">
        <v>7371</v>
      </c>
      <c r="BV489">
        <v>9.19877761917E11</v>
      </c>
      <c r="BW489" t="s">
        <v>7371</v>
      </c>
      <c r="BX489" t="s">
        <v>7372</v>
      </c>
      <c r="BY489" t="s">
        <v>7371</v>
      </c>
      <c r="BZ489">
        <v>9.19677761914E11</v>
      </c>
      <c r="CA489" t="s">
        <v>7372</v>
      </c>
      <c r="CB489" t="s">
        <v>7371</v>
      </c>
      <c r="CC489">
        <v>9.19677761914E11</v>
      </c>
      <c r="CD489">
        <v>10000.0</v>
      </c>
      <c r="CE489" t="s">
        <v>7373</v>
      </c>
      <c r="CG489">
        <v>625022.0</v>
      </c>
      <c r="CH489" t="s">
        <v>7373</v>
      </c>
      <c r="CI489" t="s">
        <v>1917</v>
      </c>
      <c r="CJ489" t="s">
        <v>6896</v>
      </c>
      <c r="CK489">
        <v>625022.0</v>
      </c>
      <c r="CM489" t="s">
        <v>7374</v>
      </c>
      <c r="CN489" t="s">
        <v>7374</v>
      </c>
    </row>
    <row r="490">
      <c r="A490" t="s">
        <v>68</v>
      </c>
      <c r="B490">
        <v>5018435.0</v>
      </c>
      <c r="C490" t="s">
        <v>667</v>
      </c>
      <c r="D490">
        <v>2025.0</v>
      </c>
      <c r="E490" s="155">
        <v>45643.0</v>
      </c>
      <c r="F490" t="s">
        <v>999</v>
      </c>
      <c r="G490" t="s">
        <v>1000</v>
      </c>
      <c r="H490" t="s">
        <v>7375</v>
      </c>
      <c r="I490" t="s">
        <v>1002</v>
      </c>
      <c r="J490">
        <v>907025.0</v>
      </c>
      <c r="K490">
        <v>907025.0</v>
      </c>
      <c r="L490">
        <v>0.0</v>
      </c>
      <c r="M490">
        <v>0.0</v>
      </c>
      <c r="O490">
        <v>907025.0</v>
      </c>
      <c r="P490">
        <v>880.0</v>
      </c>
      <c r="Q490">
        <v>1031.0</v>
      </c>
      <c r="R490">
        <v>0.0</v>
      </c>
      <c r="S490">
        <v>0.0</v>
      </c>
      <c r="U490">
        <v>0.0</v>
      </c>
      <c r="V490" t="s">
        <v>1003</v>
      </c>
      <c r="W490">
        <v>4.0</v>
      </c>
      <c r="Y490" s="155">
        <v>45643.0</v>
      </c>
      <c r="Z490">
        <v>27211.0</v>
      </c>
      <c r="AA490" s="156">
        <v>45778.0</v>
      </c>
      <c r="AB490">
        <v>308389.0</v>
      </c>
      <c r="AC490" s="156">
        <v>45901.0</v>
      </c>
      <c r="AD490">
        <v>290248.0</v>
      </c>
      <c r="AE490" s="155">
        <v>45649.0</v>
      </c>
      <c r="AF490">
        <v>281178.0</v>
      </c>
      <c r="AG490">
        <v>0.0</v>
      </c>
      <c r="AH490" s="155">
        <v>45619.0</v>
      </c>
      <c r="AI490" s="155">
        <v>45619.0</v>
      </c>
      <c r="AJ490">
        <v>335600.0</v>
      </c>
      <c r="AK490">
        <v>26334.0</v>
      </c>
      <c r="AL490">
        <v>309266.0</v>
      </c>
      <c r="AM490">
        <v>0.7979</v>
      </c>
      <c r="AN490">
        <v>0.7979</v>
      </c>
      <c r="AS490">
        <v>0.0</v>
      </c>
      <c r="AU490">
        <v>6.0</v>
      </c>
      <c r="AV490" t="s">
        <v>380</v>
      </c>
      <c r="AW490" t="s">
        <v>381</v>
      </c>
      <c r="AX490" t="s">
        <v>22</v>
      </c>
      <c r="AZ490" t="s">
        <v>1110</v>
      </c>
      <c r="BA490" t="s">
        <v>7376</v>
      </c>
      <c r="BB490" t="s">
        <v>1031</v>
      </c>
      <c r="BC490" t="s">
        <v>23</v>
      </c>
      <c r="BD490" t="s">
        <v>1032</v>
      </c>
      <c r="BE490" t="s">
        <v>1007</v>
      </c>
      <c r="BF490" s="156">
        <v>45778.0</v>
      </c>
      <c r="BG490" s="156">
        <v>46082.0</v>
      </c>
      <c r="BH490" t="s">
        <v>1008</v>
      </c>
      <c r="BI490" t="s">
        <v>7377</v>
      </c>
      <c r="BJ490" t="s">
        <v>7378</v>
      </c>
      <c r="BK490" t="s">
        <v>7379</v>
      </c>
      <c r="BL490" s="155">
        <v>45643.0</v>
      </c>
      <c r="BM490" t="s">
        <v>2850</v>
      </c>
      <c r="BN490" t="s">
        <v>1013</v>
      </c>
      <c r="BO490" t="s">
        <v>2851</v>
      </c>
      <c r="BP490" t="s">
        <v>2852</v>
      </c>
      <c r="BR490" s="155">
        <v>45644.7086805556</v>
      </c>
      <c r="BS490" t="s">
        <v>7380</v>
      </c>
      <c r="BT490" t="s">
        <v>1016</v>
      </c>
      <c r="BU490" t="s">
        <v>7381</v>
      </c>
      <c r="BV490">
        <v>9.198441526E11</v>
      </c>
      <c r="BW490" t="s">
        <v>7382</v>
      </c>
      <c r="BX490" t="s">
        <v>7380</v>
      </c>
      <c r="BY490" t="s">
        <v>7381</v>
      </c>
      <c r="BZ490">
        <v>9.198441526E11</v>
      </c>
      <c r="CA490" t="s">
        <v>7380</v>
      </c>
      <c r="CB490" t="s">
        <v>7381</v>
      </c>
      <c r="CC490">
        <v>9.198441526E11</v>
      </c>
      <c r="CD490">
        <v>64000.0</v>
      </c>
      <c r="CE490" t="s">
        <v>7383</v>
      </c>
      <c r="CG490">
        <v>581115.0</v>
      </c>
      <c r="CH490" t="s">
        <v>7383</v>
      </c>
      <c r="CI490" t="s">
        <v>7384</v>
      </c>
      <c r="CJ490" t="s">
        <v>1031</v>
      </c>
      <c r="CK490">
        <v>581115.0</v>
      </c>
      <c r="CM490" t="s">
        <v>7385</v>
      </c>
      <c r="CN490" t="s">
        <v>7385</v>
      </c>
    </row>
    <row r="491">
      <c r="A491" t="s">
        <v>68</v>
      </c>
      <c r="B491">
        <v>5018445.0</v>
      </c>
      <c r="C491" t="s">
        <v>668</v>
      </c>
      <c r="D491">
        <v>2025.0</v>
      </c>
      <c r="E491" t="s">
        <v>7386</v>
      </c>
      <c r="F491" t="s">
        <v>999</v>
      </c>
      <c r="G491" t="s">
        <v>1000</v>
      </c>
      <c r="H491" t="s">
        <v>7387</v>
      </c>
      <c r="I491" t="s">
        <v>1002</v>
      </c>
      <c r="J491">
        <v>329235.0</v>
      </c>
      <c r="K491">
        <v>329235.0</v>
      </c>
      <c r="L491">
        <v>0.0</v>
      </c>
      <c r="M491">
        <v>0.0</v>
      </c>
      <c r="O491">
        <v>329235.0</v>
      </c>
      <c r="P491">
        <v>461.0</v>
      </c>
      <c r="Q491" t="s">
        <v>7388</v>
      </c>
      <c r="R491">
        <v>0.0</v>
      </c>
      <c r="S491">
        <v>0.0</v>
      </c>
      <c r="U491">
        <v>0.0</v>
      </c>
      <c r="V491" t="s">
        <v>1003</v>
      </c>
      <c r="W491">
        <v>2.0</v>
      </c>
      <c r="Y491" t="s">
        <v>7389</v>
      </c>
      <c r="Z491" t="s">
        <v>7390</v>
      </c>
      <c r="AA491" s="154">
        <v>45910.0</v>
      </c>
      <c r="AB491" t="s">
        <v>7390</v>
      </c>
      <c r="AC491" s="156">
        <v>36526.0</v>
      </c>
      <c r="AD491">
        <v>0.0</v>
      </c>
      <c r="AE491" s="156">
        <v>36526.0</v>
      </c>
      <c r="AF491">
        <v>0.0</v>
      </c>
      <c r="AG491" t="s">
        <v>7391</v>
      </c>
      <c r="AH491" s="155">
        <v>45656.0</v>
      </c>
      <c r="AI491" s="154">
        <v>45741.0</v>
      </c>
      <c r="AJ491" t="s">
        <v>7390</v>
      </c>
      <c r="AK491" t="s">
        <v>7392</v>
      </c>
      <c r="AL491" t="s">
        <v>7393</v>
      </c>
      <c r="AM491" t="s">
        <v>7394</v>
      </c>
      <c r="AN491" t="s">
        <v>7394</v>
      </c>
      <c r="AS491">
        <v>0.0</v>
      </c>
      <c r="AU491">
        <v>2.0</v>
      </c>
      <c r="AV491" t="s">
        <v>399</v>
      </c>
      <c r="AW491" t="s">
        <v>381</v>
      </c>
      <c r="AX491" t="s">
        <v>22</v>
      </c>
      <c r="AZ491" t="s">
        <v>1850</v>
      </c>
      <c r="BA491" t="s">
        <v>1979</v>
      </c>
      <c r="BB491" t="s">
        <v>1578</v>
      </c>
      <c r="BC491" t="s">
        <v>27</v>
      </c>
      <c r="BD491" t="s">
        <v>1735</v>
      </c>
      <c r="BE491" t="s">
        <v>1007</v>
      </c>
      <c r="BF491" t="s">
        <v>7395</v>
      </c>
      <c r="BG491" s="154">
        <v>46112.0</v>
      </c>
      <c r="BH491" t="s">
        <v>1008</v>
      </c>
      <c r="BI491" t="s">
        <v>7396</v>
      </c>
      <c r="BJ491" t="s">
        <v>7397</v>
      </c>
      <c r="BK491" t="s">
        <v>7398</v>
      </c>
      <c r="BL491" t="s">
        <v>7386</v>
      </c>
      <c r="BM491" t="s">
        <v>1739</v>
      </c>
      <c r="BN491" t="s">
        <v>1118</v>
      </c>
      <c r="BO491" t="s">
        <v>1740</v>
      </c>
      <c r="BP491" t="s">
        <v>2225</v>
      </c>
      <c r="BR491" t="s">
        <v>7399</v>
      </c>
      <c r="BS491" t="s">
        <v>7400</v>
      </c>
      <c r="BT491" t="s">
        <v>1016</v>
      </c>
      <c r="BU491" t="s">
        <v>7401</v>
      </c>
      <c r="BV491">
        <f>917589259659+918130201178</f>
        <v>1.835719460837E12</v>
      </c>
      <c r="BW491" t="s">
        <v>7401</v>
      </c>
      <c r="BX491" t="s">
        <v>7402</v>
      </c>
      <c r="BY491" t="s">
        <v>7403</v>
      </c>
      <c r="BZ491">
        <v>9.17589259659E11</v>
      </c>
      <c r="CA491" t="s">
        <v>7402</v>
      </c>
      <c r="CB491" t="s">
        <v>7403</v>
      </c>
      <c r="CC491">
        <v>9.17589259659E11</v>
      </c>
      <c r="CD491">
        <v>63000.0</v>
      </c>
      <c r="CE491" t="s">
        <v>7404</v>
      </c>
      <c r="CG491">
        <v>201005.0</v>
      </c>
      <c r="CH491" t="s">
        <v>7405</v>
      </c>
      <c r="CI491" t="s">
        <v>1979</v>
      </c>
      <c r="CJ491" t="s">
        <v>1578</v>
      </c>
      <c r="CK491">
        <v>201005.0</v>
      </c>
      <c r="CM491" t="s">
        <v>7404</v>
      </c>
      <c r="CN491" t="s">
        <v>7406</v>
      </c>
    </row>
    <row r="492">
      <c r="A492" t="s">
        <v>68</v>
      </c>
      <c r="B492">
        <v>5018447.0</v>
      </c>
      <c r="C492" t="s">
        <v>669</v>
      </c>
      <c r="D492">
        <v>2025.0</v>
      </c>
      <c r="E492" s="155">
        <v>45619.0</v>
      </c>
      <c r="F492" t="s">
        <v>999</v>
      </c>
      <c r="G492" t="s">
        <v>1000</v>
      </c>
      <c r="H492" t="s">
        <v>7407</v>
      </c>
      <c r="I492" t="s">
        <v>1002</v>
      </c>
      <c r="J492">
        <v>330561.0</v>
      </c>
      <c r="K492">
        <v>330561.0</v>
      </c>
      <c r="L492">
        <v>0.0</v>
      </c>
      <c r="M492">
        <v>0.0</v>
      </c>
      <c r="O492">
        <v>330561.0</v>
      </c>
      <c r="P492">
        <v>318.0</v>
      </c>
      <c r="Q492">
        <v>1040.0</v>
      </c>
      <c r="R492">
        <v>0.0</v>
      </c>
      <c r="S492">
        <v>0.0</v>
      </c>
      <c r="U492">
        <v>0.0</v>
      </c>
      <c r="V492" t="s">
        <v>1003</v>
      </c>
      <c r="W492">
        <v>4.0</v>
      </c>
      <c r="Y492" s="155">
        <v>45618.0</v>
      </c>
      <c r="Z492">
        <v>36362.0</v>
      </c>
      <c r="AA492" s="156">
        <v>45778.0</v>
      </c>
      <c r="AB492">
        <v>99168.0</v>
      </c>
      <c r="AC492" s="156">
        <v>45870.0</v>
      </c>
      <c r="AD492">
        <v>99168.0</v>
      </c>
      <c r="AE492" s="157">
        <v>45992.0</v>
      </c>
      <c r="AF492">
        <v>95863.0</v>
      </c>
      <c r="AG492">
        <v>0.0</v>
      </c>
      <c r="AH492" s="155">
        <v>45621.0</v>
      </c>
      <c r="AI492" s="155">
        <v>45621.0</v>
      </c>
      <c r="AJ492">
        <v>234698.0</v>
      </c>
      <c r="AK492">
        <v>36500.0</v>
      </c>
      <c r="AL492">
        <v>198198.0</v>
      </c>
      <c r="AM492">
        <v>0.703</v>
      </c>
      <c r="AN492">
        <v>0.703</v>
      </c>
      <c r="AS492">
        <v>0.0</v>
      </c>
      <c r="AU492">
        <v>4.0</v>
      </c>
      <c r="AV492" t="s">
        <v>399</v>
      </c>
      <c r="AW492" t="s">
        <v>381</v>
      </c>
      <c r="AX492" t="s">
        <v>22</v>
      </c>
      <c r="AZ492" t="s">
        <v>1110</v>
      </c>
      <c r="BA492" t="s">
        <v>7408</v>
      </c>
      <c r="BB492" t="s">
        <v>1031</v>
      </c>
      <c r="BC492" t="s">
        <v>23</v>
      </c>
      <c r="BD492" t="s">
        <v>1032</v>
      </c>
      <c r="BE492" t="s">
        <v>1007</v>
      </c>
      <c r="BF492" s="156">
        <v>45809.0</v>
      </c>
      <c r="BG492" s="156">
        <v>46082.0</v>
      </c>
      <c r="BH492" t="s">
        <v>1008</v>
      </c>
      <c r="BI492" t="s">
        <v>7409</v>
      </c>
      <c r="BJ492" t="s">
        <v>7410</v>
      </c>
      <c r="BK492" t="s">
        <v>7411</v>
      </c>
      <c r="BL492" s="155">
        <v>45619.0</v>
      </c>
      <c r="BM492" t="s">
        <v>2850</v>
      </c>
      <c r="BN492" t="s">
        <v>1013</v>
      </c>
      <c r="BO492" t="s">
        <v>2851</v>
      </c>
      <c r="BP492" t="s">
        <v>2852</v>
      </c>
      <c r="BR492" s="157">
        <v>45629.4456712963</v>
      </c>
      <c r="BS492" t="s">
        <v>7412</v>
      </c>
      <c r="BT492" t="s">
        <v>1016</v>
      </c>
      <c r="BU492" t="s">
        <v>7413</v>
      </c>
      <c r="BV492">
        <v>9.1897126704E11</v>
      </c>
      <c r="BW492" t="s">
        <v>7413</v>
      </c>
      <c r="BX492" t="s">
        <v>7412</v>
      </c>
      <c r="BY492" t="s">
        <v>7413</v>
      </c>
      <c r="BZ492">
        <v>9.1897126704E11</v>
      </c>
      <c r="CA492" t="s">
        <v>7412</v>
      </c>
      <c r="CB492" t="s">
        <v>7413</v>
      </c>
      <c r="CC492">
        <v>9.1897126704E11</v>
      </c>
      <c r="CD492">
        <v>88000.0</v>
      </c>
      <c r="CE492" t="s">
        <v>7414</v>
      </c>
      <c r="CG492">
        <v>581106.0</v>
      </c>
      <c r="CH492" t="s">
        <v>7414</v>
      </c>
      <c r="CI492" t="s">
        <v>7408</v>
      </c>
      <c r="CJ492" t="s">
        <v>1031</v>
      </c>
      <c r="CK492">
        <v>581106.0</v>
      </c>
      <c r="CM492" t="s">
        <v>7414</v>
      </c>
      <c r="CN492" t="s">
        <v>7414</v>
      </c>
    </row>
    <row r="493">
      <c r="A493" t="s">
        <v>68</v>
      </c>
      <c r="B493">
        <v>5018453.0</v>
      </c>
      <c r="C493" t="s">
        <v>670</v>
      </c>
      <c r="D493">
        <v>2025.0</v>
      </c>
      <c r="E493" s="155">
        <v>45623.0</v>
      </c>
      <c r="F493" t="s">
        <v>1819</v>
      </c>
      <c r="G493" t="s">
        <v>1000</v>
      </c>
      <c r="H493" t="s">
        <v>7415</v>
      </c>
      <c r="I493" t="s">
        <v>1002</v>
      </c>
      <c r="J493">
        <v>2420925.0</v>
      </c>
      <c r="K493">
        <v>2664830.0</v>
      </c>
      <c r="L493">
        <v>0.0</v>
      </c>
      <c r="M493">
        <v>0.0</v>
      </c>
      <c r="O493">
        <v>1065900.0</v>
      </c>
      <c r="P493">
        <v>1615.0</v>
      </c>
      <c r="Q493">
        <v>660.0</v>
      </c>
      <c r="R493">
        <v>1355025.0</v>
      </c>
      <c r="S493">
        <v>1615.0</v>
      </c>
      <c r="T493">
        <v>839.0</v>
      </c>
      <c r="U493">
        <v>0.0</v>
      </c>
      <c r="V493" t="s">
        <v>1003</v>
      </c>
      <c r="W493">
        <v>3.0</v>
      </c>
      <c r="Y493" s="155">
        <v>45623.0</v>
      </c>
      <c r="Z493">
        <v>106593.0</v>
      </c>
      <c r="AA493" s="154">
        <v>45762.0</v>
      </c>
      <c r="AB493">
        <v>1225822.0</v>
      </c>
      <c r="AC493" s="155">
        <v>45976.0</v>
      </c>
      <c r="AD493">
        <v>1332415.0</v>
      </c>
      <c r="AE493" s="156">
        <v>36526.0</v>
      </c>
      <c r="AF493">
        <v>0.0</v>
      </c>
      <c r="AG493">
        <v>0.0</v>
      </c>
      <c r="AH493" s="155">
        <v>45625.0</v>
      </c>
      <c r="AI493" s="155">
        <v>45625.0</v>
      </c>
      <c r="AJ493">
        <v>1332415.0</v>
      </c>
      <c r="AK493">
        <v>106593.0</v>
      </c>
      <c r="AL493">
        <v>1225822.0</v>
      </c>
      <c r="AM493">
        <v>0.725</v>
      </c>
      <c r="AN493">
        <v>0.625</v>
      </c>
      <c r="AP493">
        <v>0.05</v>
      </c>
      <c r="AQ493">
        <v>0.05</v>
      </c>
      <c r="AS493">
        <v>0.0</v>
      </c>
      <c r="AU493">
        <v>4.0</v>
      </c>
      <c r="AV493" t="s">
        <v>380</v>
      </c>
      <c r="AX493" t="s">
        <v>88</v>
      </c>
      <c r="AY493" t="s">
        <v>88</v>
      </c>
      <c r="AZ493" t="s">
        <v>1197</v>
      </c>
      <c r="BA493" t="s">
        <v>3166</v>
      </c>
      <c r="BB493" t="s">
        <v>1174</v>
      </c>
      <c r="BC493" t="s">
        <v>23</v>
      </c>
      <c r="BD493" t="s">
        <v>1174</v>
      </c>
      <c r="BE493" t="s">
        <v>1007</v>
      </c>
      <c r="BF493" s="156">
        <v>45809.0</v>
      </c>
      <c r="BG493" s="154">
        <v>46173.0</v>
      </c>
      <c r="BH493" t="s">
        <v>1008</v>
      </c>
      <c r="BI493" t="s">
        <v>7416</v>
      </c>
      <c r="BJ493" t="s">
        <v>7417</v>
      </c>
      <c r="BK493" t="s">
        <v>7418</v>
      </c>
      <c r="BL493" s="155">
        <v>45623.0</v>
      </c>
      <c r="BM493" t="s">
        <v>3170</v>
      </c>
      <c r="BN493" t="s">
        <v>1482</v>
      </c>
      <c r="BO493" t="s">
        <v>3171</v>
      </c>
      <c r="BP493" t="s">
        <v>3172</v>
      </c>
      <c r="BR493" s="155">
        <v>45624.4589467592</v>
      </c>
      <c r="BS493" t="s">
        <v>7419</v>
      </c>
      <c r="BT493" t="s">
        <v>1122</v>
      </c>
      <c r="BU493" t="s">
        <v>7420</v>
      </c>
      <c r="BV493">
        <v>9.17373791041E11</v>
      </c>
      <c r="BW493" t="s">
        <v>7420</v>
      </c>
      <c r="BX493" t="s">
        <v>7421</v>
      </c>
      <c r="BY493" t="s">
        <v>6904</v>
      </c>
      <c r="BZ493">
        <v>9.17373004424E11</v>
      </c>
      <c r="CA493" t="s">
        <v>7421</v>
      </c>
      <c r="CB493" t="s">
        <v>6904</v>
      </c>
      <c r="CC493">
        <v>9.17373004424E11</v>
      </c>
      <c r="CD493">
        <v>4000.0</v>
      </c>
      <c r="CE493" t="s">
        <v>7422</v>
      </c>
      <c r="CG493">
        <v>621707.0</v>
      </c>
      <c r="CH493" t="s">
        <v>7423</v>
      </c>
      <c r="CI493" t="s">
        <v>3166</v>
      </c>
      <c r="CJ493" t="s">
        <v>1901</v>
      </c>
      <c r="CK493">
        <v>621707.0</v>
      </c>
      <c r="CM493" t="s">
        <v>7422</v>
      </c>
      <c r="CN493" t="s">
        <v>7423</v>
      </c>
    </row>
    <row r="494">
      <c r="A494" t="s">
        <v>68</v>
      </c>
      <c r="B494">
        <v>5018471.0</v>
      </c>
      <c r="C494" t="s">
        <v>812</v>
      </c>
      <c r="D494">
        <v>2025.0</v>
      </c>
      <c r="E494" s="154">
        <v>45708.0</v>
      </c>
      <c r="F494" t="s">
        <v>1289</v>
      </c>
      <c r="G494" t="s">
        <v>1000</v>
      </c>
      <c r="H494" t="s">
        <v>7424</v>
      </c>
      <c r="I494" t="s">
        <v>1002</v>
      </c>
      <c r="J494">
        <v>97644.0</v>
      </c>
      <c r="K494">
        <v>115220.0</v>
      </c>
      <c r="L494">
        <v>0.0</v>
      </c>
      <c r="M494">
        <v>0.0</v>
      </c>
      <c r="O494">
        <v>0.0</v>
      </c>
      <c r="P494">
        <v>0.0</v>
      </c>
      <c r="R494">
        <v>97644.0</v>
      </c>
      <c r="S494">
        <v>36.0</v>
      </c>
      <c r="T494">
        <v>2712.0</v>
      </c>
      <c r="U494">
        <v>0.0</v>
      </c>
      <c r="V494" t="s">
        <v>1003</v>
      </c>
      <c r="W494">
        <v>2.0</v>
      </c>
      <c r="Y494" s="156">
        <v>45755.0</v>
      </c>
      <c r="Z494">
        <v>57610.0</v>
      </c>
      <c r="AA494" s="154">
        <v>45838.0</v>
      </c>
      <c r="AB494">
        <v>57610.0</v>
      </c>
      <c r="AC494" s="156">
        <v>36526.0</v>
      </c>
      <c r="AD494">
        <v>0.0</v>
      </c>
      <c r="AE494" s="156">
        <v>36526.0</v>
      </c>
      <c r="AF494">
        <v>0.0</v>
      </c>
      <c r="AG494">
        <v>0.0</v>
      </c>
      <c r="AH494" s="154">
        <v>45862.0</v>
      </c>
      <c r="AI494" s="154">
        <v>45862.0</v>
      </c>
      <c r="AJ494">
        <v>115220.0</v>
      </c>
      <c r="AK494">
        <v>44010.0</v>
      </c>
      <c r="AL494">
        <v>71210.0</v>
      </c>
      <c r="AM494">
        <v>0.5555</v>
      </c>
      <c r="AN494">
        <v>0.5555</v>
      </c>
      <c r="AS494">
        <v>0.0</v>
      </c>
      <c r="AU494">
        <v>0.0</v>
      </c>
      <c r="AV494" t="s">
        <v>380</v>
      </c>
      <c r="AY494" t="s">
        <v>88</v>
      </c>
      <c r="AZ494" t="s">
        <v>1650</v>
      </c>
      <c r="BA494" t="s">
        <v>1917</v>
      </c>
      <c r="BB494" t="s">
        <v>1174</v>
      </c>
      <c r="BC494" t="s">
        <v>23</v>
      </c>
      <c r="BD494" t="s">
        <v>1174</v>
      </c>
      <c r="BE494" t="s">
        <v>1007</v>
      </c>
      <c r="BF494" s="156">
        <v>45755.0</v>
      </c>
      <c r="BG494" s="154">
        <v>46112.0</v>
      </c>
      <c r="BH494" t="s">
        <v>1008</v>
      </c>
      <c r="BI494" t="s">
        <v>7425</v>
      </c>
      <c r="BJ494" t="s">
        <v>7426</v>
      </c>
      <c r="BK494" t="s">
        <v>7427</v>
      </c>
      <c r="BL494" s="154">
        <v>45708.0</v>
      </c>
      <c r="BM494" t="s">
        <v>1838</v>
      </c>
      <c r="BN494" t="s">
        <v>1095</v>
      </c>
      <c r="BO494" t="s">
        <v>1839</v>
      </c>
      <c r="BP494" t="s">
        <v>1840</v>
      </c>
      <c r="BR494" s="154">
        <v>45852.5828587963</v>
      </c>
      <c r="BS494" t="s">
        <v>7428</v>
      </c>
      <c r="BT494" t="s">
        <v>1016</v>
      </c>
      <c r="BU494" t="s">
        <v>7429</v>
      </c>
      <c r="BV494">
        <v>9.19786300075E11</v>
      </c>
      <c r="BW494" t="s">
        <v>7429</v>
      </c>
      <c r="BX494" t="s">
        <v>7430</v>
      </c>
      <c r="BY494" t="s">
        <v>7429</v>
      </c>
      <c r="BZ494">
        <v>9.19916584437E11</v>
      </c>
      <c r="CA494" t="s">
        <v>7431</v>
      </c>
      <c r="CB494" t="s">
        <v>7429</v>
      </c>
      <c r="CC494">
        <v>9.17010526505E11</v>
      </c>
      <c r="CD494">
        <v>20000.0</v>
      </c>
      <c r="CE494" t="s">
        <v>7432</v>
      </c>
      <c r="CG494">
        <v>625020.0</v>
      </c>
      <c r="CH494" t="s">
        <v>7432</v>
      </c>
      <c r="CI494" t="s">
        <v>1917</v>
      </c>
      <c r="CJ494" t="s">
        <v>6732</v>
      </c>
      <c r="CK494">
        <v>625020.0</v>
      </c>
      <c r="CM494" t="s">
        <v>4418</v>
      </c>
      <c r="CN494" t="s">
        <v>4418</v>
      </c>
    </row>
    <row r="495">
      <c r="A495" t="s">
        <v>68</v>
      </c>
      <c r="B495">
        <v>5018473.0</v>
      </c>
      <c r="C495" t="s">
        <v>671</v>
      </c>
      <c r="D495">
        <v>2025.0</v>
      </c>
      <c r="E495" t="s">
        <v>7433</v>
      </c>
      <c r="F495" t="s">
        <v>1328</v>
      </c>
      <c r="G495" t="s">
        <v>1000</v>
      </c>
      <c r="H495" t="s">
        <v>7434</v>
      </c>
      <c r="I495" t="s">
        <v>1002</v>
      </c>
      <c r="J495">
        <v>997128.0</v>
      </c>
      <c r="K495">
        <v>1045456.0</v>
      </c>
      <c r="L495">
        <v>0.0</v>
      </c>
      <c r="M495">
        <v>0.0</v>
      </c>
      <c r="O495">
        <v>728640.0</v>
      </c>
      <c r="P495">
        <v>1012.0</v>
      </c>
      <c r="Q495">
        <v>720.0</v>
      </c>
      <c r="R495">
        <v>268488.0</v>
      </c>
      <c r="S495">
        <v>220.0</v>
      </c>
      <c r="T495">
        <v>1220.0</v>
      </c>
      <c r="U495">
        <v>0.0</v>
      </c>
      <c r="V495" t="s">
        <v>1003</v>
      </c>
      <c r="W495" t="s">
        <v>1501</v>
      </c>
      <c r="Y495" t="s">
        <v>7435</v>
      </c>
      <c r="Z495" t="s">
        <v>7436</v>
      </c>
      <c r="AA495" t="s">
        <v>7437</v>
      </c>
      <c r="AB495" t="s">
        <v>7438</v>
      </c>
      <c r="AC495" t="s">
        <v>7439</v>
      </c>
      <c r="AD495" t="s">
        <v>7438</v>
      </c>
      <c r="AE495" t="s">
        <v>7440</v>
      </c>
      <c r="AF495" t="s">
        <v>7441</v>
      </c>
      <c r="AG495">
        <v>0.0</v>
      </c>
      <c r="AH495" t="s">
        <v>7442</v>
      </c>
      <c r="AI495" t="s">
        <v>7443</v>
      </c>
      <c r="AJ495" t="s">
        <v>7444</v>
      </c>
      <c r="AK495" t="s">
        <v>7445</v>
      </c>
      <c r="AL495" t="s">
        <v>7446</v>
      </c>
      <c r="AM495" t="s">
        <v>7447</v>
      </c>
      <c r="AN495" t="s">
        <v>7447</v>
      </c>
      <c r="AS495">
        <v>0.0</v>
      </c>
      <c r="AU495" t="s">
        <v>1513</v>
      </c>
      <c r="AV495" t="s">
        <v>549</v>
      </c>
      <c r="AW495" t="s">
        <v>381</v>
      </c>
      <c r="AX495" t="s">
        <v>22</v>
      </c>
      <c r="AY495" t="s">
        <v>88</v>
      </c>
      <c r="AZ495" t="s">
        <v>1110</v>
      </c>
      <c r="BA495" t="s">
        <v>7448</v>
      </c>
      <c r="BB495" t="s">
        <v>1158</v>
      </c>
      <c r="BC495" t="s">
        <v>37</v>
      </c>
      <c r="BD495" t="s">
        <v>1158</v>
      </c>
      <c r="BE495" t="s">
        <v>1007</v>
      </c>
      <c r="BF495" t="s">
        <v>7449</v>
      </c>
      <c r="BG495" s="154">
        <v>46112.0</v>
      </c>
      <c r="BH495" t="s">
        <v>1008</v>
      </c>
      <c r="BI495" t="s">
        <v>7450</v>
      </c>
      <c r="BJ495" t="s">
        <v>7451</v>
      </c>
      <c r="BK495" t="s">
        <v>7452</v>
      </c>
      <c r="BL495" t="s">
        <v>7433</v>
      </c>
      <c r="BM495" t="s">
        <v>2635</v>
      </c>
      <c r="BN495" t="s">
        <v>1388</v>
      </c>
      <c r="BO495" t="s">
        <v>2636</v>
      </c>
      <c r="BP495" t="s">
        <v>1944</v>
      </c>
      <c r="BR495" t="s">
        <v>7453</v>
      </c>
      <c r="BS495" t="s">
        <v>7454</v>
      </c>
      <c r="BT495" t="s">
        <v>1122</v>
      </c>
      <c r="BU495" t="s">
        <v>7455</v>
      </c>
      <c r="BV495">
        <f>918926613423+919932799631</f>
        <v>1.838859413054E12</v>
      </c>
      <c r="BW495" t="s">
        <v>7456</v>
      </c>
      <c r="BX495" t="s">
        <v>7457</v>
      </c>
      <c r="BY495" t="s">
        <v>7455</v>
      </c>
      <c r="BZ495">
        <f>918926613423+919932799631</f>
        <v>1.838859413054E12</v>
      </c>
      <c r="CA495" t="s">
        <v>7457</v>
      </c>
      <c r="CB495" t="s">
        <v>7455</v>
      </c>
      <c r="CC495">
        <f>918926613423+919932799631</f>
        <v>1.838859413054E12</v>
      </c>
      <c r="CD495">
        <v>24000.0</v>
      </c>
      <c r="CE495" t="s">
        <v>7458</v>
      </c>
      <c r="CG495">
        <v>731224.0</v>
      </c>
      <c r="CH495" t="s">
        <v>7459</v>
      </c>
      <c r="CI495" t="s">
        <v>7448</v>
      </c>
      <c r="CJ495" t="s">
        <v>1158</v>
      </c>
      <c r="CK495">
        <v>731224.0</v>
      </c>
      <c r="CM495" t="s">
        <v>7458</v>
      </c>
      <c r="CN495" t="s">
        <v>7458</v>
      </c>
    </row>
    <row r="496">
      <c r="A496" t="s">
        <v>68</v>
      </c>
      <c r="B496">
        <v>5018487.0</v>
      </c>
      <c r="C496" t="s">
        <v>672</v>
      </c>
      <c r="D496">
        <v>2025.0</v>
      </c>
      <c r="E496" s="155">
        <v>45639.0</v>
      </c>
      <c r="F496" t="s">
        <v>999</v>
      </c>
      <c r="G496" t="s">
        <v>1000</v>
      </c>
      <c r="H496" t="s">
        <v>7460</v>
      </c>
      <c r="I496" t="s">
        <v>1002</v>
      </c>
      <c r="J496">
        <v>463561.0</v>
      </c>
      <c r="K496">
        <v>463561.0</v>
      </c>
      <c r="L496">
        <v>0.0</v>
      </c>
      <c r="M496">
        <v>0.0</v>
      </c>
      <c r="O496">
        <v>463561.0</v>
      </c>
      <c r="P496">
        <v>488.0</v>
      </c>
      <c r="Q496">
        <v>950.0</v>
      </c>
      <c r="R496">
        <v>0.0</v>
      </c>
      <c r="S496">
        <v>0.0</v>
      </c>
      <c r="U496">
        <v>0.0</v>
      </c>
      <c r="V496" t="s">
        <v>1003</v>
      </c>
      <c r="W496">
        <v>3.0</v>
      </c>
      <c r="Y496" s="155">
        <v>45639.0</v>
      </c>
      <c r="Z496">
        <v>157611.0</v>
      </c>
      <c r="AA496" s="154">
        <v>45808.0</v>
      </c>
      <c r="AB496">
        <v>152975.0</v>
      </c>
      <c r="AC496" s="155">
        <v>45991.0</v>
      </c>
      <c r="AD496">
        <v>152975.0</v>
      </c>
      <c r="AE496" s="156">
        <v>36526.0</v>
      </c>
      <c r="AF496">
        <v>0.0</v>
      </c>
      <c r="AG496">
        <v>1000.0</v>
      </c>
      <c r="AH496" s="155">
        <v>45642.0</v>
      </c>
      <c r="AI496" s="156">
        <v>45843.0</v>
      </c>
      <c r="AJ496">
        <v>310586.0</v>
      </c>
      <c r="AK496">
        <v>204529.0</v>
      </c>
      <c r="AL496">
        <v>105057.0</v>
      </c>
      <c r="AM496">
        <v>0.6042</v>
      </c>
      <c r="AN496">
        <v>0.6042</v>
      </c>
      <c r="AS496">
        <v>0.0</v>
      </c>
      <c r="AU496">
        <v>4.0</v>
      </c>
      <c r="AV496" t="s">
        <v>399</v>
      </c>
      <c r="AX496" t="s">
        <v>88</v>
      </c>
      <c r="AZ496" t="s">
        <v>1110</v>
      </c>
      <c r="BA496" t="s">
        <v>1462</v>
      </c>
      <c r="BB496" t="s">
        <v>1031</v>
      </c>
      <c r="BC496" t="s">
        <v>23</v>
      </c>
      <c r="BD496" t="s">
        <v>1032</v>
      </c>
      <c r="BE496" t="s">
        <v>1007</v>
      </c>
      <c r="BF496" s="156">
        <v>45809.0</v>
      </c>
      <c r="BG496" s="154">
        <v>46173.0</v>
      </c>
      <c r="BH496" t="s">
        <v>1008</v>
      </c>
      <c r="BI496" t="s">
        <v>7461</v>
      </c>
      <c r="BJ496" t="s">
        <v>7462</v>
      </c>
      <c r="BK496" t="s">
        <v>7463</v>
      </c>
      <c r="BL496" s="155">
        <v>45639.0</v>
      </c>
      <c r="BM496" t="s">
        <v>3095</v>
      </c>
      <c r="BN496" t="s">
        <v>1013</v>
      </c>
      <c r="BO496" t="s">
        <v>3096</v>
      </c>
      <c r="BP496" t="s">
        <v>3097</v>
      </c>
      <c r="BR496" s="155">
        <v>45643.519837963</v>
      </c>
      <c r="BS496" t="s">
        <v>3098</v>
      </c>
      <c r="BT496" t="s">
        <v>1016</v>
      </c>
      <c r="BU496" t="s">
        <v>7464</v>
      </c>
      <c r="BV496">
        <v>9.19743455551E11</v>
      </c>
      <c r="BW496" t="s">
        <v>7464</v>
      </c>
      <c r="BX496" t="s">
        <v>7465</v>
      </c>
      <c r="BY496" t="s">
        <v>3099</v>
      </c>
      <c r="BZ496">
        <v>9.19743455551E11</v>
      </c>
      <c r="CA496" t="s">
        <v>7465</v>
      </c>
      <c r="CB496" t="s">
        <v>3099</v>
      </c>
      <c r="CC496">
        <v>9.19743455551E11</v>
      </c>
      <c r="CD496">
        <v>85000.0</v>
      </c>
      <c r="CE496" t="s">
        <v>7466</v>
      </c>
      <c r="CG496">
        <v>560062.0</v>
      </c>
      <c r="CI496" t="s">
        <v>1462</v>
      </c>
      <c r="CJ496" t="s">
        <v>1031</v>
      </c>
      <c r="CK496">
        <v>560062.0</v>
      </c>
      <c r="CL496" t="s">
        <v>3102</v>
      </c>
      <c r="CM496" t="s">
        <v>7467</v>
      </c>
      <c r="CN496" t="s">
        <v>7467</v>
      </c>
    </row>
    <row r="497">
      <c r="A497" t="s">
        <v>68</v>
      </c>
      <c r="B497">
        <v>5018488.0</v>
      </c>
      <c r="C497" t="s">
        <v>673</v>
      </c>
      <c r="D497">
        <v>2025.0</v>
      </c>
      <c r="E497" s="154">
        <v>45838.0</v>
      </c>
      <c r="F497" t="s">
        <v>1819</v>
      </c>
      <c r="G497" t="s">
        <v>1000</v>
      </c>
      <c r="H497" t="s">
        <v>7468</v>
      </c>
      <c r="I497" t="s">
        <v>1002</v>
      </c>
      <c r="J497">
        <v>603509.0</v>
      </c>
      <c r="K497">
        <v>678818.0</v>
      </c>
      <c r="L497">
        <v>0.0</v>
      </c>
      <c r="M497">
        <v>0.0</v>
      </c>
      <c r="O497">
        <v>185125.0</v>
      </c>
      <c r="P497">
        <v>150.0</v>
      </c>
      <c r="Q497">
        <v>1234.0</v>
      </c>
      <c r="R497">
        <v>418384.0</v>
      </c>
      <c r="S497">
        <v>150.0</v>
      </c>
      <c r="T497">
        <v>2789.0</v>
      </c>
      <c r="U497">
        <v>0.0</v>
      </c>
      <c r="V497" t="s">
        <v>1003</v>
      </c>
      <c r="W497">
        <v>4.0</v>
      </c>
      <c r="Y497" s="155">
        <v>45656.0</v>
      </c>
      <c r="Z497">
        <v>108611.0</v>
      </c>
      <c r="AA497" s="154">
        <v>45838.0</v>
      </c>
      <c r="AB497">
        <v>190069.0</v>
      </c>
      <c r="AC497" s="154">
        <v>45930.0</v>
      </c>
      <c r="AD497">
        <v>190069.0</v>
      </c>
      <c r="AE497" s="155">
        <v>46022.0</v>
      </c>
      <c r="AF497">
        <v>190069.0</v>
      </c>
      <c r="AG497">
        <v>15640.7</v>
      </c>
      <c r="AH497" s="155">
        <v>45656.0</v>
      </c>
      <c r="AI497" s="154">
        <v>45859.0</v>
      </c>
      <c r="AJ497">
        <v>298680.0</v>
      </c>
      <c r="AK497">
        <v>261891.0</v>
      </c>
      <c r="AL497">
        <v>21148.0</v>
      </c>
      <c r="AM497">
        <v>0.5429</v>
      </c>
      <c r="AN497">
        <v>0.5429</v>
      </c>
      <c r="AS497">
        <v>0.0</v>
      </c>
      <c r="AU497">
        <v>4.0</v>
      </c>
      <c r="AV497" t="s">
        <v>380</v>
      </c>
      <c r="AW497" t="s">
        <v>381</v>
      </c>
      <c r="AX497" t="s">
        <v>22</v>
      </c>
      <c r="AY497" t="s">
        <v>88</v>
      </c>
      <c r="AZ497" t="s">
        <v>1110</v>
      </c>
      <c r="BA497" t="s">
        <v>7469</v>
      </c>
      <c r="BB497" t="s">
        <v>4614</v>
      </c>
      <c r="BC497" t="s">
        <v>23</v>
      </c>
      <c r="BD497" t="s">
        <v>1089</v>
      </c>
      <c r="BE497" t="s">
        <v>1007</v>
      </c>
      <c r="BF497" s="154">
        <v>45819.0</v>
      </c>
      <c r="BG497" s="154">
        <v>46142.0</v>
      </c>
      <c r="BH497" t="s">
        <v>1008</v>
      </c>
      <c r="BI497" t="s">
        <v>7470</v>
      </c>
      <c r="BJ497" t="s">
        <v>7471</v>
      </c>
      <c r="BK497" t="s">
        <v>7472</v>
      </c>
      <c r="BL497" s="154">
        <v>45838.0</v>
      </c>
      <c r="BM497" t="s">
        <v>7473</v>
      </c>
      <c r="BN497" t="s">
        <v>1095</v>
      </c>
      <c r="BO497" t="s">
        <v>7474</v>
      </c>
      <c r="BP497" t="s">
        <v>7475</v>
      </c>
      <c r="BR497" s="154">
        <v>45850.5709375</v>
      </c>
      <c r="BS497" t="s">
        <v>7476</v>
      </c>
      <c r="BT497" t="s">
        <v>1016</v>
      </c>
      <c r="BU497" t="s">
        <v>7477</v>
      </c>
      <c r="BV497">
        <v>9.188001017131E12</v>
      </c>
      <c r="BW497" t="s">
        <v>7478</v>
      </c>
      <c r="BX497" t="s">
        <v>7479</v>
      </c>
      <c r="BY497" t="s">
        <v>7477</v>
      </c>
      <c r="BZ497">
        <v>9.17337584441E11</v>
      </c>
      <c r="CA497" t="s">
        <v>7480</v>
      </c>
      <c r="CB497" t="s">
        <v>7481</v>
      </c>
      <c r="CC497">
        <v>9.17568875889E11</v>
      </c>
      <c r="CD497">
        <v>0.0</v>
      </c>
      <c r="CE497" t="s">
        <v>7482</v>
      </c>
      <c r="CG497">
        <v>524321.0</v>
      </c>
      <c r="CH497" t="s">
        <v>7483</v>
      </c>
      <c r="CI497" t="s">
        <v>7469</v>
      </c>
      <c r="CJ497" t="s">
        <v>4614</v>
      </c>
      <c r="CK497">
        <v>524321.0</v>
      </c>
      <c r="CM497" t="s">
        <v>7484</v>
      </c>
      <c r="CN497" t="s">
        <v>7484</v>
      </c>
    </row>
    <row r="498">
      <c r="A498" t="s">
        <v>68</v>
      </c>
      <c r="B498">
        <v>5018499.0</v>
      </c>
      <c r="C498" t="s">
        <v>305</v>
      </c>
      <c r="D498">
        <v>2025.0</v>
      </c>
      <c r="E498" t="s">
        <v>7485</v>
      </c>
      <c r="F498" t="s">
        <v>1595</v>
      </c>
      <c r="G498" t="s">
        <v>1000</v>
      </c>
      <c r="H498" t="s">
        <v>7486</v>
      </c>
      <c r="I498" t="s">
        <v>1002</v>
      </c>
      <c r="J498">
        <v>777687.0</v>
      </c>
      <c r="K498">
        <v>777687.0</v>
      </c>
      <c r="L498">
        <v>419958.0</v>
      </c>
      <c r="M498">
        <v>840.0</v>
      </c>
      <c r="N498">
        <v>500.0</v>
      </c>
      <c r="O498">
        <v>357729.0</v>
      </c>
      <c r="P498">
        <v>265.0</v>
      </c>
      <c r="Q498">
        <v>1350.0</v>
      </c>
      <c r="R498">
        <v>0.0</v>
      </c>
      <c r="S498">
        <v>0.0</v>
      </c>
      <c r="U498">
        <v>0.0</v>
      </c>
      <c r="V498" t="s">
        <v>1003</v>
      </c>
      <c r="W498" t="s">
        <v>1501</v>
      </c>
      <c r="Y498" t="s">
        <v>7485</v>
      </c>
      <c r="Z498" t="s">
        <v>7487</v>
      </c>
      <c r="AA498" t="s">
        <v>7488</v>
      </c>
      <c r="AB498" t="s">
        <v>7489</v>
      </c>
      <c r="AC498" t="s">
        <v>7490</v>
      </c>
      <c r="AD498" t="s">
        <v>7487</v>
      </c>
      <c r="AE498" t="s">
        <v>1538</v>
      </c>
      <c r="AF498" t="s">
        <v>7491</v>
      </c>
      <c r="AG498" t="s">
        <v>7492</v>
      </c>
      <c r="AH498" s="154">
        <v>45745.0</v>
      </c>
      <c r="AI498" s="154">
        <v>45745.0</v>
      </c>
      <c r="AJ498" t="s">
        <v>7493</v>
      </c>
      <c r="AK498" t="s">
        <v>7494</v>
      </c>
      <c r="AL498" t="s">
        <v>7495</v>
      </c>
      <c r="AM498" t="s">
        <v>7496</v>
      </c>
      <c r="AN498" t="s">
        <v>7496</v>
      </c>
      <c r="AS498" t="s">
        <v>1053</v>
      </c>
      <c r="AT498" t="s">
        <v>22</v>
      </c>
      <c r="AU498" t="s">
        <v>424</v>
      </c>
      <c r="AV498" t="s">
        <v>549</v>
      </c>
      <c r="AW498" t="s">
        <v>381</v>
      </c>
      <c r="AX498" t="s">
        <v>22</v>
      </c>
      <c r="AZ498" t="s">
        <v>1110</v>
      </c>
      <c r="BA498" t="s">
        <v>6278</v>
      </c>
      <c r="BB498" t="s">
        <v>6278</v>
      </c>
      <c r="BC498" t="s">
        <v>27</v>
      </c>
      <c r="BD498" t="s">
        <v>1131</v>
      </c>
      <c r="BE498" t="s">
        <v>1007</v>
      </c>
      <c r="BF498" s="156">
        <v>45748.0</v>
      </c>
      <c r="BG498" s="154">
        <v>46112.0</v>
      </c>
      <c r="BH498" t="s">
        <v>1008</v>
      </c>
      <c r="BI498" t="s">
        <v>7497</v>
      </c>
      <c r="BJ498" t="s">
        <v>7498</v>
      </c>
      <c r="BK498" t="s">
        <v>7499</v>
      </c>
      <c r="BL498" t="s">
        <v>7485</v>
      </c>
      <c r="BM498" t="s">
        <v>1135</v>
      </c>
      <c r="BN498" t="s">
        <v>4376</v>
      </c>
      <c r="BO498" t="s">
        <v>1136</v>
      </c>
      <c r="BP498" t="s">
        <v>7500</v>
      </c>
      <c r="BR498" t="s">
        <v>7501</v>
      </c>
      <c r="BS498" t="s">
        <v>7502</v>
      </c>
      <c r="BT498" t="s">
        <v>1016</v>
      </c>
      <c r="BU498" t="s">
        <v>7503</v>
      </c>
      <c r="BV498">
        <v>9.1987861788E11</v>
      </c>
      <c r="BW498" t="s">
        <v>7504</v>
      </c>
      <c r="BX498" t="s">
        <v>7505</v>
      </c>
      <c r="BY498" t="s">
        <v>7506</v>
      </c>
      <c r="BZ498">
        <f>919650101001+919878617880</f>
        <v>1.839528718881E12</v>
      </c>
      <c r="CA498" t="s">
        <v>7505</v>
      </c>
      <c r="CB498" t="s">
        <v>7506</v>
      </c>
      <c r="CC498">
        <f>919650101001+919878617880</f>
        <v>1.839528718881E12</v>
      </c>
      <c r="CD498">
        <v>7000.0</v>
      </c>
      <c r="CE498" t="s">
        <v>7507</v>
      </c>
      <c r="CG498">
        <v>160101.0</v>
      </c>
      <c r="CH498" t="s">
        <v>7508</v>
      </c>
      <c r="CI498" t="s">
        <v>6278</v>
      </c>
      <c r="CJ498" t="s">
        <v>6278</v>
      </c>
      <c r="CK498">
        <v>160101.0</v>
      </c>
      <c r="CM498" t="s">
        <v>7509</v>
      </c>
      <c r="CN498" t="s">
        <v>7509</v>
      </c>
    </row>
    <row r="499">
      <c r="A499" t="s">
        <v>68</v>
      </c>
      <c r="B499">
        <v>5018501.0</v>
      </c>
      <c r="C499" t="s">
        <v>813</v>
      </c>
      <c r="D499">
        <v>2025.0</v>
      </c>
      <c r="E499" s="155">
        <v>45646.0</v>
      </c>
      <c r="F499" t="s">
        <v>1289</v>
      </c>
      <c r="G499" t="s">
        <v>1000</v>
      </c>
      <c r="H499" t="s">
        <v>7510</v>
      </c>
      <c r="I499" t="s">
        <v>1002</v>
      </c>
      <c r="J499">
        <v>305100.0</v>
      </c>
      <c r="K499">
        <v>360018.0</v>
      </c>
      <c r="L499">
        <v>0.0</v>
      </c>
      <c r="M499">
        <v>0.0</v>
      </c>
      <c r="O499">
        <v>0.0</v>
      </c>
      <c r="P499">
        <v>0.0</v>
      </c>
      <c r="R499">
        <v>305100.0</v>
      </c>
      <c r="S499">
        <v>100.0</v>
      </c>
      <c r="T499">
        <v>3051.0</v>
      </c>
      <c r="U499">
        <v>0.0</v>
      </c>
      <c r="V499" t="s">
        <v>1003</v>
      </c>
      <c r="W499">
        <v>2.0</v>
      </c>
      <c r="Y499" s="155">
        <v>45646.0</v>
      </c>
      <c r="Z499">
        <v>90005.0</v>
      </c>
      <c r="AA499" s="154">
        <v>45818.0</v>
      </c>
      <c r="AB499">
        <v>270014.0</v>
      </c>
      <c r="AC499" s="156">
        <v>36526.0</v>
      </c>
      <c r="AD499">
        <v>0.0</v>
      </c>
      <c r="AE499" s="156">
        <v>36526.0</v>
      </c>
      <c r="AF499">
        <v>0.0</v>
      </c>
      <c r="AG499">
        <v>0.0</v>
      </c>
      <c r="AH499" s="155">
        <v>45651.0</v>
      </c>
      <c r="AI499" s="154">
        <v>45706.0</v>
      </c>
      <c r="AJ499">
        <v>360019.0</v>
      </c>
      <c r="AK499">
        <v>90000.0</v>
      </c>
      <c r="AL499">
        <v>270019.0</v>
      </c>
      <c r="AM499">
        <v>0.0</v>
      </c>
      <c r="AS499">
        <v>0.0</v>
      </c>
      <c r="AU499">
        <v>0.0</v>
      </c>
      <c r="AV499" t="s">
        <v>380</v>
      </c>
      <c r="AY499" t="s">
        <v>88</v>
      </c>
      <c r="AZ499" t="s">
        <v>1850</v>
      </c>
      <c r="BA499" t="s">
        <v>1462</v>
      </c>
      <c r="BB499" t="s">
        <v>1031</v>
      </c>
      <c r="BC499" t="s">
        <v>23</v>
      </c>
      <c r="BD499" t="s">
        <v>1032</v>
      </c>
      <c r="BE499" t="s">
        <v>1007</v>
      </c>
      <c r="BF499" s="156">
        <v>45810.0</v>
      </c>
      <c r="BG499" s="154">
        <v>46172.0</v>
      </c>
      <c r="BH499" t="s">
        <v>1008</v>
      </c>
      <c r="BI499" t="s">
        <v>7511</v>
      </c>
      <c r="BJ499" t="s">
        <v>7512</v>
      </c>
      <c r="BK499" t="s">
        <v>7513</v>
      </c>
      <c r="BL499" s="155">
        <v>45646.0</v>
      </c>
      <c r="BM499" t="s">
        <v>1689</v>
      </c>
      <c r="BN499" t="s">
        <v>1482</v>
      </c>
      <c r="BO499" t="s">
        <v>1690</v>
      </c>
      <c r="BP499" t="s">
        <v>1691</v>
      </c>
      <c r="BR499" s="155">
        <v>45652.4713078703</v>
      </c>
      <c r="BS499" t="s">
        <v>7514</v>
      </c>
      <c r="BT499" t="s">
        <v>1122</v>
      </c>
      <c r="BU499" t="s">
        <v>7515</v>
      </c>
      <c r="BV499">
        <v>9.19902202099E11</v>
      </c>
      <c r="BW499" t="s">
        <v>7515</v>
      </c>
      <c r="BX499" t="s">
        <v>7514</v>
      </c>
      <c r="BY499" t="s">
        <v>7515</v>
      </c>
      <c r="BZ499">
        <v>9.19902202099E11</v>
      </c>
      <c r="CA499" t="s">
        <v>7514</v>
      </c>
      <c r="CB499" t="s">
        <v>7515</v>
      </c>
      <c r="CC499">
        <v>9.19902202099E11</v>
      </c>
      <c r="CD499">
        <v>150300.0</v>
      </c>
      <c r="CE499" t="s">
        <v>7516</v>
      </c>
      <c r="CG499">
        <v>560036.0</v>
      </c>
      <c r="CH499" t="s">
        <v>7517</v>
      </c>
      <c r="CI499" t="s">
        <v>1462</v>
      </c>
      <c r="CJ499" t="s">
        <v>1031</v>
      </c>
      <c r="CK499">
        <v>560036.0</v>
      </c>
      <c r="CM499" t="s">
        <v>7516</v>
      </c>
      <c r="CN499" t="s">
        <v>7517</v>
      </c>
    </row>
    <row r="500">
      <c r="A500" t="s">
        <v>68</v>
      </c>
      <c r="B500">
        <v>5018506.0</v>
      </c>
      <c r="C500" t="s">
        <v>679</v>
      </c>
      <c r="D500">
        <v>2025.0</v>
      </c>
      <c r="E500" t="s">
        <v>7518</v>
      </c>
      <c r="F500" t="s">
        <v>1328</v>
      </c>
      <c r="G500" t="s">
        <v>1000</v>
      </c>
      <c r="H500" t="s">
        <v>7519</v>
      </c>
      <c r="I500" t="s">
        <v>1002</v>
      </c>
      <c r="J500">
        <v>312833.0</v>
      </c>
      <c r="K500">
        <v>337243.0</v>
      </c>
      <c r="L500">
        <v>0.0</v>
      </c>
      <c r="M500">
        <v>0.0</v>
      </c>
      <c r="O500">
        <v>177222.0</v>
      </c>
      <c r="P500">
        <v>443.0</v>
      </c>
      <c r="Q500">
        <v>400.0</v>
      </c>
      <c r="R500">
        <v>135611.0</v>
      </c>
      <c r="S500">
        <v>160.0</v>
      </c>
      <c r="T500">
        <v>848.0</v>
      </c>
      <c r="U500">
        <v>0.0</v>
      </c>
      <c r="V500" t="s">
        <v>1003</v>
      </c>
      <c r="W500" t="s">
        <v>1501</v>
      </c>
      <c r="Y500" s="154">
        <v>45819.0</v>
      </c>
      <c r="Z500" t="s">
        <v>7520</v>
      </c>
      <c r="AA500" t="s">
        <v>7521</v>
      </c>
      <c r="AB500" t="s">
        <v>7522</v>
      </c>
      <c r="AC500" t="s">
        <v>7523</v>
      </c>
      <c r="AD500" t="s">
        <v>7522</v>
      </c>
      <c r="AE500" t="s">
        <v>7524</v>
      </c>
      <c r="AF500" t="s">
        <v>7525</v>
      </c>
      <c r="AG500">
        <v>0.0</v>
      </c>
      <c r="AH500" s="156">
        <v>45814.0</v>
      </c>
      <c r="AI500" s="156">
        <v>45814.0</v>
      </c>
      <c r="AJ500" t="s">
        <v>7526</v>
      </c>
      <c r="AK500">
        <v>25000.0</v>
      </c>
      <c r="AL500" t="s">
        <v>7527</v>
      </c>
      <c r="AM500" t="s">
        <v>7528</v>
      </c>
      <c r="AN500" t="s">
        <v>7528</v>
      </c>
      <c r="AS500">
        <v>0.0</v>
      </c>
      <c r="AU500" t="s">
        <v>1513</v>
      </c>
      <c r="AV500" t="s">
        <v>380</v>
      </c>
      <c r="AW500" t="s">
        <v>381</v>
      </c>
      <c r="AX500" t="s">
        <v>22</v>
      </c>
      <c r="AY500" t="s">
        <v>88</v>
      </c>
      <c r="AZ500" t="s">
        <v>1110</v>
      </c>
      <c r="BA500" t="s">
        <v>5239</v>
      </c>
      <c r="BB500" t="s">
        <v>1174</v>
      </c>
      <c r="BC500" t="s">
        <v>23</v>
      </c>
      <c r="BD500" t="s">
        <v>1174</v>
      </c>
      <c r="BE500" t="s">
        <v>1007</v>
      </c>
      <c r="BF500" s="156">
        <v>45748.0</v>
      </c>
      <c r="BG500" s="154">
        <v>46112.0</v>
      </c>
      <c r="BH500" t="s">
        <v>1008</v>
      </c>
      <c r="BI500" t="s">
        <v>7529</v>
      </c>
      <c r="BJ500" t="s">
        <v>7530</v>
      </c>
      <c r="BK500" t="s">
        <v>7531</v>
      </c>
      <c r="BL500" t="s">
        <v>7518</v>
      </c>
      <c r="BM500" t="s">
        <v>3170</v>
      </c>
      <c r="BN500" t="s">
        <v>1095</v>
      </c>
      <c r="BO500" t="s">
        <v>3171</v>
      </c>
      <c r="BP500" t="s">
        <v>3172</v>
      </c>
      <c r="BR500" t="s">
        <v>7532</v>
      </c>
      <c r="BS500" t="s">
        <v>7533</v>
      </c>
      <c r="BT500" t="s">
        <v>1016</v>
      </c>
      <c r="BU500" t="s">
        <v>7534</v>
      </c>
      <c r="BV500">
        <f>914328299075+919842418571</f>
        <v>1.834170717646E12</v>
      </c>
      <c r="BW500" t="s">
        <v>7535</v>
      </c>
      <c r="BX500" t="s">
        <v>7536</v>
      </c>
      <c r="BY500" t="s">
        <v>7535</v>
      </c>
      <c r="BZ500">
        <f>919842418571+91984241871</f>
        <v>1.011826660442E12</v>
      </c>
      <c r="CA500" t="s">
        <v>7536</v>
      </c>
      <c r="CB500" t="s">
        <v>7535</v>
      </c>
      <c r="CC500">
        <f>919842418571+91984241871</f>
        <v>1.011826660442E12</v>
      </c>
      <c r="CD500">
        <v>16000.0</v>
      </c>
      <c r="CE500" t="s">
        <v>7537</v>
      </c>
      <c r="CG500">
        <v>621212.0</v>
      </c>
      <c r="CH500" t="s">
        <v>5239</v>
      </c>
      <c r="CI500" t="s">
        <v>5239</v>
      </c>
      <c r="CJ500" t="s">
        <v>6732</v>
      </c>
      <c r="CK500">
        <v>621212.0</v>
      </c>
      <c r="CM500" t="s">
        <v>5696</v>
      </c>
      <c r="CN500" t="s">
        <v>7538</v>
      </c>
    </row>
    <row r="501">
      <c r="A501" t="s">
        <v>47</v>
      </c>
      <c r="B501">
        <v>5018513.0</v>
      </c>
      <c r="C501" t="s">
        <v>7539</v>
      </c>
      <c r="D501">
        <v>2025.0</v>
      </c>
      <c r="E501" s="154">
        <v>45865.0</v>
      </c>
      <c r="F501" t="s">
        <v>1350</v>
      </c>
      <c r="G501" t="s">
        <v>1000</v>
      </c>
      <c r="H501" t="s">
        <v>7540</v>
      </c>
      <c r="I501" t="s">
        <v>1002</v>
      </c>
      <c r="J501">
        <v>0.0</v>
      </c>
      <c r="K501">
        <v>0.0</v>
      </c>
      <c r="L501">
        <v>0.0</v>
      </c>
      <c r="M501">
        <v>85.0</v>
      </c>
      <c r="N501">
        <v>0.0</v>
      </c>
      <c r="O501">
        <v>0.0</v>
      </c>
      <c r="P501">
        <v>85.0</v>
      </c>
      <c r="Q501">
        <v>0.0</v>
      </c>
      <c r="R501">
        <v>0.0</v>
      </c>
      <c r="S501">
        <v>166.0</v>
      </c>
      <c r="T501">
        <v>0.0</v>
      </c>
      <c r="U501">
        <v>0.0</v>
      </c>
      <c r="V501" t="s">
        <v>1079</v>
      </c>
      <c r="X501" s="154">
        <v>45866.0</v>
      </c>
      <c r="Y501" s="156">
        <v>36526.0</v>
      </c>
      <c r="Z501">
        <v>0.0</v>
      </c>
      <c r="AA501" s="156">
        <v>36526.0</v>
      </c>
      <c r="AB501">
        <v>0.0</v>
      </c>
      <c r="AC501" s="156">
        <v>36526.0</v>
      </c>
      <c r="AD501">
        <v>0.0</v>
      </c>
      <c r="AE501" s="156">
        <v>36526.0</v>
      </c>
      <c r="AF501">
        <v>0.0</v>
      </c>
      <c r="AG501">
        <v>0.0</v>
      </c>
      <c r="AJ501">
        <v>0.0</v>
      </c>
      <c r="AK501">
        <v>0.0</v>
      </c>
      <c r="AL501">
        <v>0.0</v>
      </c>
      <c r="AM501">
        <v>1.0</v>
      </c>
      <c r="AN501">
        <v>1.0</v>
      </c>
      <c r="AS501" t="s">
        <v>215</v>
      </c>
      <c r="AT501" t="s">
        <v>88</v>
      </c>
      <c r="AU501">
        <v>2.0</v>
      </c>
      <c r="AV501" t="s">
        <v>380</v>
      </c>
      <c r="AX501" t="s">
        <v>88</v>
      </c>
      <c r="AY501" t="s">
        <v>88</v>
      </c>
      <c r="AZ501" t="s">
        <v>1110</v>
      </c>
      <c r="BA501" t="s">
        <v>1734</v>
      </c>
      <c r="BB501" t="s">
        <v>2125</v>
      </c>
      <c r="BC501" t="s">
        <v>27</v>
      </c>
      <c r="BD501" t="s">
        <v>1113</v>
      </c>
      <c r="BE501" t="s">
        <v>1007</v>
      </c>
      <c r="BF501" s="156">
        <v>45870.0</v>
      </c>
      <c r="BG501" s="154">
        <v>46173.0</v>
      </c>
      <c r="BH501" t="s">
        <v>1008</v>
      </c>
      <c r="BI501" t="s">
        <v>7541</v>
      </c>
      <c r="BJ501" t="s">
        <v>7542</v>
      </c>
      <c r="BK501" t="s">
        <v>7543</v>
      </c>
      <c r="BL501" s="154">
        <v>45865.0</v>
      </c>
      <c r="BM501" t="s">
        <v>6375</v>
      </c>
      <c r="BN501" t="s">
        <v>1482</v>
      </c>
      <c r="BO501" t="s">
        <v>6376</v>
      </c>
      <c r="BP501" t="s">
        <v>1615</v>
      </c>
      <c r="BR501" s="154">
        <v>45866.5303819444</v>
      </c>
      <c r="BS501" t="s">
        <v>1399</v>
      </c>
      <c r="BT501" t="s">
        <v>1122</v>
      </c>
      <c r="BU501" t="s">
        <v>1040</v>
      </c>
      <c r="BV501">
        <v>9.19016039311E11</v>
      </c>
      <c r="BW501" t="s">
        <v>7544</v>
      </c>
      <c r="BX501" t="s">
        <v>1399</v>
      </c>
      <c r="BY501" t="s">
        <v>1040</v>
      </c>
      <c r="BZ501">
        <v>9.19016039311E11</v>
      </c>
      <c r="CA501" t="s">
        <v>1399</v>
      </c>
      <c r="CB501" t="s">
        <v>1040</v>
      </c>
      <c r="CC501">
        <v>9.19016039311E11</v>
      </c>
      <c r="CD501">
        <v>0.0</v>
      </c>
      <c r="CE501" t="s">
        <v>7545</v>
      </c>
      <c r="CG501">
        <v>201301.0</v>
      </c>
      <c r="CI501" t="s">
        <v>1734</v>
      </c>
      <c r="CJ501" t="s">
        <v>2125</v>
      </c>
      <c r="CK501">
        <v>201301.0</v>
      </c>
      <c r="CM501" t="s">
        <v>7545</v>
      </c>
      <c r="CN501" t="s">
        <v>7545</v>
      </c>
    </row>
    <row r="502">
      <c r="A502" t="s">
        <v>68</v>
      </c>
      <c r="B502">
        <v>5018520.0</v>
      </c>
      <c r="C502" t="s">
        <v>814</v>
      </c>
      <c r="D502">
        <v>2025.0</v>
      </c>
      <c r="E502" s="154">
        <v>45849.0</v>
      </c>
      <c r="F502" t="s">
        <v>1289</v>
      </c>
      <c r="G502" t="s">
        <v>1000</v>
      </c>
      <c r="H502" t="s">
        <v>7546</v>
      </c>
      <c r="I502" t="s">
        <v>1002</v>
      </c>
      <c r="J502">
        <v>237276.0</v>
      </c>
      <c r="K502">
        <v>279986.0</v>
      </c>
      <c r="L502">
        <v>0.0</v>
      </c>
      <c r="M502">
        <v>0.0</v>
      </c>
      <c r="O502">
        <v>0.0</v>
      </c>
      <c r="P502">
        <v>0.0</v>
      </c>
      <c r="R502">
        <v>237276.0</v>
      </c>
      <c r="S502">
        <v>70.0</v>
      </c>
      <c r="T502">
        <v>3390.0</v>
      </c>
      <c r="U502">
        <v>0.0</v>
      </c>
      <c r="V502" t="s">
        <v>1003</v>
      </c>
      <c r="W502">
        <v>4.0</v>
      </c>
      <c r="Y502" s="154">
        <v>45726.0</v>
      </c>
      <c r="Z502">
        <v>69997.0</v>
      </c>
      <c r="AA502" s="156">
        <v>45873.0</v>
      </c>
      <c r="AB502">
        <v>69997.0</v>
      </c>
      <c r="AC502" s="157">
        <v>45936.0</v>
      </c>
      <c r="AD502">
        <v>69997.0</v>
      </c>
      <c r="AE502" s="155">
        <v>46021.0</v>
      </c>
      <c r="AF502">
        <v>69997.0</v>
      </c>
      <c r="AG502">
        <v>0.0</v>
      </c>
      <c r="AJ502">
        <v>139994.0</v>
      </c>
      <c r="AK502">
        <v>0.0</v>
      </c>
      <c r="AL502">
        <v>139994.0</v>
      </c>
      <c r="AM502">
        <v>0.4445</v>
      </c>
      <c r="AN502">
        <v>0.4445</v>
      </c>
      <c r="AS502">
        <v>0.0</v>
      </c>
      <c r="AU502">
        <v>0.0</v>
      </c>
      <c r="AV502" t="s">
        <v>380</v>
      </c>
      <c r="AY502" t="s">
        <v>88</v>
      </c>
      <c r="AZ502" t="s">
        <v>1029</v>
      </c>
      <c r="BA502" t="s">
        <v>7547</v>
      </c>
      <c r="BB502" t="s">
        <v>1206</v>
      </c>
      <c r="BC502" t="s">
        <v>27</v>
      </c>
      <c r="BD502" t="s">
        <v>1207</v>
      </c>
      <c r="BE502" t="s">
        <v>1007</v>
      </c>
      <c r="BF502" s="156">
        <v>45839.0</v>
      </c>
      <c r="BG502" s="154">
        <v>46203.0</v>
      </c>
      <c r="BH502" t="s">
        <v>1008</v>
      </c>
      <c r="BI502" t="s">
        <v>7548</v>
      </c>
      <c r="BJ502" t="s">
        <v>7549</v>
      </c>
      <c r="BK502" t="s">
        <v>7550</v>
      </c>
      <c r="BL502" s="154">
        <v>45849.0</v>
      </c>
      <c r="BM502" t="s">
        <v>4868</v>
      </c>
      <c r="BN502" t="s">
        <v>1118</v>
      </c>
      <c r="BO502" t="s">
        <v>4869</v>
      </c>
      <c r="BP502" t="s">
        <v>4870</v>
      </c>
      <c r="BR502" s="154">
        <v>45850.9352662037</v>
      </c>
      <c r="BS502" t="s">
        <v>7551</v>
      </c>
      <c r="BT502" t="s">
        <v>1122</v>
      </c>
      <c r="BU502" t="s">
        <v>7552</v>
      </c>
      <c r="BV502">
        <v>9.176489004E11</v>
      </c>
      <c r="BW502" t="s">
        <v>7552</v>
      </c>
      <c r="BX502" t="s">
        <v>7553</v>
      </c>
      <c r="BY502" t="s">
        <v>7552</v>
      </c>
      <c r="BZ502">
        <v>9.176488004E11</v>
      </c>
      <c r="CA502" t="s">
        <v>7554</v>
      </c>
      <c r="CB502" t="s">
        <v>7552</v>
      </c>
      <c r="CC502">
        <v>9.19794966655E11</v>
      </c>
      <c r="CD502">
        <v>17000.0</v>
      </c>
      <c r="CE502" t="s">
        <v>7555</v>
      </c>
      <c r="CG502">
        <v>465001.0</v>
      </c>
      <c r="CH502" t="s">
        <v>7556</v>
      </c>
      <c r="CI502" t="s">
        <v>7547</v>
      </c>
      <c r="CJ502" t="s">
        <v>1206</v>
      </c>
      <c r="CK502">
        <v>465001.0</v>
      </c>
      <c r="CM502" t="s">
        <v>7557</v>
      </c>
      <c r="CN502" t="s">
        <v>7557</v>
      </c>
    </row>
    <row r="503">
      <c r="A503" t="s">
        <v>68</v>
      </c>
      <c r="B503">
        <v>5018537.0</v>
      </c>
      <c r="C503" t="s">
        <v>681</v>
      </c>
      <c r="D503">
        <v>2025.0</v>
      </c>
      <c r="E503" s="155">
        <v>45656.0</v>
      </c>
      <c r="F503" t="s">
        <v>999</v>
      </c>
      <c r="G503" t="s">
        <v>1000</v>
      </c>
      <c r="H503" t="s">
        <v>7558</v>
      </c>
      <c r="I503" t="s">
        <v>1002</v>
      </c>
      <c r="J503">
        <v>402500.0</v>
      </c>
      <c r="K503">
        <v>402500.0</v>
      </c>
      <c r="L503">
        <v>0.0</v>
      </c>
      <c r="M503">
        <v>0.0</v>
      </c>
      <c r="O503">
        <v>402500.0</v>
      </c>
      <c r="P503">
        <v>250.0</v>
      </c>
      <c r="Q503">
        <v>1610.0</v>
      </c>
      <c r="R503">
        <v>0.0</v>
      </c>
      <c r="S503">
        <v>0.0</v>
      </c>
      <c r="U503">
        <v>0.0</v>
      </c>
      <c r="V503" t="s">
        <v>1003</v>
      </c>
      <c r="W503">
        <v>4.0</v>
      </c>
      <c r="Y503" s="156">
        <v>45693.0</v>
      </c>
      <c r="Z503">
        <v>100625.0</v>
      </c>
      <c r="AA503" s="154">
        <v>45838.0</v>
      </c>
      <c r="AB503">
        <v>100625.0</v>
      </c>
      <c r="AC503" s="154">
        <v>45930.0</v>
      </c>
      <c r="AD503">
        <v>100625.0</v>
      </c>
      <c r="AE503" s="155">
        <v>46021.0</v>
      </c>
      <c r="AF503">
        <v>100625.0</v>
      </c>
      <c r="AG503">
        <v>0.0</v>
      </c>
      <c r="AH503" s="156">
        <v>45658.0</v>
      </c>
      <c r="AI503" s="154">
        <v>45764.0</v>
      </c>
      <c r="AJ503">
        <v>201250.0</v>
      </c>
      <c r="AK503">
        <v>55625.0</v>
      </c>
      <c r="AL503">
        <v>145625.0</v>
      </c>
      <c r="AM503">
        <v>0.54</v>
      </c>
      <c r="AN503">
        <v>0.54</v>
      </c>
      <c r="AS503">
        <v>0.0</v>
      </c>
      <c r="AU503">
        <v>4.0</v>
      </c>
      <c r="AV503" t="s">
        <v>380</v>
      </c>
      <c r="AW503" t="s">
        <v>381</v>
      </c>
      <c r="AX503" t="s">
        <v>22</v>
      </c>
      <c r="AZ503" t="s">
        <v>1110</v>
      </c>
      <c r="BA503" t="s">
        <v>7559</v>
      </c>
      <c r="BB503" t="s">
        <v>1056</v>
      </c>
      <c r="BC503" t="s">
        <v>27</v>
      </c>
      <c r="BD503" t="s">
        <v>1057</v>
      </c>
      <c r="BE503" t="s">
        <v>1007</v>
      </c>
      <c r="BF503" s="156">
        <v>45748.0</v>
      </c>
      <c r="BG503" s="154">
        <v>46112.0</v>
      </c>
      <c r="BH503" t="s">
        <v>1008</v>
      </c>
      <c r="BI503" t="s">
        <v>7560</v>
      </c>
      <c r="BJ503" t="s">
        <v>7561</v>
      </c>
      <c r="BK503" t="s">
        <v>7562</v>
      </c>
      <c r="BL503" s="155">
        <v>45656.0</v>
      </c>
      <c r="BM503" t="s">
        <v>1452</v>
      </c>
      <c r="BN503" t="s">
        <v>2316</v>
      </c>
      <c r="BO503" t="s">
        <v>1453</v>
      </c>
      <c r="BP503" t="s">
        <v>1454</v>
      </c>
      <c r="BR503" s="156">
        <v>45659.5774189814</v>
      </c>
      <c r="BS503" t="s">
        <v>7563</v>
      </c>
      <c r="BT503" t="s">
        <v>1122</v>
      </c>
      <c r="BU503" t="s">
        <v>7564</v>
      </c>
      <c r="BV503">
        <v>9.1639592557E11</v>
      </c>
      <c r="BW503" t="s">
        <v>7564</v>
      </c>
      <c r="BX503" t="s">
        <v>7565</v>
      </c>
      <c r="BY503" t="s">
        <v>7566</v>
      </c>
      <c r="BZ503">
        <v>9.19837793225E11</v>
      </c>
      <c r="CA503" t="s">
        <v>7565</v>
      </c>
      <c r="CB503" t="s">
        <v>7566</v>
      </c>
      <c r="CC503">
        <v>9.19837793225E11</v>
      </c>
      <c r="CD503">
        <v>60000.0</v>
      </c>
      <c r="CE503" t="s">
        <v>7567</v>
      </c>
      <c r="CG503">
        <v>263153.0</v>
      </c>
      <c r="CH503" t="s">
        <v>7567</v>
      </c>
      <c r="CI503" t="s">
        <v>7559</v>
      </c>
      <c r="CJ503" t="s">
        <v>1056</v>
      </c>
      <c r="CK503">
        <v>263153.0</v>
      </c>
      <c r="CM503" t="s">
        <v>7567</v>
      </c>
      <c r="CN503" t="s">
        <v>7568</v>
      </c>
    </row>
    <row r="504">
      <c r="A504" t="s">
        <v>68</v>
      </c>
      <c r="B504">
        <v>5018545.0</v>
      </c>
      <c r="C504" t="s">
        <v>682</v>
      </c>
      <c r="D504">
        <v>2025.0</v>
      </c>
      <c r="E504" s="154">
        <v>45797.0</v>
      </c>
      <c r="F504" t="s">
        <v>999</v>
      </c>
      <c r="G504" t="s">
        <v>1000</v>
      </c>
      <c r="H504" t="s">
        <v>7569</v>
      </c>
      <c r="I504" t="s">
        <v>1002</v>
      </c>
      <c r="J504">
        <v>353629.0</v>
      </c>
      <c r="K504">
        <v>353629.0</v>
      </c>
      <c r="L504">
        <v>0.0</v>
      </c>
      <c r="M504">
        <v>0.0</v>
      </c>
      <c r="O504">
        <v>353629.0</v>
      </c>
      <c r="P504">
        <v>262.0</v>
      </c>
      <c r="Q504">
        <v>1350.0</v>
      </c>
      <c r="R504">
        <v>0.0</v>
      </c>
      <c r="S504">
        <v>0.0</v>
      </c>
      <c r="U504">
        <v>0.0</v>
      </c>
      <c r="V504" t="s">
        <v>1003</v>
      </c>
      <c r="W504">
        <v>3.0</v>
      </c>
      <c r="Y504" s="154">
        <v>45800.0</v>
      </c>
      <c r="Z504">
        <v>106089.0</v>
      </c>
      <c r="AA504" s="155">
        <v>45945.0</v>
      </c>
      <c r="AB504">
        <v>116698.0</v>
      </c>
      <c r="AC504" s="155">
        <v>46006.0</v>
      </c>
      <c r="AD504">
        <v>130843.0</v>
      </c>
      <c r="AE504" s="156">
        <v>36526.0</v>
      </c>
      <c r="AF504">
        <v>0.0</v>
      </c>
      <c r="AG504">
        <v>0.0</v>
      </c>
      <c r="AH504" s="156">
        <v>45814.0</v>
      </c>
      <c r="AI504" s="154">
        <v>45862.0</v>
      </c>
      <c r="AJ504">
        <v>106089.0</v>
      </c>
      <c r="AK504">
        <v>60000.0</v>
      </c>
      <c r="AL504">
        <v>46089.0</v>
      </c>
      <c r="AM504">
        <v>0.5001</v>
      </c>
      <c r="AN504">
        <v>0.5001</v>
      </c>
      <c r="AS504">
        <v>0.0</v>
      </c>
      <c r="AU504">
        <v>4.0</v>
      </c>
      <c r="AV504" t="s">
        <v>380</v>
      </c>
      <c r="AW504" t="s">
        <v>428</v>
      </c>
      <c r="AX504" t="s">
        <v>22</v>
      </c>
      <c r="AZ504" t="s">
        <v>1110</v>
      </c>
      <c r="BA504" t="s">
        <v>1384</v>
      </c>
      <c r="BB504" t="s">
        <v>1031</v>
      </c>
      <c r="BC504" t="s">
        <v>23</v>
      </c>
      <c r="BD504" t="s">
        <v>1032</v>
      </c>
      <c r="BE504" t="s">
        <v>1007</v>
      </c>
      <c r="BF504" s="154">
        <v>45818.0</v>
      </c>
      <c r="BG504" s="154">
        <v>46183.0</v>
      </c>
      <c r="BH504" t="s">
        <v>1008</v>
      </c>
      <c r="BI504" t="s">
        <v>7570</v>
      </c>
      <c r="BJ504" t="s">
        <v>7571</v>
      </c>
      <c r="BK504" t="s">
        <v>7572</v>
      </c>
      <c r="BL504" s="154">
        <v>45797.0</v>
      </c>
      <c r="BM504" t="s">
        <v>2850</v>
      </c>
      <c r="BN504" t="s">
        <v>1095</v>
      </c>
      <c r="BO504" t="s">
        <v>2851</v>
      </c>
      <c r="BP504" t="s">
        <v>2852</v>
      </c>
      <c r="BR504" s="156">
        <v>45817.5952430556</v>
      </c>
      <c r="BS504" t="s">
        <v>7573</v>
      </c>
      <c r="BT504" t="s">
        <v>1016</v>
      </c>
      <c r="BU504" t="s">
        <v>7574</v>
      </c>
      <c r="BV504">
        <v>9.18762474991E11</v>
      </c>
      <c r="BW504" t="s">
        <v>7574</v>
      </c>
      <c r="BX504" t="s">
        <v>7573</v>
      </c>
      <c r="BY504" t="s">
        <v>7574</v>
      </c>
      <c r="BZ504">
        <v>9.18762474991E11</v>
      </c>
      <c r="CA504" t="s">
        <v>7573</v>
      </c>
      <c r="CB504" t="s">
        <v>7574</v>
      </c>
      <c r="CC504">
        <v>9.18762474991E11</v>
      </c>
      <c r="CD504">
        <v>411000.0</v>
      </c>
      <c r="CE504" t="s">
        <v>7575</v>
      </c>
      <c r="CG504">
        <v>580032.0</v>
      </c>
      <c r="CH504" t="s">
        <v>7576</v>
      </c>
      <c r="CI504" t="s">
        <v>1384</v>
      </c>
      <c r="CJ504" t="s">
        <v>1031</v>
      </c>
      <c r="CK504">
        <v>580032.0</v>
      </c>
      <c r="CM504" t="s">
        <v>7577</v>
      </c>
      <c r="CN504" t="s">
        <v>7578</v>
      </c>
    </row>
    <row r="505">
      <c r="A505" t="s">
        <v>68</v>
      </c>
      <c r="B505">
        <v>5018578.0</v>
      </c>
      <c r="C505" t="s">
        <v>306</v>
      </c>
      <c r="D505">
        <v>2025.0</v>
      </c>
      <c r="E505" s="156">
        <v>45724.0</v>
      </c>
      <c r="F505" t="s">
        <v>3103</v>
      </c>
      <c r="G505" t="s">
        <v>1000</v>
      </c>
      <c r="H505" t="s">
        <v>7579</v>
      </c>
      <c r="I505" t="s">
        <v>1002</v>
      </c>
      <c r="J505">
        <v>266685.0</v>
      </c>
      <c r="K505">
        <v>266685.0</v>
      </c>
      <c r="L505">
        <v>84216.0</v>
      </c>
      <c r="M505">
        <v>127.0</v>
      </c>
      <c r="N505">
        <v>663.0</v>
      </c>
      <c r="O505">
        <v>182469.0</v>
      </c>
      <c r="P505">
        <v>127.0</v>
      </c>
      <c r="Q505">
        <v>1437.0</v>
      </c>
      <c r="R505">
        <v>0.0</v>
      </c>
      <c r="S505">
        <v>0.0</v>
      </c>
      <c r="U505">
        <v>0.0</v>
      </c>
      <c r="V505" t="s">
        <v>1003</v>
      </c>
      <c r="W505">
        <v>4.0</v>
      </c>
      <c r="Y505" s="154">
        <v>45726.0</v>
      </c>
      <c r="Z505">
        <v>26669.0</v>
      </c>
      <c r="AA505" s="154">
        <v>45848.0</v>
      </c>
      <c r="AB505">
        <v>80006.0</v>
      </c>
      <c r="AC505" s="155">
        <v>45940.0</v>
      </c>
      <c r="AD505">
        <v>80006.0</v>
      </c>
      <c r="AE505" s="155">
        <v>46001.0</v>
      </c>
      <c r="AF505">
        <v>80006.0</v>
      </c>
      <c r="AG505">
        <v>0.0</v>
      </c>
      <c r="AH505" s="156">
        <v>45784.0</v>
      </c>
      <c r="AI505" s="156">
        <v>45784.0</v>
      </c>
      <c r="AJ505">
        <v>106675.0</v>
      </c>
      <c r="AK505">
        <v>26669.0</v>
      </c>
      <c r="AL505">
        <v>80006.0</v>
      </c>
      <c r="AM505">
        <v>0.4474</v>
      </c>
      <c r="AN505">
        <v>0.3974</v>
      </c>
      <c r="AQ505">
        <v>0.05</v>
      </c>
      <c r="AS505" t="s">
        <v>21</v>
      </c>
      <c r="AT505" t="s">
        <v>88</v>
      </c>
      <c r="AU505">
        <v>4.0</v>
      </c>
      <c r="AV505" t="s">
        <v>399</v>
      </c>
      <c r="AW505" t="s">
        <v>381</v>
      </c>
      <c r="AX505" t="s">
        <v>22</v>
      </c>
      <c r="AZ505" t="s">
        <v>1110</v>
      </c>
      <c r="BA505" t="s">
        <v>2972</v>
      </c>
      <c r="BB505" t="s">
        <v>1174</v>
      </c>
      <c r="BC505" t="s">
        <v>23</v>
      </c>
      <c r="BD505" t="s">
        <v>1174</v>
      </c>
      <c r="BE505" t="s">
        <v>1007</v>
      </c>
      <c r="BF505" s="156">
        <v>45748.0</v>
      </c>
      <c r="BG505" s="154">
        <v>46112.0</v>
      </c>
      <c r="BH505" t="s">
        <v>1008</v>
      </c>
      <c r="BI505" t="s">
        <v>7580</v>
      </c>
      <c r="BJ505" t="s">
        <v>7581</v>
      </c>
      <c r="BK505" t="s">
        <v>7582</v>
      </c>
      <c r="BL505" s="156">
        <v>45724.0</v>
      </c>
      <c r="BM505" t="s">
        <v>2414</v>
      </c>
      <c r="BN505" t="s">
        <v>1095</v>
      </c>
      <c r="BO505" t="s">
        <v>2415</v>
      </c>
      <c r="BP505" t="s">
        <v>2416</v>
      </c>
      <c r="BR505" s="154">
        <v>45789.5355324074</v>
      </c>
      <c r="BS505" t="s">
        <v>7583</v>
      </c>
      <c r="BT505" t="s">
        <v>1122</v>
      </c>
      <c r="BU505" t="s">
        <v>7584</v>
      </c>
      <c r="BV505">
        <v>9.19047365657E11</v>
      </c>
      <c r="BW505" t="s">
        <v>7584</v>
      </c>
      <c r="BX505" t="s">
        <v>7585</v>
      </c>
      <c r="BY505" t="s">
        <v>7584</v>
      </c>
      <c r="BZ505">
        <v>9.19952890677E11</v>
      </c>
      <c r="CA505" t="s">
        <v>7585</v>
      </c>
      <c r="CB505" t="s">
        <v>7584</v>
      </c>
      <c r="CC505">
        <v>9.19952890677E11</v>
      </c>
      <c r="CD505">
        <v>60000.0</v>
      </c>
      <c r="CE505" t="s">
        <v>7586</v>
      </c>
      <c r="CG505">
        <v>642123.0</v>
      </c>
      <c r="CH505" t="s">
        <v>7586</v>
      </c>
      <c r="CI505" t="s">
        <v>2972</v>
      </c>
      <c r="CJ505" t="s">
        <v>1174</v>
      </c>
      <c r="CK505">
        <v>642123.0</v>
      </c>
      <c r="CM505" t="s">
        <v>7587</v>
      </c>
      <c r="CN505" t="s">
        <v>7587</v>
      </c>
    </row>
    <row r="506">
      <c r="A506" t="s">
        <v>68</v>
      </c>
      <c r="B506">
        <v>5018584.0</v>
      </c>
      <c r="C506" t="s">
        <v>815</v>
      </c>
      <c r="D506">
        <v>2025.0</v>
      </c>
      <c r="E506" s="154">
        <v>45737.0</v>
      </c>
      <c r="F506" t="s">
        <v>1289</v>
      </c>
      <c r="G506" t="s">
        <v>1000</v>
      </c>
      <c r="H506" t="s">
        <v>7588</v>
      </c>
      <c r="I506" t="s">
        <v>1002</v>
      </c>
      <c r="J506">
        <v>215462.0</v>
      </c>
      <c r="K506">
        <v>254245.0</v>
      </c>
      <c r="L506">
        <v>0.0</v>
      </c>
      <c r="M506">
        <v>0.0</v>
      </c>
      <c r="O506">
        <v>0.0</v>
      </c>
      <c r="P506">
        <v>0.0</v>
      </c>
      <c r="R506">
        <v>215462.0</v>
      </c>
      <c r="S506">
        <v>107.0</v>
      </c>
      <c r="T506">
        <v>2014.0</v>
      </c>
      <c r="U506">
        <v>0.0</v>
      </c>
      <c r="V506" t="s">
        <v>1003</v>
      </c>
      <c r="W506">
        <v>4.0</v>
      </c>
      <c r="Y506" s="156">
        <v>45748.0</v>
      </c>
      <c r="Z506">
        <v>63561.0</v>
      </c>
      <c r="AA506" s="156">
        <v>45839.0</v>
      </c>
      <c r="AB506">
        <v>63561.0</v>
      </c>
      <c r="AC506" s="157">
        <v>45931.0</v>
      </c>
      <c r="AD506">
        <v>63561.0</v>
      </c>
      <c r="AE506" s="155">
        <v>46014.0</v>
      </c>
      <c r="AF506">
        <v>63561.0</v>
      </c>
      <c r="AG506">
        <v>0.0</v>
      </c>
      <c r="AH506" s="154">
        <v>45742.0</v>
      </c>
      <c r="AI506" s="154">
        <v>45799.0</v>
      </c>
      <c r="AJ506">
        <v>127122.0</v>
      </c>
      <c r="AK506">
        <v>63561.0</v>
      </c>
      <c r="AL506">
        <v>63561.0</v>
      </c>
      <c r="AM506">
        <v>0.67</v>
      </c>
      <c r="AN506">
        <v>0.67</v>
      </c>
      <c r="AS506">
        <v>0.0</v>
      </c>
      <c r="AU506">
        <v>0.0</v>
      </c>
      <c r="AV506" t="s">
        <v>380</v>
      </c>
      <c r="AY506" t="s">
        <v>88</v>
      </c>
      <c r="AZ506" t="s">
        <v>1110</v>
      </c>
      <c r="BA506" t="s">
        <v>7589</v>
      </c>
      <c r="BB506" t="s">
        <v>3797</v>
      </c>
      <c r="BC506" t="s">
        <v>37</v>
      </c>
      <c r="BD506" t="s">
        <v>2478</v>
      </c>
      <c r="BE506" t="s">
        <v>1007</v>
      </c>
      <c r="BF506" s="156">
        <v>45752.0</v>
      </c>
      <c r="BG506" s="154">
        <v>46112.0</v>
      </c>
      <c r="BH506" t="s">
        <v>1008</v>
      </c>
      <c r="BI506" t="s">
        <v>7590</v>
      </c>
      <c r="BJ506" t="s">
        <v>7591</v>
      </c>
      <c r="BK506" t="s">
        <v>7592</v>
      </c>
      <c r="BL506" s="154">
        <v>45737.0</v>
      </c>
      <c r="BM506" t="s">
        <v>4389</v>
      </c>
      <c r="BN506" t="s">
        <v>1118</v>
      </c>
      <c r="BO506" t="s">
        <v>4390</v>
      </c>
      <c r="BP506" t="s">
        <v>2484</v>
      </c>
      <c r="BR506" s="154">
        <v>45745.5119907407</v>
      </c>
      <c r="BS506" t="s">
        <v>7593</v>
      </c>
      <c r="BT506" t="s">
        <v>1122</v>
      </c>
      <c r="BU506" t="s">
        <v>7594</v>
      </c>
      <c r="BV506">
        <v>9.19954804726E11</v>
      </c>
      <c r="BW506" t="s">
        <v>7595</v>
      </c>
      <c r="BX506" t="s">
        <v>7593</v>
      </c>
      <c r="BY506" t="s">
        <v>7595</v>
      </c>
      <c r="BZ506">
        <v>9.19954804726E11</v>
      </c>
      <c r="CA506" t="s">
        <v>7593</v>
      </c>
      <c r="CB506" t="s">
        <v>7595</v>
      </c>
      <c r="CC506">
        <v>9.19954804726E11</v>
      </c>
      <c r="CD506">
        <v>12000.0</v>
      </c>
      <c r="CE506" t="s">
        <v>7596</v>
      </c>
      <c r="CG506">
        <v>783370.0</v>
      </c>
      <c r="CH506" t="s">
        <v>7596</v>
      </c>
      <c r="CI506" t="s">
        <v>7589</v>
      </c>
      <c r="CJ506" t="s">
        <v>3797</v>
      </c>
      <c r="CK506">
        <v>783370.0</v>
      </c>
      <c r="CM506" t="s">
        <v>7596</v>
      </c>
      <c r="CN506" t="s">
        <v>7596</v>
      </c>
    </row>
    <row r="507">
      <c r="A507" t="s">
        <v>68</v>
      </c>
      <c r="B507">
        <v>5018607.0</v>
      </c>
      <c r="C507" t="s">
        <v>816</v>
      </c>
      <c r="D507">
        <v>2025.0</v>
      </c>
      <c r="E507" s="154">
        <v>45674.0</v>
      </c>
      <c r="F507" t="s">
        <v>1289</v>
      </c>
      <c r="G507" t="s">
        <v>1000</v>
      </c>
      <c r="H507" t="s">
        <v>7597</v>
      </c>
      <c r="I507" t="s">
        <v>1002</v>
      </c>
      <c r="J507">
        <v>767973.0</v>
      </c>
      <c r="K507">
        <v>906208.0</v>
      </c>
      <c r="L507">
        <v>0.0</v>
      </c>
      <c r="M507">
        <v>0.0</v>
      </c>
      <c r="O507">
        <v>0.0</v>
      </c>
      <c r="P507">
        <v>0.0</v>
      </c>
      <c r="R507">
        <v>767973.0</v>
      </c>
      <c r="S507">
        <v>320.0</v>
      </c>
      <c r="T507">
        <v>2400.0</v>
      </c>
      <c r="U507">
        <v>0.0</v>
      </c>
      <c r="V507" t="s">
        <v>1003</v>
      </c>
      <c r="W507">
        <v>3.0</v>
      </c>
      <c r="Y507" s="154">
        <v>45674.0</v>
      </c>
      <c r="Z507">
        <v>226552.0</v>
      </c>
      <c r="AA507" s="154">
        <v>45807.0</v>
      </c>
      <c r="AB507">
        <v>362483.0</v>
      </c>
      <c r="AC507" s="155">
        <v>45961.0</v>
      </c>
      <c r="AD507">
        <v>317173.0</v>
      </c>
      <c r="AE507" s="156">
        <v>36526.0</v>
      </c>
      <c r="AF507">
        <v>0.0</v>
      </c>
      <c r="AG507">
        <v>0.0</v>
      </c>
      <c r="AH507" s="154">
        <v>45680.0</v>
      </c>
      <c r="AI507" s="154">
        <v>45680.0</v>
      </c>
      <c r="AJ507">
        <v>589035.0</v>
      </c>
      <c r="AK507">
        <v>25000.0</v>
      </c>
      <c r="AL507">
        <v>564035.0</v>
      </c>
      <c r="AM507">
        <v>0.2134</v>
      </c>
      <c r="AN507">
        <v>0.2134</v>
      </c>
      <c r="AS507">
        <v>0.0</v>
      </c>
      <c r="AU507">
        <v>0.0</v>
      </c>
      <c r="AV507" t="s">
        <v>380</v>
      </c>
      <c r="AY507" t="s">
        <v>88</v>
      </c>
      <c r="AZ507" t="s">
        <v>1850</v>
      </c>
      <c r="BA507" t="s">
        <v>1462</v>
      </c>
      <c r="BB507" t="s">
        <v>1031</v>
      </c>
      <c r="BC507" t="s">
        <v>23</v>
      </c>
      <c r="BD507" t="s">
        <v>1032</v>
      </c>
      <c r="BE507" t="s">
        <v>1007</v>
      </c>
      <c r="BF507" s="156">
        <v>45754.0</v>
      </c>
      <c r="BG507" s="154">
        <v>46122.0</v>
      </c>
      <c r="BH507" t="s">
        <v>1008</v>
      </c>
      <c r="BI507" t="s">
        <v>7598</v>
      </c>
      <c r="BJ507" t="s">
        <v>7599</v>
      </c>
      <c r="BK507" t="s">
        <v>7600</v>
      </c>
      <c r="BL507" s="154">
        <v>45674.0</v>
      </c>
      <c r="BM507" t="s">
        <v>3035</v>
      </c>
      <c r="BN507" t="s">
        <v>1013</v>
      </c>
      <c r="BO507" t="s">
        <v>3036</v>
      </c>
      <c r="BP507" t="s">
        <v>2852</v>
      </c>
      <c r="BR507" s="154">
        <v>45684.664618056</v>
      </c>
      <c r="BS507" t="s">
        <v>3038</v>
      </c>
      <c r="BT507" t="s">
        <v>1122</v>
      </c>
      <c r="BU507" t="s">
        <v>3039</v>
      </c>
      <c r="BV507">
        <v>9.1998006751E11</v>
      </c>
      <c r="BW507" t="s">
        <v>3039</v>
      </c>
      <c r="BX507" t="s">
        <v>3041</v>
      </c>
      <c r="BY507" t="s">
        <v>3039</v>
      </c>
      <c r="BZ507">
        <v>9.1998006751E11</v>
      </c>
      <c r="CA507" t="s">
        <v>3041</v>
      </c>
      <c r="CB507" t="s">
        <v>3039</v>
      </c>
      <c r="CC507">
        <v>9.1998006751E11</v>
      </c>
      <c r="CD507">
        <v>54000.0</v>
      </c>
      <c r="CE507" t="s">
        <v>7601</v>
      </c>
      <c r="CG507">
        <v>560079.0</v>
      </c>
      <c r="CH507" t="s">
        <v>7602</v>
      </c>
      <c r="CI507" t="s">
        <v>1462</v>
      </c>
      <c r="CJ507" t="s">
        <v>1031</v>
      </c>
      <c r="CK507">
        <v>560079.0</v>
      </c>
      <c r="CM507" t="s">
        <v>7603</v>
      </c>
      <c r="CN507" t="s">
        <v>7603</v>
      </c>
    </row>
    <row r="508">
      <c r="A508" t="s">
        <v>68</v>
      </c>
      <c r="B508">
        <v>5018655.0</v>
      </c>
      <c r="C508" t="s">
        <v>683</v>
      </c>
      <c r="D508">
        <v>2025.0</v>
      </c>
      <c r="E508" s="154">
        <v>45729.0</v>
      </c>
      <c r="F508" t="s">
        <v>999</v>
      </c>
      <c r="G508" t="s">
        <v>1000</v>
      </c>
      <c r="H508" t="s">
        <v>7604</v>
      </c>
      <c r="I508" t="s">
        <v>1002</v>
      </c>
      <c r="J508">
        <v>324040.0</v>
      </c>
      <c r="K508">
        <v>324040.0</v>
      </c>
      <c r="L508">
        <v>0.0</v>
      </c>
      <c r="M508">
        <v>0.0</v>
      </c>
      <c r="O508">
        <v>324040.0</v>
      </c>
      <c r="P508">
        <v>270.0</v>
      </c>
      <c r="Q508">
        <v>1200.0</v>
      </c>
      <c r="R508">
        <v>0.0</v>
      </c>
      <c r="S508">
        <v>0.0</v>
      </c>
      <c r="U508">
        <v>0.0</v>
      </c>
      <c r="V508" t="s">
        <v>1003</v>
      </c>
      <c r="W508">
        <v>3.0</v>
      </c>
      <c r="Y508" s="154">
        <v>45716.0</v>
      </c>
      <c r="Z508">
        <v>81010.0</v>
      </c>
      <c r="AA508" s="154">
        <v>45884.0</v>
      </c>
      <c r="AB508">
        <v>129616.0</v>
      </c>
      <c r="AC508" s="155">
        <v>46022.0</v>
      </c>
      <c r="AD508">
        <v>113414.0</v>
      </c>
      <c r="AE508" s="156">
        <v>36526.0</v>
      </c>
      <c r="AF508">
        <v>0.0</v>
      </c>
      <c r="AG508">
        <v>0.0</v>
      </c>
      <c r="AJ508">
        <v>210626.0</v>
      </c>
      <c r="AK508">
        <v>0.0</v>
      </c>
      <c r="AL508">
        <v>210626.0</v>
      </c>
      <c r="AM508">
        <v>0.6571</v>
      </c>
      <c r="AN508">
        <v>0.6571</v>
      </c>
      <c r="AS508">
        <v>0.0</v>
      </c>
      <c r="AU508">
        <v>0.0</v>
      </c>
      <c r="AV508" t="s">
        <v>380</v>
      </c>
      <c r="AW508" t="s">
        <v>381</v>
      </c>
      <c r="AX508" t="s">
        <v>22</v>
      </c>
      <c r="AZ508" t="s">
        <v>1110</v>
      </c>
      <c r="BA508" t="s">
        <v>2204</v>
      </c>
      <c r="BB508" t="s">
        <v>7605</v>
      </c>
      <c r="BC508" t="s">
        <v>27</v>
      </c>
      <c r="BD508" t="s">
        <v>1207</v>
      </c>
      <c r="BE508" t="s">
        <v>1007</v>
      </c>
      <c r="BF508" s="156">
        <v>45748.0</v>
      </c>
      <c r="BG508" s="154">
        <v>46112.0</v>
      </c>
      <c r="BH508" t="s">
        <v>1008</v>
      </c>
      <c r="BI508" t="s">
        <v>7606</v>
      </c>
      <c r="BJ508" t="s">
        <v>7607</v>
      </c>
      <c r="BK508" t="s">
        <v>7608</v>
      </c>
      <c r="BL508" s="154">
        <v>45729.0</v>
      </c>
      <c r="BM508" t="s">
        <v>4868</v>
      </c>
      <c r="BN508" t="s">
        <v>1118</v>
      </c>
      <c r="BO508" t="s">
        <v>4869</v>
      </c>
      <c r="BP508" t="s">
        <v>4870</v>
      </c>
      <c r="BR508" s="154">
        <v>45729.7409606481</v>
      </c>
      <c r="BS508" t="s">
        <v>7609</v>
      </c>
      <c r="BT508" t="s">
        <v>1122</v>
      </c>
      <c r="BU508" t="s">
        <v>7610</v>
      </c>
      <c r="BV508">
        <v>9.19425418222E11</v>
      </c>
      <c r="BW508" t="s">
        <v>7611</v>
      </c>
      <c r="BX508" t="s">
        <v>7612</v>
      </c>
      <c r="BY508" t="s">
        <v>7610</v>
      </c>
      <c r="BZ508">
        <v>9.19981024747E11</v>
      </c>
      <c r="CA508" t="s">
        <v>7613</v>
      </c>
      <c r="CB508" t="s">
        <v>7610</v>
      </c>
      <c r="CC508">
        <v>9.19399208817E11</v>
      </c>
      <c r="CD508">
        <v>33000.0</v>
      </c>
      <c r="CE508" t="s">
        <v>7614</v>
      </c>
      <c r="CG508">
        <v>473551.0</v>
      </c>
      <c r="CI508" t="s">
        <v>2204</v>
      </c>
      <c r="CJ508" t="s">
        <v>7605</v>
      </c>
      <c r="CK508">
        <v>473551.0</v>
      </c>
      <c r="CM508" t="s">
        <v>7615</v>
      </c>
      <c r="CN508" t="s">
        <v>7615</v>
      </c>
    </row>
    <row r="509">
      <c r="A509" t="s">
        <v>68</v>
      </c>
      <c r="B509">
        <v>5018668.0</v>
      </c>
      <c r="C509" t="s">
        <v>685</v>
      </c>
      <c r="D509">
        <v>2025.0</v>
      </c>
      <c r="E509" t="s">
        <v>7616</v>
      </c>
      <c r="F509" t="s">
        <v>1328</v>
      </c>
      <c r="G509" t="s">
        <v>1000</v>
      </c>
      <c r="H509" t="s">
        <v>7617</v>
      </c>
      <c r="I509" t="s">
        <v>1002</v>
      </c>
      <c r="J509">
        <v>537465.0</v>
      </c>
      <c r="K509">
        <v>603677.0</v>
      </c>
      <c r="L509">
        <v>0.0</v>
      </c>
      <c r="M509">
        <v>0.0</v>
      </c>
      <c r="O509">
        <v>169621.0</v>
      </c>
      <c r="P509">
        <v>424.0</v>
      </c>
      <c r="Q509">
        <v>400.0</v>
      </c>
      <c r="R509">
        <v>367844.0</v>
      </c>
      <c r="S509">
        <v>434.0</v>
      </c>
      <c r="T509">
        <v>848.0</v>
      </c>
      <c r="U509">
        <v>0.0</v>
      </c>
      <c r="V509" t="s">
        <v>1533</v>
      </c>
      <c r="W509">
        <v>3.0</v>
      </c>
      <c r="X509" s="154">
        <v>45715.0</v>
      </c>
      <c r="Y509" t="s">
        <v>7618</v>
      </c>
      <c r="Z509" t="s">
        <v>7619</v>
      </c>
      <c r="AA509" t="s">
        <v>7620</v>
      </c>
      <c r="AB509" t="s">
        <v>7621</v>
      </c>
      <c r="AC509" t="s">
        <v>7622</v>
      </c>
      <c r="AD509" t="s">
        <v>7621</v>
      </c>
      <c r="AE509" s="156">
        <v>36526.0</v>
      </c>
      <c r="AF509">
        <v>0.0</v>
      </c>
      <c r="AG509">
        <v>0.0</v>
      </c>
      <c r="AH509" s="154">
        <v>45714.0</v>
      </c>
      <c r="AI509" s="154">
        <v>45714.0</v>
      </c>
      <c r="AJ509" t="s">
        <v>7623</v>
      </c>
      <c r="AK509" t="s">
        <v>7624</v>
      </c>
      <c r="AL509" t="s">
        <v>7625</v>
      </c>
      <c r="AM509" t="s">
        <v>7528</v>
      </c>
      <c r="AN509" t="s">
        <v>7528</v>
      </c>
      <c r="AS509">
        <v>0.0</v>
      </c>
      <c r="AU509" t="s">
        <v>1513</v>
      </c>
      <c r="AV509" t="s">
        <v>380</v>
      </c>
      <c r="AW509" t="s">
        <v>381</v>
      </c>
      <c r="AX509" t="s">
        <v>22</v>
      </c>
      <c r="AY509" t="s">
        <v>88</v>
      </c>
      <c r="AZ509" t="s">
        <v>1110</v>
      </c>
      <c r="BA509" t="s">
        <v>7626</v>
      </c>
      <c r="BB509" t="s">
        <v>1174</v>
      </c>
      <c r="BC509" t="s">
        <v>23</v>
      </c>
      <c r="BD509" t="s">
        <v>1174</v>
      </c>
      <c r="BE509" t="s">
        <v>1007</v>
      </c>
      <c r="BF509" s="156">
        <v>45748.0</v>
      </c>
      <c r="BG509" s="154">
        <v>46112.0</v>
      </c>
      <c r="BH509" t="s">
        <v>1008</v>
      </c>
      <c r="BI509" t="s">
        <v>7627</v>
      </c>
      <c r="BJ509" t="s">
        <v>7628</v>
      </c>
      <c r="BK509" t="s">
        <v>7629</v>
      </c>
      <c r="BL509" t="s">
        <v>7616</v>
      </c>
      <c r="BM509" t="s">
        <v>3170</v>
      </c>
      <c r="BN509" t="s">
        <v>1095</v>
      </c>
      <c r="BO509" t="s">
        <v>3171</v>
      </c>
      <c r="BP509" t="s">
        <v>3172</v>
      </c>
      <c r="BR509" t="s">
        <v>7630</v>
      </c>
      <c r="BS509" t="s">
        <v>7631</v>
      </c>
      <c r="BT509" t="s">
        <v>1122</v>
      </c>
      <c r="BU509" t="s">
        <v>7632</v>
      </c>
      <c r="BV509">
        <v>9.19944099988E11</v>
      </c>
      <c r="BW509" t="s">
        <v>7632</v>
      </c>
      <c r="BX509" t="s">
        <v>7633</v>
      </c>
      <c r="BY509" t="s">
        <v>7634</v>
      </c>
      <c r="BZ509">
        <v>9.19500602333E11</v>
      </c>
      <c r="CA509" t="s">
        <v>7633</v>
      </c>
      <c r="CB509" t="s">
        <v>7635</v>
      </c>
      <c r="CC509">
        <v>9.19500602333E11</v>
      </c>
      <c r="CD509">
        <v>6000.0</v>
      </c>
      <c r="CE509" t="s">
        <v>7626</v>
      </c>
      <c r="CG509" t="s">
        <v>7636</v>
      </c>
      <c r="CH509" t="s">
        <v>7637</v>
      </c>
      <c r="CI509" t="s">
        <v>7626</v>
      </c>
      <c r="CJ509" t="s">
        <v>1174</v>
      </c>
      <c r="CK509" t="s">
        <v>7636</v>
      </c>
      <c r="CM509" t="s">
        <v>7626</v>
      </c>
      <c r="CN509" t="s">
        <v>7638</v>
      </c>
    </row>
    <row r="510">
      <c r="A510" t="s">
        <v>68</v>
      </c>
      <c r="B510">
        <v>5023577.0</v>
      </c>
      <c r="C510" t="s">
        <v>686</v>
      </c>
      <c r="D510">
        <v>2025.0</v>
      </c>
      <c r="E510" s="154">
        <v>45735.0</v>
      </c>
      <c r="F510" t="s">
        <v>999</v>
      </c>
      <c r="G510" t="s">
        <v>1000</v>
      </c>
      <c r="H510" t="s">
        <v>7639</v>
      </c>
      <c r="I510" t="s">
        <v>1002</v>
      </c>
      <c r="J510">
        <v>465062.0</v>
      </c>
      <c r="K510">
        <v>465062.0</v>
      </c>
      <c r="L510">
        <v>0.0</v>
      </c>
      <c r="M510">
        <v>0.0</v>
      </c>
      <c r="O510">
        <v>465062.0</v>
      </c>
      <c r="P510">
        <v>310.0</v>
      </c>
      <c r="Q510">
        <v>1500.0</v>
      </c>
      <c r="R510">
        <v>0.0</v>
      </c>
      <c r="S510">
        <v>0.0</v>
      </c>
      <c r="U510">
        <v>0.0</v>
      </c>
      <c r="V510" t="s">
        <v>1003</v>
      </c>
      <c r="W510">
        <v>2.0</v>
      </c>
      <c r="Y510" s="154">
        <v>45738.0</v>
      </c>
      <c r="Z510">
        <v>232531.0</v>
      </c>
      <c r="AA510" s="154">
        <v>45929.0</v>
      </c>
      <c r="AB510">
        <v>232531.0</v>
      </c>
      <c r="AC510" s="156">
        <v>36526.0</v>
      </c>
      <c r="AD510">
        <v>0.0</v>
      </c>
      <c r="AE510" s="156">
        <v>36526.0</v>
      </c>
      <c r="AF510">
        <v>0.0</v>
      </c>
      <c r="AG510">
        <v>22000.0</v>
      </c>
      <c r="AH510" s="154">
        <v>45737.0</v>
      </c>
      <c r="AI510" s="154">
        <v>45737.0</v>
      </c>
      <c r="AJ510">
        <v>232531.0</v>
      </c>
      <c r="AK510">
        <v>198000.0</v>
      </c>
      <c r="AL510">
        <v>12531.0</v>
      </c>
      <c r="AM510">
        <v>0.423</v>
      </c>
      <c r="AN510">
        <v>0.423</v>
      </c>
      <c r="AS510">
        <v>0.0</v>
      </c>
      <c r="AU510">
        <v>4.0</v>
      </c>
      <c r="AV510" t="s">
        <v>380</v>
      </c>
      <c r="AW510" t="s">
        <v>381</v>
      </c>
      <c r="AX510" t="s">
        <v>22</v>
      </c>
      <c r="AZ510" t="s">
        <v>7063</v>
      </c>
      <c r="BA510" t="s">
        <v>7640</v>
      </c>
      <c r="BB510" t="s">
        <v>1366</v>
      </c>
      <c r="BC510" t="s">
        <v>45</v>
      </c>
      <c r="BD510" t="s">
        <v>1366</v>
      </c>
      <c r="BE510" t="s">
        <v>1007</v>
      </c>
      <c r="BF510" s="156">
        <v>45748.0</v>
      </c>
      <c r="BG510" s="154">
        <v>46112.0</v>
      </c>
      <c r="BH510" t="s">
        <v>1008</v>
      </c>
      <c r="BI510" t="s">
        <v>7641</v>
      </c>
      <c r="BJ510" t="s">
        <v>7642</v>
      </c>
      <c r="BK510" t="s">
        <v>7643</v>
      </c>
      <c r="BL510" s="154">
        <v>45735.0</v>
      </c>
      <c r="BM510" t="s">
        <v>4217</v>
      </c>
      <c r="BN510" t="s">
        <v>1118</v>
      </c>
      <c r="BO510" t="s">
        <v>4218</v>
      </c>
      <c r="BP510" t="s">
        <v>4219</v>
      </c>
      <c r="BR510" s="154">
        <v>45740.4746412037</v>
      </c>
      <c r="BS510" t="s">
        <v>7644</v>
      </c>
      <c r="BT510" t="s">
        <v>1016</v>
      </c>
      <c r="BU510" t="s">
        <v>7645</v>
      </c>
      <c r="BV510">
        <v>9.19710355555E11</v>
      </c>
      <c r="BW510" t="s">
        <v>7645</v>
      </c>
      <c r="BX510" t="s">
        <v>7646</v>
      </c>
      <c r="BY510" t="s">
        <v>7647</v>
      </c>
      <c r="BZ510">
        <v>9.19726379334E11</v>
      </c>
      <c r="CA510" t="s">
        <v>7648</v>
      </c>
      <c r="CB510" t="s">
        <v>7647</v>
      </c>
      <c r="CC510">
        <v>9.18141234296E11</v>
      </c>
      <c r="CD510">
        <v>40000.0</v>
      </c>
      <c r="CE510" t="s">
        <v>7649</v>
      </c>
      <c r="CG510">
        <v>394601.0</v>
      </c>
      <c r="CI510" t="s">
        <v>7640</v>
      </c>
      <c r="CJ510" t="s">
        <v>1366</v>
      </c>
      <c r="CK510">
        <v>394601.0</v>
      </c>
      <c r="CL510" t="s">
        <v>7650</v>
      </c>
      <c r="CM510" t="s">
        <v>7651</v>
      </c>
      <c r="CN510" t="s">
        <v>7651</v>
      </c>
    </row>
    <row r="511">
      <c r="A511" t="s">
        <v>68</v>
      </c>
      <c r="B511">
        <v>5024546.0</v>
      </c>
      <c r="C511" t="s">
        <v>687</v>
      </c>
      <c r="D511">
        <v>2025.0</v>
      </c>
      <c r="E511" s="154">
        <v>45714.0</v>
      </c>
      <c r="F511" t="s">
        <v>999</v>
      </c>
      <c r="G511" t="s">
        <v>1000</v>
      </c>
      <c r="H511" t="s">
        <v>7652</v>
      </c>
      <c r="I511" t="s">
        <v>1002</v>
      </c>
      <c r="J511">
        <v>842566.0</v>
      </c>
      <c r="K511">
        <v>842566.0</v>
      </c>
      <c r="L511">
        <v>0.0</v>
      </c>
      <c r="M511">
        <v>0.0</v>
      </c>
      <c r="O511">
        <v>842566.0</v>
      </c>
      <c r="P511">
        <v>1040.0</v>
      </c>
      <c r="Q511">
        <v>810.0</v>
      </c>
      <c r="R511">
        <v>0.0</v>
      </c>
      <c r="S511">
        <v>0.0</v>
      </c>
      <c r="U511">
        <v>0.0</v>
      </c>
      <c r="V511" t="s">
        <v>1003</v>
      </c>
      <c r="W511">
        <v>4.0</v>
      </c>
      <c r="Y511" s="154">
        <v>45715.0</v>
      </c>
      <c r="Z511">
        <v>210642.0</v>
      </c>
      <c r="AA511" s="154">
        <v>45848.0</v>
      </c>
      <c r="AB511">
        <v>210642.0</v>
      </c>
      <c r="AC511" s="154">
        <v>45925.0</v>
      </c>
      <c r="AD511">
        <v>210642.0</v>
      </c>
      <c r="AE511" s="155">
        <v>46021.0</v>
      </c>
      <c r="AF511">
        <v>210642.0</v>
      </c>
      <c r="AG511">
        <v>0.0</v>
      </c>
      <c r="AH511" s="154">
        <v>45715.0</v>
      </c>
      <c r="AI511" s="154">
        <v>45715.0</v>
      </c>
      <c r="AJ511">
        <v>421284.0</v>
      </c>
      <c r="AK511">
        <v>210642.0</v>
      </c>
      <c r="AL511">
        <v>210642.0</v>
      </c>
      <c r="AM511">
        <v>0.6884</v>
      </c>
      <c r="AN511">
        <v>0.6884</v>
      </c>
      <c r="AS511">
        <v>0.0</v>
      </c>
      <c r="AU511">
        <v>4.0</v>
      </c>
      <c r="AV511" t="s">
        <v>380</v>
      </c>
      <c r="AW511" t="s">
        <v>381</v>
      </c>
      <c r="AX511" t="s">
        <v>22</v>
      </c>
      <c r="AZ511" t="s">
        <v>1110</v>
      </c>
      <c r="BA511" t="s">
        <v>1821</v>
      </c>
      <c r="BB511" t="s">
        <v>7653</v>
      </c>
      <c r="BC511" t="s">
        <v>23</v>
      </c>
      <c r="BD511" t="s">
        <v>1174</v>
      </c>
      <c r="BE511" t="s">
        <v>1007</v>
      </c>
      <c r="BF511" s="156">
        <v>45748.0</v>
      </c>
      <c r="BG511" s="154">
        <v>46112.0</v>
      </c>
      <c r="BH511" t="s">
        <v>1008</v>
      </c>
      <c r="BI511" t="s">
        <v>7654</v>
      </c>
      <c r="BJ511" t="s">
        <v>7655</v>
      </c>
      <c r="BK511" t="s">
        <v>7656</v>
      </c>
      <c r="BL511" s="154">
        <v>45714.0</v>
      </c>
      <c r="BM511" t="s">
        <v>3170</v>
      </c>
      <c r="BN511" t="s">
        <v>1095</v>
      </c>
      <c r="BO511" t="s">
        <v>3171</v>
      </c>
      <c r="BP511" t="s">
        <v>3172</v>
      </c>
      <c r="BR511" s="154">
        <v>45716.7285763889</v>
      </c>
      <c r="BS511" t="s">
        <v>7657</v>
      </c>
      <c r="BT511" t="s">
        <v>1016</v>
      </c>
      <c r="BU511" t="s">
        <v>7658</v>
      </c>
      <c r="BV511">
        <v>9.17338823543E11</v>
      </c>
      <c r="BW511" t="s">
        <v>7658</v>
      </c>
      <c r="BX511" t="s">
        <v>7659</v>
      </c>
      <c r="BY511" t="s">
        <v>7660</v>
      </c>
      <c r="BZ511">
        <v>9.17338823543E11</v>
      </c>
      <c r="CA511" t="s">
        <v>7661</v>
      </c>
      <c r="CB511" t="s">
        <v>7660</v>
      </c>
      <c r="CC511">
        <v>9.17338823543E11</v>
      </c>
      <c r="CD511">
        <v>0.0</v>
      </c>
      <c r="CE511" t="s">
        <v>7662</v>
      </c>
      <c r="CG511">
        <v>620001.0</v>
      </c>
      <c r="CH511" t="s">
        <v>7663</v>
      </c>
      <c r="CI511" t="s">
        <v>1821</v>
      </c>
      <c r="CJ511" t="s">
        <v>7653</v>
      </c>
      <c r="CK511">
        <v>620001.0</v>
      </c>
      <c r="CM511" t="s">
        <v>7664</v>
      </c>
      <c r="CN511" t="s">
        <v>7664</v>
      </c>
    </row>
    <row r="512">
      <c r="A512" t="s">
        <v>68</v>
      </c>
      <c r="B512">
        <v>5026233.0</v>
      </c>
      <c r="C512" t="s">
        <v>817</v>
      </c>
      <c r="D512">
        <v>2025.0</v>
      </c>
      <c r="E512" s="154">
        <v>45715.0</v>
      </c>
      <c r="F512" t="s">
        <v>1289</v>
      </c>
      <c r="G512" t="s">
        <v>1000</v>
      </c>
      <c r="H512" t="s">
        <v>7665</v>
      </c>
      <c r="I512" t="s">
        <v>1002</v>
      </c>
      <c r="J512">
        <v>121657.0</v>
      </c>
      <c r="K512">
        <v>143555.0</v>
      </c>
      <c r="L512">
        <v>0.0</v>
      </c>
      <c r="M512">
        <v>0.0</v>
      </c>
      <c r="O512">
        <v>0.0</v>
      </c>
      <c r="P512">
        <v>0.0</v>
      </c>
      <c r="R512">
        <v>121657.0</v>
      </c>
      <c r="S512">
        <v>45.0</v>
      </c>
      <c r="T512">
        <v>2703.0</v>
      </c>
      <c r="U512">
        <v>0.0</v>
      </c>
      <c r="V512" t="s">
        <v>1003</v>
      </c>
      <c r="W512">
        <v>4.0</v>
      </c>
      <c r="Y512" s="154">
        <v>45838.0</v>
      </c>
      <c r="Z512">
        <v>35889.0</v>
      </c>
      <c r="AA512" s="154">
        <v>45900.0</v>
      </c>
      <c r="AB512">
        <v>35889.0</v>
      </c>
      <c r="AC512" s="155">
        <v>45961.0</v>
      </c>
      <c r="AD512">
        <v>35889.0</v>
      </c>
      <c r="AE512" s="155">
        <v>46022.0</v>
      </c>
      <c r="AF512">
        <v>35889.0</v>
      </c>
      <c r="AG512">
        <v>3041.0</v>
      </c>
      <c r="AH512" s="156">
        <v>45841.0</v>
      </c>
      <c r="AI512" s="156">
        <v>45841.0</v>
      </c>
      <c r="AJ512">
        <v>35889.0</v>
      </c>
      <c r="AK512">
        <v>32848.0</v>
      </c>
      <c r="AL512">
        <v>0.0</v>
      </c>
      <c r="AM512">
        <v>0.1139</v>
      </c>
      <c r="AN512">
        <v>0.1139</v>
      </c>
      <c r="AS512">
        <v>0.0</v>
      </c>
      <c r="AU512">
        <v>0.0</v>
      </c>
      <c r="AV512" t="s">
        <v>380</v>
      </c>
      <c r="AY512" t="s">
        <v>88</v>
      </c>
      <c r="AZ512" t="s">
        <v>1650</v>
      </c>
      <c r="BA512" t="s">
        <v>1143</v>
      </c>
      <c r="BB512" t="s">
        <v>1144</v>
      </c>
      <c r="BC512" t="s">
        <v>45</v>
      </c>
      <c r="BD512" t="s">
        <v>1143</v>
      </c>
      <c r="BE512" t="s">
        <v>1007</v>
      </c>
      <c r="BF512" s="154">
        <v>45733.0</v>
      </c>
      <c r="BG512" s="154">
        <v>46108.0</v>
      </c>
      <c r="BH512" t="s">
        <v>1008</v>
      </c>
      <c r="BI512" t="s">
        <v>7666</v>
      </c>
      <c r="BJ512" t="s">
        <v>7667</v>
      </c>
      <c r="BK512" t="s">
        <v>7668</v>
      </c>
      <c r="BL512" s="154">
        <v>45715.0</v>
      </c>
      <c r="BM512" t="s">
        <v>1317</v>
      </c>
      <c r="BN512" t="s">
        <v>1095</v>
      </c>
      <c r="BO512" t="s">
        <v>1318</v>
      </c>
      <c r="BP512" t="s">
        <v>7669</v>
      </c>
      <c r="BR512" s="154">
        <v>45737.3448726851</v>
      </c>
      <c r="BS512" t="s">
        <v>1714</v>
      </c>
      <c r="BT512" t="s">
        <v>1197</v>
      </c>
      <c r="BU512" t="s">
        <v>1715</v>
      </c>
      <c r="BV512">
        <v>9.19623185617E11</v>
      </c>
      <c r="BX512" t="s">
        <v>1714</v>
      </c>
      <c r="BY512" t="s">
        <v>1715</v>
      </c>
      <c r="BZ512">
        <v>9.19623185617E11</v>
      </c>
      <c r="CA512" t="s">
        <v>1714</v>
      </c>
      <c r="CB512" t="s">
        <v>1715</v>
      </c>
      <c r="CC512">
        <v>9.19623185617E11</v>
      </c>
      <c r="CD512">
        <v>0.0</v>
      </c>
      <c r="CE512" t="s">
        <v>7670</v>
      </c>
      <c r="CG512">
        <v>400010.0</v>
      </c>
      <c r="CI512" t="s">
        <v>1143</v>
      </c>
      <c r="CJ512" t="s">
        <v>1144</v>
      </c>
      <c r="CK512">
        <v>400010.0</v>
      </c>
      <c r="CM512" t="s">
        <v>7671</v>
      </c>
      <c r="CN512" t="s">
        <v>7672</v>
      </c>
    </row>
    <row r="513">
      <c r="A513" t="s">
        <v>18</v>
      </c>
      <c r="B513">
        <v>5029152.0</v>
      </c>
      <c r="C513" t="s">
        <v>307</v>
      </c>
      <c r="D513">
        <v>2025.0</v>
      </c>
      <c r="E513" s="154">
        <v>45730.0</v>
      </c>
      <c r="F513" t="s">
        <v>1350</v>
      </c>
      <c r="G513" t="s">
        <v>1000</v>
      </c>
      <c r="H513" t="s">
        <v>7673</v>
      </c>
      <c r="I513" t="s">
        <v>1002</v>
      </c>
      <c r="J513">
        <v>1171024.0</v>
      </c>
      <c r="K513">
        <v>1299619.0</v>
      </c>
      <c r="L513">
        <v>175618.0</v>
      </c>
      <c r="M513">
        <v>194.0</v>
      </c>
      <c r="N513">
        <v>905.0</v>
      </c>
      <c r="O513">
        <v>280990.0</v>
      </c>
      <c r="P513">
        <v>194.0</v>
      </c>
      <c r="Q513">
        <v>1448.0</v>
      </c>
      <c r="R513">
        <v>714416.0</v>
      </c>
      <c r="S513">
        <v>194.0</v>
      </c>
      <c r="T513">
        <v>3683.0</v>
      </c>
      <c r="U513">
        <v>0.0</v>
      </c>
      <c r="V513" t="s">
        <v>1003</v>
      </c>
      <c r="W513">
        <v>4.0</v>
      </c>
      <c r="Y513" s="154">
        <v>45869.0</v>
      </c>
      <c r="Z513">
        <v>324905.0</v>
      </c>
      <c r="AA513" s="154">
        <v>45930.0</v>
      </c>
      <c r="AB513">
        <v>324905.0</v>
      </c>
      <c r="AC513" s="155">
        <v>45961.0</v>
      </c>
      <c r="AD513">
        <v>324905.0</v>
      </c>
      <c r="AE513" s="155">
        <v>46022.0</v>
      </c>
      <c r="AF513">
        <v>324905.0</v>
      </c>
      <c r="AG513">
        <v>0.0</v>
      </c>
      <c r="AJ513">
        <v>324905.0</v>
      </c>
      <c r="AK513">
        <v>0.0</v>
      </c>
      <c r="AL513">
        <v>324905.0</v>
      </c>
      <c r="AM513">
        <v>0.3965</v>
      </c>
      <c r="AN513">
        <v>0.3965</v>
      </c>
      <c r="AS513" t="s">
        <v>21</v>
      </c>
      <c r="AT513" t="s">
        <v>22</v>
      </c>
      <c r="AU513">
        <v>4.0</v>
      </c>
      <c r="AV513" t="s">
        <v>380</v>
      </c>
      <c r="AX513" t="s">
        <v>88</v>
      </c>
      <c r="AY513" t="s">
        <v>88</v>
      </c>
      <c r="AZ513" t="s">
        <v>1110</v>
      </c>
      <c r="BA513" t="s">
        <v>2233</v>
      </c>
      <c r="BB513" t="s">
        <v>1174</v>
      </c>
      <c r="BC513" t="s">
        <v>23</v>
      </c>
      <c r="BD513" t="s">
        <v>1032</v>
      </c>
      <c r="BE513" t="s">
        <v>1007</v>
      </c>
      <c r="BF513" s="154">
        <v>45726.0</v>
      </c>
      <c r="BG513" s="154">
        <v>46173.0</v>
      </c>
      <c r="BH513" t="s">
        <v>1008</v>
      </c>
      <c r="BI513" t="s">
        <v>7674</v>
      </c>
      <c r="BJ513" t="s">
        <v>7675</v>
      </c>
      <c r="BK513" t="s">
        <v>7676</v>
      </c>
      <c r="BL513" s="154">
        <v>45730.0</v>
      </c>
      <c r="BM513" t="s">
        <v>2237</v>
      </c>
      <c r="BN513" t="s">
        <v>2316</v>
      </c>
      <c r="BO513" t="s">
        <v>2238</v>
      </c>
      <c r="BP513" t="s">
        <v>2093</v>
      </c>
      <c r="BR513" s="156">
        <v>45750.57375</v>
      </c>
      <c r="BS513" t="s">
        <v>2239</v>
      </c>
      <c r="BT513" t="s">
        <v>1016</v>
      </c>
      <c r="BU513" t="s">
        <v>2240</v>
      </c>
      <c r="BV513">
        <v>9.19443285098E11</v>
      </c>
      <c r="BW513" t="s">
        <v>2240</v>
      </c>
      <c r="BX513" t="s">
        <v>2239</v>
      </c>
      <c r="BY513" t="s">
        <v>2240</v>
      </c>
      <c r="BZ513">
        <v>9.19443285098E11</v>
      </c>
      <c r="CA513" t="s">
        <v>2239</v>
      </c>
      <c r="CB513" t="s">
        <v>2240</v>
      </c>
      <c r="CC513">
        <v>9.19443285098E11</v>
      </c>
      <c r="CD513">
        <v>104000.0</v>
      </c>
      <c r="CE513" t="s">
        <v>2241</v>
      </c>
      <c r="CG513">
        <v>635109.0</v>
      </c>
      <c r="CI513" t="s">
        <v>2233</v>
      </c>
      <c r="CJ513" t="s">
        <v>1174</v>
      </c>
      <c r="CK513">
        <v>635109.0</v>
      </c>
      <c r="CL513" t="s">
        <v>2243</v>
      </c>
      <c r="CM513" t="s">
        <v>2242</v>
      </c>
      <c r="CN513" t="s">
        <v>2242</v>
      </c>
    </row>
    <row r="514">
      <c r="A514" t="s">
        <v>68</v>
      </c>
      <c r="B514">
        <v>5032729.0</v>
      </c>
      <c r="C514" t="s">
        <v>688</v>
      </c>
      <c r="D514">
        <v>2025.0</v>
      </c>
      <c r="E514" s="156">
        <v>45750.0</v>
      </c>
      <c r="F514" t="s">
        <v>999</v>
      </c>
      <c r="G514" t="s">
        <v>1000</v>
      </c>
      <c r="H514" t="s">
        <v>7677</v>
      </c>
      <c r="I514" t="s">
        <v>1002</v>
      </c>
      <c r="J514">
        <v>161620.0</v>
      </c>
      <c r="K514">
        <v>161620.0</v>
      </c>
      <c r="L514">
        <v>0.0</v>
      </c>
      <c r="M514">
        <v>0.0</v>
      </c>
      <c r="O514">
        <v>161620.0</v>
      </c>
      <c r="P514">
        <v>404.0</v>
      </c>
      <c r="Q514">
        <v>400.0</v>
      </c>
      <c r="R514">
        <v>0.0</v>
      </c>
      <c r="S514">
        <v>0.0</v>
      </c>
      <c r="U514">
        <v>0.0</v>
      </c>
      <c r="V514" t="s">
        <v>1003</v>
      </c>
      <c r="W514">
        <v>2.0</v>
      </c>
      <c r="Y514" s="154">
        <v>45757.0</v>
      </c>
      <c r="Z514">
        <v>80810.0</v>
      </c>
      <c r="AA514" s="154">
        <v>45838.0</v>
      </c>
      <c r="AB514">
        <v>80810.0</v>
      </c>
      <c r="AC514" s="156">
        <v>36526.0</v>
      </c>
      <c r="AD514">
        <v>0.0</v>
      </c>
      <c r="AE514" s="156">
        <v>36526.0</v>
      </c>
      <c r="AF514">
        <v>0.0</v>
      </c>
      <c r="AG514">
        <v>0.0</v>
      </c>
      <c r="AH514" s="154">
        <v>45768.0</v>
      </c>
      <c r="AI514" s="154">
        <v>45768.0</v>
      </c>
      <c r="AJ514">
        <v>161620.0</v>
      </c>
      <c r="AK514">
        <v>80800.0</v>
      </c>
      <c r="AL514">
        <v>80820.0</v>
      </c>
      <c r="AM514">
        <v>0.5555</v>
      </c>
      <c r="AN514">
        <v>0.5555</v>
      </c>
      <c r="AS514">
        <v>0.0</v>
      </c>
      <c r="AU514">
        <v>2.0</v>
      </c>
      <c r="AV514" t="s">
        <v>380</v>
      </c>
      <c r="AW514" t="s">
        <v>381</v>
      </c>
      <c r="AX514" t="s">
        <v>22</v>
      </c>
      <c r="AZ514" t="s">
        <v>1110</v>
      </c>
      <c r="BA514" t="s">
        <v>1173</v>
      </c>
      <c r="BB514" t="s">
        <v>1174</v>
      </c>
      <c r="BC514" t="s">
        <v>23</v>
      </c>
      <c r="BD514" t="s">
        <v>1174</v>
      </c>
      <c r="BE514" t="s">
        <v>1007</v>
      </c>
      <c r="BF514" s="156">
        <v>45748.0</v>
      </c>
      <c r="BG514" s="154">
        <v>46112.0</v>
      </c>
      <c r="BH514" t="s">
        <v>1008</v>
      </c>
      <c r="BI514" t="s">
        <v>7678</v>
      </c>
      <c r="BJ514" t="s">
        <v>7679</v>
      </c>
      <c r="BK514" t="s">
        <v>7680</v>
      </c>
      <c r="BL514" s="156">
        <v>45750.0</v>
      </c>
      <c r="BM514" t="s">
        <v>1894</v>
      </c>
      <c r="BN514" t="s">
        <v>1095</v>
      </c>
      <c r="BO514" t="s">
        <v>1895</v>
      </c>
      <c r="BP514" t="s">
        <v>1896</v>
      </c>
      <c r="BR514" s="154">
        <v>45770.4697685185</v>
      </c>
      <c r="BS514" t="s">
        <v>7681</v>
      </c>
      <c r="BT514" t="s">
        <v>1016</v>
      </c>
      <c r="BU514" t="s">
        <v>7682</v>
      </c>
      <c r="BV514">
        <v>9.19884074712E11</v>
      </c>
      <c r="BW514" t="s">
        <v>7682</v>
      </c>
      <c r="BX514" t="s">
        <v>7681</v>
      </c>
      <c r="BY514" t="s">
        <v>7682</v>
      </c>
      <c r="BZ514">
        <v>9.19884074712E11</v>
      </c>
      <c r="CA514" t="s">
        <v>7683</v>
      </c>
      <c r="CB514" t="s">
        <v>7682</v>
      </c>
      <c r="CC514">
        <v>9.1944433126E11</v>
      </c>
      <c r="CD514">
        <v>35000.0</v>
      </c>
      <c r="CE514" t="s">
        <v>7684</v>
      </c>
      <c r="CG514">
        <v>600015.0</v>
      </c>
      <c r="CH514" t="s">
        <v>7684</v>
      </c>
      <c r="CI514" t="s">
        <v>1173</v>
      </c>
      <c r="CJ514" t="s">
        <v>1174</v>
      </c>
      <c r="CK514">
        <v>600015.0</v>
      </c>
      <c r="CM514" t="s">
        <v>7685</v>
      </c>
      <c r="CN514" t="s">
        <v>7685</v>
      </c>
    </row>
    <row r="515">
      <c r="A515" t="s">
        <v>68</v>
      </c>
      <c r="B515">
        <v>5035523.0</v>
      </c>
      <c r="C515" t="s">
        <v>818</v>
      </c>
      <c r="D515">
        <v>2025.0</v>
      </c>
      <c r="E515" s="154">
        <v>45763.0</v>
      </c>
      <c r="F515" t="s">
        <v>1289</v>
      </c>
      <c r="G515" t="s">
        <v>1000</v>
      </c>
      <c r="H515" t="s">
        <v>7686</v>
      </c>
      <c r="I515" t="s">
        <v>1002</v>
      </c>
      <c r="J515">
        <v>110263.0</v>
      </c>
      <c r="K515">
        <v>130110.0</v>
      </c>
      <c r="L515">
        <v>0.0</v>
      </c>
      <c r="M515">
        <v>0.0</v>
      </c>
      <c r="O515">
        <v>0.0</v>
      </c>
      <c r="P515">
        <v>0.0</v>
      </c>
      <c r="R515">
        <v>110263.0</v>
      </c>
      <c r="S515">
        <v>52.0</v>
      </c>
      <c r="T515">
        <v>2120.0</v>
      </c>
      <c r="U515">
        <v>0.0</v>
      </c>
      <c r="V515" t="s">
        <v>1003</v>
      </c>
      <c r="W515">
        <v>2.0</v>
      </c>
      <c r="Y515" s="154">
        <v>45777.0</v>
      </c>
      <c r="Z515">
        <v>65055.0</v>
      </c>
      <c r="AA515" s="156">
        <v>45839.0</v>
      </c>
      <c r="AB515">
        <v>65055.0</v>
      </c>
      <c r="AC515" s="156">
        <v>36526.0</v>
      </c>
      <c r="AD515">
        <v>0.0</v>
      </c>
      <c r="AE515" s="156">
        <v>36526.0</v>
      </c>
      <c r="AF515">
        <v>0.0</v>
      </c>
      <c r="AG515">
        <v>0.0</v>
      </c>
      <c r="AH515" s="154">
        <v>45804.0</v>
      </c>
      <c r="AI515" s="156">
        <v>45873.0</v>
      </c>
      <c r="AJ515">
        <v>130110.0</v>
      </c>
      <c r="AK515">
        <v>130110.0</v>
      </c>
      <c r="AL515">
        <v>0.0</v>
      </c>
      <c r="AM515">
        <v>0.583</v>
      </c>
      <c r="AN515">
        <v>0.583</v>
      </c>
      <c r="AS515">
        <v>0.0</v>
      </c>
      <c r="AU515">
        <v>0.0</v>
      </c>
      <c r="AV515" t="s">
        <v>380</v>
      </c>
      <c r="AY515" t="s">
        <v>88</v>
      </c>
      <c r="AZ515" t="s">
        <v>1850</v>
      </c>
      <c r="BA515" t="s">
        <v>6291</v>
      </c>
      <c r="BB515" t="s">
        <v>1366</v>
      </c>
      <c r="BC515" t="s">
        <v>45</v>
      </c>
      <c r="BD515" t="s">
        <v>1366</v>
      </c>
      <c r="BE515" t="s">
        <v>1007</v>
      </c>
      <c r="BF515" s="156">
        <v>45809.0</v>
      </c>
      <c r="BG515" s="154">
        <v>46173.0</v>
      </c>
      <c r="BH515" t="s">
        <v>1008</v>
      </c>
      <c r="BI515" t="s">
        <v>7687</v>
      </c>
      <c r="BJ515" t="s">
        <v>7688</v>
      </c>
      <c r="BK515" t="s">
        <v>7689</v>
      </c>
      <c r="BL515" s="154">
        <v>45763.0</v>
      </c>
      <c r="BM515" t="s">
        <v>3372</v>
      </c>
      <c r="BN515" t="s">
        <v>1118</v>
      </c>
      <c r="BO515" t="s">
        <v>3373</v>
      </c>
      <c r="BP515" t="s">
        <v>3374</v>
      </c>
      <c r="BR515" s="154">
        <v>45805.7365277778</v>
      </c>
      <c r="BS515" t="s">
        <v>7690</v>
      </c>
      <c r="BT515" t="s">
        <v>1016</v>
      </c>
      <c r="BU515" t="s">
        <v>7691</v>
      </c>
      <c r="BV515">
        <v>9.16357861453E11</v>
      </c>
      <c r="BW515" t="s">
        <v>7692</v>
      </c>
      <c r="BX515" t="s">
        <v>7690</v>
      </c>
      <c r="BY515" t="s">
        <v>7691</v>
      </c>
      <c r="BZ515">
        <v>9.16357861453E11</v>
      </c>
      <c r="CA515" t="s">
        <v>7690</v>
      </c>
      <c r="CB515" t="s">
        <v>7691</v>
      </c>
      <c r="CC515">
        <v>9.16357861453E11</v>
      </c>
      <c r="CD515">
        <v>0.0</v>
      </c>
      <c r="CE515" t="s">
        <v>7693</v>
      </c>
      <c r="CG515">
        <v>361004.0</v>
      </c>
      <c r="CH515" t="s">
        <v>7693</v>
      </c>
      <c r="CI515" t="s">
        <v>6291</v>
      </c>
      <c r="CJ515" t="s">
        <v>1366</v>
      </c>
      <c r="CK515">
        <v>361004.0</v>
      </c>
      <c r="CM515" t="s">
        <v>7694</v>
      </c>
      <c r="CN515" t="s">
        <v>7694</v>
      </c>
    </row>
    <row r="516">
      <c r="A516" t="s">
        <v>68</v>
      </c>
      <c r="B516">
        <v>5037382.0</v>
      </c>
      <c r="C516" t="s">
        <v>689</v>
      </c>
      <c r="D516">
        <v>2025.0</v>
      </c>
      <c r="E516" s="154">
        <v>45735.0</v>
      </c>
      <c r="F516" t="s">
        <v>999</v>
      </c>
      <c r="G516" t="s">
        <v>1000</v>
      </c>
      <c r="H516" t="s">
        <v>7695</v>
      </c>
      <c r="I516" t="s">
        <v>1002</v>
      </c>
      <c r="J516">
        <v>353567.0</v>
      </c>
      <c r="K516">
        <v>353567.0</v>
      </c>
      <c r="L516">
        <v>0.0</v>
      </c>
      <c r="M516">
        <v>0.0</v>
      </c>
      <c r="O516">
        <v>353567.0</v>
      </c>
      <c r="P516">
        <v>221.0</v>
      </c>
      <c r="Q516">
        <v>1600.0</v>
      </c>
      <c r="R516">
        <v>0.0</v>
      </c>
      <c r="S516">
        <v>0.0</v>
      </c>
      <c r="U516">
        <v>0.0</v>
      </c>
      <c r="V516" t="s">
        <v>1003</v>
      </c>
      <c r="W516">
        <v>4.0</v>
      </c>
      <c r="Y516" s="154">
        <v>45734.0</v>
      </c>
      <c r="Z516">
        <v>88392.0</v>
      </c>
      <c r="AA516" s="154">
        <v>45868.0</v>
      </c>
      <c r="AB516">
        <v>88392.0</v>
      </c>
      <c r="AC516" s="155">
        <v>45959.0</v>
      </c>
      <c r="AD516">
        <v>88392.0</v>
      </c>
      <c r="AE516" s="155">
        <v>46022.0</v>
      </c>
      <c r="AF516">
        <v>88392.0</v>
      </c>
      <c r="AG516">
        <v>0.0</v>
      </c>
      <c r="AH516" s="154">
        <v>45734.0</v>
      </c>
      <c r="AI516" s="156">
        <v>45877.0</v>
      </c>
      <c r="AJ516">
        <v>176784.0</v>
      </c>
      <c r="AK516">
        <v>175223.0</v>
      </c>
      <c r="AL516">
        <v>1561.0</v>
      </c>
      <c r="AM516">
        <v>0.5429</v>
      </c>
      <c r="AN516">
        <v>0.5429</v>
      </c>
      <c r="AS516">
        <v>0.0</v>
      </c>
      <c r="AU516">
        <v>4.0</v>
      </c>
      <c r="AV516" t="s">
        <v>399</v>
      </c>
      <c r="AW516" t="s">
        <v>381</v>
      </c>
      <c r="AX516" t="s">
        <v>22</v>
      </c>
      <c r="AZ516" t="s">
        <v>1110</v>
      </c>
      <c r="BA516" t="s">
        <v>7696</v>
      </c>
      <c r="BB516" t="s">
        <v>2498</v>
      </c>
      <c r="BC516" t="s">
        <v>27</v>
      </c>
      <c r="BD516" t="s">
        <v>1131</v>
      </c>
      <c r="BE516" t="s">
        <v>1007</v>
      </c>
      <c r="BF516" s="156">
        <v>45748.0</v>
      </c>
      <c r="BG516" s="154">
        <v>46112.0</v>
      </c>
      <c r="BH516" t="s">
        <v>1008</v>
      </c>
      <c r="BI516" t="s">
        <v>7697</v>
      </c>
      <c r="BJ516" t="s">
        <v>7698</v>
      </c>
      <c r="BK516" t="s">
        <v>7699</v>
      </c>
      <c r="BL516" s="154">
        <v>45735.0</v>
      </c>
      <c r="BM516" t="s">
        <v>1278</v>
      </c>
      <c r="BN516" t="s">
        <v>2316</v>
      </c>
      <c r="BO516" t="s">
        <v>1279</v>
      </c>
      <c r="BP516" t="s">
        <v>1137</v>
      </c>
      <c r="BR516" s="154">
        <v>45743.6566087963</v>
      </c>
      <c r="BS516" t="s">
        <v>7700</v>
      </c>
      <c r="BT516" t="s">
        <v>1122</v>
      </c>
      <c r="BU516" t="s">
        <v>7701</v>
      </c>
      <c r="BV516">
        <v>9.19914402051E11</v>
      </c>
      <c r="BW516" t="s">
        <v>7701</v>
      </c>
      <c r="BX516" t="s">
        <v>7702</v>
      </c>
      <c r="BY516" t="s">
        <v>7701</v>
      </c>
      <c r="BZ516">
        <v>9.19882477113E11</v>
      </c>
      <c r="CA516" t="s">
        <v>7702</v>
      </c>
      <c r="CB516" t="s">
        <v>7701</v>
      </c>
      <c r="CC516">
        <v>9.19882477113E11</v>
      </c>
      <c r="CD516">
        <v>39700.0</v>
      </c>
      <c r="CE516" t="s">
        <v>7703</v>
      </c>
      <c r="CG516">
        <v>144527.0</v>
      </c>
      <c r="CH516" t="s">
        <v>7703</v>
      </c>
      <c r="CI516" t="s">
        <v>7696</v>
      </c>
      <c r="CJ516" t="s">
        <v>2498</v>
      </c>
      <c r="CK516">
        <v>144527.0</v>
      </c>
      <c r="CM516" t="s">
        <v>7704</v>
      </c>
      <c r="CN516" t="s">
        <v>7704</v>
      </c>
    </row>
    <row r="517">
      <c r="A517" t="s">
        <v>68</v>
      </c>
      <c r="B517">
        <v>5037530.0</v>
      </c>
      <c r="C517" t="s">
        <v>819</v>
      </c>
      <c r="D517">
        <v>2025.0</v>
      </c>
      <c r="E517" s="154">
        <v>45790.0</v>
      </c>
      <c r="F517" t="s">
        <v>1289</v>
      </c>
      <c r="G517" t="s">
        <v>1000</v>
      </c>
      <c r="H517" t="s">
        <v>7705</v>
      </c>
      <c r="I517" t="s">
        <v>1002</v>
      </c>
      <c r="J517">
        <v>635075.0</v>
      </c>
      <c r="K517">
        <v>749389.0</v>
      </c>
      <c r="L517">
        <v>0.0</v>
      </c>
      <c r="M517">
        <v>0.0</v>
      </c>
      <c r="O517">
        <v>0.0</v>
      </c>
      <c r="P517">
        <v>0.0</v>
      </c>
      <c r="R517">
        <v>635075.0</v>
      </c>
      <c r="S517">
        <v>254.0</v>
      </c>
      <c r="T517">
        <v>2500.0</v>
      </c>
      <c r="U517">
        <v>0.0</v>
      </c>
      <c r="V517" t="s">
        <v>1003</v>
      </c>
      <c r="W517">
        <v>3.0</v>
      </c>
      <c r="Y517" s="154">
        <v>45797.0</v>
      </c>
      <c r="Z517">
        <v>187347.0</v>
      </c>
      <c r="AA517" s="154">
        <v>45838.0</v>
      </c>
      <c r="AB517">
        <v>374695.0</v>
      </c>
      <c r="AC517" s="154">
        <v>45930.0</v>
      </c>
      <c r="AD517">
        <v>187347.0</v>
      </c>
      <c r="AE517" s="156">
        <v>36526.0</v>
      </c>
      <c r="AF517">
        <v>0.0</v>
      </c>
      <c r="AG517">
        <v>0.0</v>
      </c>
      <c r="AH517" s="156">
        <v>45810.0</v>
      </c>
      <c r="AI517" s="156">
        <v>45810.0</v>
      </c>
      <c r="AJ517">
        <v>562042.0</v>
      </c>
      <c r="AK517">
        <v>187347.0</v>
      </c>
      <c r="AL517">
        <v>374695.0</v>
      </c>
      <c r="AM517">
        <v>0.5083</v>
      </c>
      <c r="AN517">
        <v>0.5083</v>
      </c>
      <c r="AS517">
        <v>0.0</v>
      </c>
      <c r="AU517">
        <v>0.0</v>
      </c>
      <c r="AV517" t="s">
        <v>380</v>
      </c>
      <c r="AY517" t="s">
        <v>88</v>
      </c>
      <c r="AZ517" t="s">
        <v>1029</v>
      </c>
      <c r="BA517" t="s">
        <v>1906</v>
      </c>
      <c r="BB517" t="s">
        <v>1366</v>
      </c>
      <c r="BC517" t="s">
        <v>45</v>
      </c>
      <c r="BD517" t="s">
        <v>1366</v>
      </c>
      <c r="BE517" t="s">
        <v>1007</v>
      </c>
      <c r="BF517" s="156">
        <v>45809.0</v>
      </c>
      <c r="BG517" s="154">
        <v>46173.0</v>
      </c>
      <c r="BH517" t="s">
        <v>1008</v>
      </c>
      <c r="BI517" t="s">
        <v>7706</v>
      </c>
      <c r="BJ517" t="s">
        <v>7707</v>
      </c>
      <c r="BK517" t="s">
        <v>7708</v>
      </c>
      <c r="BL517" s="154">
        <v>45790.0</v>
      </c>
      <c r="BM517" t="s">
        <v>3372</v>
      </c>
      <c r="BN517" t="s">
        <v>1118</v>
      </c>
      <c r="BO517" t="s">
        <v>3373</v>
      </c>
      <c r="BP517" t="s">
        <v>3374</v>
      </c>
      <c r="BR517" s="156">
        <v>45810.5347106481</v>
      </c>
      <c r="BS517" t="s">
        <v>7709</v>
      </c>
      <c r="BT517" t="s">
        <v>1122</v>
      </c>
      <c r="BU517" t="s">
        <v>5285</v>
      </c>
      <c r="BV517">
        <v>9.19909603695E11</v>
      </c>
      <c r="BW517" t="s">
        <v>5285</v>
      </c>
      <c r="BX517" t="s">
        <v>7710</v>
      </c>
      <c r="BY517" t="s">
        <v>7711</v>
      </c>
      <c r="BZ517">
        <v>9.170690237574E12</v>
      </c>
      <c r="CA517" t="s">
        <v>7710</v>
      </c>
      <c r="CB517" t="s">
        <v>7711</v>
      </c>
      <c r="CC517">
        <v>9.170690237574E12</v>
      </c>
      <c r="CD517">
        <v>35000.0</v>
      </c>
      <c r="CE517" t="s">
        <v>7712</v>
      </c>
      <c r="CG517">
        <v>360110.0</v>
      </c>
      <c r="CH517" t="s">
        <v>7713</v>
      </c>
      <c r="CI517" t="s">
        <v>1906</v>
      </c>
      <c r="CJ517" t="s">
        <v>1366</v>
      </c>
      <c r="CK517">
        <v>360110.0</v>
      </c>
      <c r="CM517" t="s">
        <v>7714</v>
      </c>
      <c r="CN517" t="s">
        <v>7714</v>
      </c>
    </row>
    <row r="518">
      <c r="A518" t="s">
        <v>68</v>
      </c>
      <c r="B518">
        <v>5038577.0</v>
      </c>
      <c r="C518" t="s">
        <v>690</v>
      </c>
      <c r="D518">
        <v>2025.0</v>
      </c>
      <c r="E518" s="154">
        <v>45738.0</v>
      </c>
      <c r="F518" t="s">
        <v>999</v>
      </c>
      <c r="G518" t="s">
        <v>1000</v>
      </c>
      <c r="H518" t="s">
        <v>7715</v>
      </c>
      <c r="I518" t="s">
        <v>1002</v>
      </c>
      <c r="J518">
        <v>87003.0</v>
      </c>
      <c r="K518">
        <v>87003.0</v>
      </c>
      <c r="L518">
        <v>0.0</v>
      </c>
      <c r="M518">
        <v>0.0</v>
      </c>
      <c r="O518">
        <v>87003.0</v>
      </c>
      <c r="P518">
        <v>87.0</v>
      </c>
      <c r="Q518">
        <v>1000.0</v>
      </c>
      <c r="R518">
        <v>0.0</v>
      </c>
      <c r="S518">
        <v>0.0</v>
      </c>
      <c r="U518">
        <v>0.0</v>
      </c>
      <c r="V518" t="s">
        <v>1003</v>
      </c>
      <c r="W518">
        <v>3.0</v>
      </c>
      <c r="Y518" s="156">
        <v>45749.0</v>
      </c>
      <c r="Z518">
        <v>21751.0</v>
      </c>
      <c r="AA518" s="156">
        <v>45870.0</v>
      </c>
      <c r="AB518">
        <v>33061.0</v>
      </c>
      <c r="AC518" s="157">
        <v>45962.0</v>
      </c>
      <c r="AD518">
        <v>32191.0</v>
      </c>
      <c r="AE518" s="156">
        <v>36526.0</v>
      </c>
      <c r="AF518">
        <v>0.0</v>
      </c>
      <c r="AG518">
        <v>0.0</v>
      </c>
      <c r="AH518" s="156">
        <v>45748.0</v>
      </c>
      <c r="AI518" s="154">
        <v>45887.0</v>
      </c>
      <c r="AJ518">
        <v>54812.0</v>
      </c>
      <c r="AK518">
        <v>52290.0</v>
      </c>
      <c r="AL518">
        <v>2522.0</v>
      </c>
      <c r="AM518">
        <v>0.5652</v>
      </c>
      <c r="AN518">
        <v>0.5652</v>
      </c>
      <c r="AS518">
        <v>0.0</v>
      </c>
      <c r="AU518">
        <v>2.0</v>
      </c>
      <c r="AV518" t="s">
        <v>399</v>
      </c>
      <c r="AW518" t="s">
        <v>381</v>
      </c>
      <c r="AX518" t="s">
        <v>22</v>
      </c>
      <c r="AZ518" t="s">
        <v>1110</v>
      </c>
      <c r="BA518" t="s">
        <v>1187</v>
      </c>
      <c r="BB518" t="s">
        <v>1188</v>
      </c>
      <c r="BC518" t="s">
        <v>37</v>
      </c>
      <c r="BD518" t="s">
        <v>1189</v>
      </c>
      <c r="BE518" t="s">
        <v>1007</v>
      </c>
      <c r="BF518" s="156">
        <v>45748.0</v>
      </c>
      <c r="BG518" s="154">
        <v>46112.0</v>
      </c>
      <c r="BH518" t="s">
        <v>1008</v>
      </c>
      <c r="BI518" t="s">
        <v>7716</v>
      </c>
      <c r="BJ518" t="s">
        <v>7717</v>
      </c>
      <c r="BK518" t="s">
        <v>7718</v>
      </c>
      <c r="BL518" s="154">
        <v>45738.0</v>
      </c>
      <c r="BM518" t="s">
        <v>1193</v>
      </c>
      <c r="BN518" t="s">
        <v>1118</v>
      </c>
      <c r="BO518" t="s">
        <v>1194</v>
      </c>
      <c r="BP518" t="s">
        <v>1195</v>
      </c>
      <c r="BR518" s="156">
        <v>45750.5635763889</v>
      </c>
      <c r="BS518" t="s">
        <v>7719</v>
      </c>
      <c r="BT518" t="s">
        <v>1016</v>
      </c>
      <c r="BU518" t="s">
        <v>7720</v>
      </c>
      <c r="BV518">
        <v>9.18002193272E11</v>
      </c>
      <c r="BW518" t="s">
        <v>7720</v>
      </c>
      <c r="BX518" t="s">
        <v>7719</v>
      </c>
      <c r="BY518" t="s">
        <v>7720</v>
      </c>
      <c r="BZ518">
        <v>9.18002193272E11</v>
      </c>
      <c r="CA518" t="s">
        <v>7719</v>
      </c>
      <c r="CB518" t="s">
        <v>7720</v>
      </c>
      <c r="CC518">
        <v>9.18002193272E11</v>
      </c>
      <c r="CD518">
        <v>21000.0</v>
      </c>
      <c r="CE518" t="s">
        <v>7721</v>
      </c>
      <c r="CG518">
        <v>800026.0</v>
      </c>
      <c r="CH518" t="s">
        <v>7721</v>
      </c>
      <c r="CI518" t="s">
        <v>1187</v>
      </c>
      <c r="CJ518" t="s">
        <v>1188</v>
      </c>
      <c r="CK518">
        <v>800026.0</v>
      </c>
      <c r="CM518" t="s">
        <v>7722</v>
      </c>
      <c r="CN518" t="s">
        <v>7722</v>
      </c>
    </row>
    <row r="519">
      <c r="A519" t="s">
        <v>68</v>
      </c>
      <c r="B519">
        <v>5039845.0</v>
      </c>
      <c r="C519" t="s">
        <v>308</v>
      </c>
      <c r="D519">
        <v>2025.0</v>
      </c>
      <c r="E519" s="154">
        <v>45742.0</v>
      </c>
      <c r="F519" t="s">
        <v>1024</v>
      </c>
      <c r="G519" t="s">
        <v>1000</v>
      </c>
      <c r="H519" t="s">
        <v>7723</v>
      </c>
      <c r="I519" t="s">
        <v>1002</v>
      </c>
      <c r="J519">
        <v>408314.0</v>
      </c>
      <c r="K519">
        <v>465067.0</v>
      </c>
      <c r="L519">
        <v>93019.0</v>
      </c>
      <c r="M519">
        <v>186.0</v>
      </c>
      <c r="N519">
        <v>500.0</v>
      </c>
      <c r="O519">
        <v>0.0</v>
      </c>
      <c r="P519">
        <v>0.0</v>
      </c>
      <c r="R519">
        <v>315295.0</v>
      </c>
      <c r="S519">
        <v>186.0</v>
      </c>
      <c r="T519">
        <v>1695.0</v>
      </c>
      <c r="U519">
        <v>0.0</v>
      </c>
      <c r="V519" t="s">
        <v>1003</v>
      </c>
      <c r="W519">
        <v>2.0</v>
      </c>
      <c r="Y519" s="154">
        <v>45742.0</v>
      </c>
      <c r="Z519" t="s">
        <v>7724</v>
      </c>
      <c r="AA519" s="154">
        <v>45796.0</v>
      </c>
      <c r="AB519" t="s">
        <v>7725</v>
      </c>
      <c r="AC519" s="156">
        <v>36526.0</v>
      </c>
      <c r="AD519">
        <v>0.0</v>
      </c>
      <c r="AE519" s="156">
        <v>36526.0</v>
      </c>
      <c r="AF519">
        <v>0.0</v>
      </c>
      <c r="AG519" t="s">
        <v>7726</v>
      </c>
      <c r="AH519" s="154">
        <v>45742.0</v>
      </c>
      <c r="AI519" s="154">
        <v>45742.0</v>
      </c>
      <c r="AJ519" t="s">
        <v>7727</v>
      </c>
      <c r="AK519" t="s">
        <v>7728</v>
      </c>
      <c r="AL519" t="s">
        <v>7729</v>
      </c>
      <c r="AM519" t="s">
        <v>7730</v>
      </c>
      <c r="AN519" t="s">
        <v>7730</v>
      </c>
      <c r="AS519" t="s">
        <v>1053</v>
      </c>
      <c r="AT519" t="s">
        <v>22</v>
      </c>
      <c r="AU519">
        <v>0.0</v>
      </c>
      <c r="AV519" t="s">
        <v>380</v>
      </c>
      <c r="AY519" t="s">
        <v>88</v>
      </c>
      <c r="AZ519" t="s">
        <v>1110</v>
      </c>
      <c r="BA519" t="s">
        <v>6278</v>
      </c>
      <c r="BB519" t="s">
        <v>6278</v>
      </c>
      <c r="BC519" t="s">
        <v>27</v>
      </c>
      <c r="BD519" t="s">
        <v>1131</v>
      </c>
      <c r="BE519" t="s">
        <v>1007</v>
      </c>
      <c r="BF519" s="156">
        <v>45748.0</v>
      </c>
      <c r="BG519" s="154">
        <v>46112.0</v>
      </c>
      <c r="BH519" t="s">
        <v>1008</v>
      </c>
      <c r="BI519" t="s">
        <v>7731</v>
      </c>
      <c r="BJ519" t="s">
        <v>7732</v>
      </c>
      <c r="BK519" t="s">
        <v>7733</v>
      </c>
      <c r="BL519" s="154">
        <v>45742.0</v>
      </c>
      <c r="BM519" t="s">
        <v>1135</v>
      </c>
      <c r="BN519" t="s">
        <v>1063</v>
      </c>
      <c r="BO519" t="s">
        <v>1136</v>
      </c>
      <c r="BP519" t="s">
        <v>1137</v>
      </c>
      <c r="BR519" t="s">
        <v>7734</v>
      </c>
      <c r="BS519" t="s">
        <v>7735</v>
      </c>
      <c r="BT519" t="s">
        <v>1122</v>
      </c>
      <c r="BU519" t="s">
        <v>7736</v>
      </c>
      <c r="BV519">
        <v>9.1991513E11</v>
      </c>
      <c r="BW519" t="s">
        <v>7736</v>
      </c>
      <c r="BX519" t="s">
        <v>7737</v>
      </c>
      <c r="BY519" t="s">
        <v>7736</v>
      </c>
      <c r="BZ519">
        <v>9.1991513E11</v>
      </c>
      <c r="CA519" t="s">
        <v>7738</v>
      </c>
      <c r="CB519" t="s">
        <v>7736</v>
      </c>
      <c r="CC519">
        <v>9.19877051903E11</v>
      </c>
      <c r="CD519">
        <v>6500.0</v>
      </c>
      <c r="CE519" t="s">
        <v>308</v>
      </c>
      <c r="CG519">
        <v>160047.0</v>
      </c>
      <c r="CH519" t="s">
        <v>308</v>
      </c>
      <c r="CI519" t="s">
        <v>6278</v>
      </c>
      <c r="CJ519" t="s">
        <v>6278</v>
      </c>
      <c r="CK519">
        <v>160047.0</v>
      </c>
      <c r="CM519" t="s">
        <v>7739</v>
      </c>
      <c r="CN519" t="s">
        <v>7739</v>
      </c>
    </row>
    <row r="520">
      <c r="A520" t="s">
        <v>68</v>
      </c>
      <c r="B520">
        <v>5040517.0</v>
      </c>
      <c r="C520" t="s">
        <v>820</v>
      </c>
      <c r="D520">
        <v>2025.0</v>
      </c>
      <c r="E520" s="154">
        <v>45744.0</v>
      </c>
      <c r="F520" t="s">
        <v>1289</v>
      </c>
      <c r="G520" t="s">
        <v>1000</v>
      </c>
      <c r="H520" t="s">
        <v>7740</v>
      </c>
      <c r="I520" t="s">
        <v>1002</v>
      </c>
      <c r="J520">
        <v>252013.0</v>
      </c>
      <c r="K520">
        <v>297375.0</v>
      </c>
      <c r="L520">
        <v>0.0</v>
      </c>
      <c r="M520">
        <v>0.0</v>
      </c>
      <c r="O520">
        <v>0.0</v>
      </c>
      <c r="P520">
        <v>0.0</v>
      </c>
      <c r="R520">
        <v>252013.0</v>
      </c>
      <c r="S520">
        <v>105.0</v>
      </c>
      <c r="T520">
        <v>2400.0</v>
      </c>
      <c r="U520">
        <v>0.0</v>
      </c>
      <c r="V520" t="s">
        <v>1003</v>
      </c>
      <c r="W520">
        <v>2.0</v>
      </c>
      <c r="Y520" s="156">
        <v>45748.0</v>
      </c>
      <c r="Z520">
        <v>148688.0</v>
      </c>
      <c r="AA520" s="156">
        <v>45901.0</v>
      </c>
      <c r="AB520">
        <v>148688.0</v>
      </c>
      <c r="AC520" s="156">
        <v>36526.0</v>
      </c>
      <c r="AD520">
        <v>0.0</v>
      </c>
      <c r="AE520" s="156">
        <v>36526.0</v>
      </c>
      <c r="AF520">
        <v>0.0</v>
      </c>
      <c r="AG520">
        <v>0.0</v>
      </c>
      <c r="AJ520">
        <v>148688.0</v>
      </c>
      <c r="AK520">
        <v>0.0</v>
      </c>
      <c r="AL520">
        <v>148688.0</v>
      </c>
      <c r="AM520">
        <v>0.528</v>
      </c>
      <c r="AN520">
        <v>0.528</v>
      </c>
      <c r="AS520">
        <v>0.0</v>
      </c>
      <c r="AU520">
        <v>0.0</v>
      </c>
      <c r="AV520" t="s">
        <v>380</v>
      </c>
      <c r="AY520" t="s">
        <v>88</v>
      </c>
      <c r="AZ520" t="s">
        <v>1110</v>
      </c>
      <c r="BA520" t="s">
        <v>7741</v>
      </c>
      <c r="BB520" t="s">
        <v>1366</v>
      </c>
      <c r="BC520" t="s">
        <v>45</v>
      </c>
      <c r="BD520" t="s">
        <v>1366</v>
      </c>
      <c r="BE520" t="s">
        <v>1007</v>
      </c>
      <c r="BF520" s="156">
        <v>45748.0</v>
      </c>
      <c r="BG520" s="154">
        <v>46112.0</v>
      </c>
      <c r="BH520" t="s">
        <v>1008</v>
      </c>
      <c r="BI520" t="s">
        <v>7742</v>
      </c>
      <c r="BJ520" t="s">
        <v>7743</v>
      </c>
      <c r="BK520" t="s">
        <v>7744</v>
      </c>
      <c r="BL520" s="154">
        <v>45744.0</v>
      </c>
      <c r="BM520" t="s">
        <v>3372</v>
      </c>
      <c r="BN520" t="s">
        <v>1013</v>
      </c>
      <c r="BO520" t="s">
        <v>3373</v>
      </c>
      <c r="BP520" t="s">
        <v>3374</v>
      </c>
      <c r="BR520" s="154">
        <v>45764.7844560185</v>
      </c>
      <c r="BS520" t="s">
        <v>7745</v>
      </c>
      <c r="BT520" t="s">
        <v>1016</v>
      </c>
      <c r="BU520" t="s">
        <v>7746</v>
      </c>
      <c r="BV520">
        <v>9.19099056791E11</v>
      </c>
      <c r="BW520" t="s">
        <v>7747</v>
      </c>
      <c r="BX520" t="s">
        <v>7745</v>
      </c>
      <c r="BY520" t="s">
        <v>7747</v>
      </c>
      <c r="BZ520">
        <v>9.18421696484E11</v>
      </c>
      <c r="CA520" t="s">
        <v>7745</v>
      </c>
      <c r="CB520" t="s">
        <v>7747</v>
      </c>
      <c r="CC520">
        <v>9.18421696484E11</v>
      </c>
      <c r="CD520">
        <v>45000.0</v>
      </c>
      <c r="CE520" t="s">
        <v>7741</v>
      </c>
      <c r="CG520">
        <v>363310.0</v>
      </c>
      <c r="CH520" t="s">
        <v>7741</v>
      </c>
      <c r="CI520" t="s">
        <v>7741</v>
      </c>
      <c r="CJ520" t="s">
        <v>2162</v>
      </c>
      <c r="CK520">
        <v>363310.0</v>
      </c>
      <c r="CM520" t="s">
        <v>7748</v>
      </c>
      <c r="CN520" t="s">
        <v>7748</v>
      </c>
    </row>
    <row r="521">
      <c r="A521" t="s">
        <v>68</v>
      </c>
      <c r="B521">
        <v>5040879.0</v>
      </c>
      <c r="C521" t="s">
        <v>691</v>
      </c>
      <c r="D521">
        <v>2025.0</v>
      </c>
      <c r="E521" s="154">
        <v>45744.0</v>
      </c>
      <c r="F521" t="s">
        <v>999</v>
      </c>
      <c r="G521" t="s">
        <v>1000</v>
      </c>
      <c r="H521" t="s">
        <v>7749</v>
      </c>
      <c r="I521" t="s">
        <v>1002</v>
      </c>
      <c r="J521">
        <v>220064.0</v>
      </c>
      <c r="K521">
        <v>220064.0</v>
      </c>
      <c r="L521">
        <v>0.0</v>
      </c>
      <c r="M521">
        <v>0.0</v>
      </c>
      <c r="O521">
        <v>220064.0</v>
      </c>
      <c r="P521">
        <v>200.0</v>
      </c>
      <c r="Q521">
        <v>1100.0</v>
      </c>
      <c r="R521">
        <v>0.0</v>
      </c>
      <c r="S521">
        <v>0.0</v>
      </c>
      <c r="U521">
        <v>0.0</v>
      </c>
      <c r="V521" t="s">
        <v>1003</v>
      </c>
      <c r="W521">
        <v>3.0</v>
      </c>
      <c r="Y521" s="154">
        <v>45744.0</v>
      </c>
      <c r="Z521">
        <v>55016.0</v>
      </c>
      <c r="AA521" s="156">
        <v>45870.0</v>
      </c>
      <c r="AB521">
        <v>83624.0</v>
      </c>
      <c r="AC521" s="157">
        <v>45992.0</v>
      </c>
      <c r="AD521">
        <v>81424.0</v>
      </c>
      <c r="AE521" s="156">
        <v>36526.0</v>
      </c>
      <c r="AF521">
        <v>0.0</v>
      </c>
      <c r="AG521">
        <v>0.0</v>
      </c>
      <c r="AH521" s="154">
        <v>45744.0</v>
      </c>
      <c r="AI521" s="154">
        <v>45881.0</v>
      </c>
      <c r="AJ521">
        <v>138640.0</v>
      </c>
      <c r="AK521">
        <v>140679.0</v>
      </c>
      <c r="AL521">
        <v>-2039.0</v>
      </c>
      <c r="AM521">
        <v>0.5216</v>
      </c>
      <c r="AN521">
        <v>0.5216</v>
      </c>
      <c r="AS521">
        <v>0.0</v>
      </c>
      <c r="AU521">
        <v>2.0</v>
      </c>
      <c r="AV521" t="s">
        <v>399</v>
      </c>
      <c r="AW521" t="s">
        <v>381</v>
      </c>
      <c r="AX521" t="s">
        <v>22</v>
      </c>
      <c r="AZ521" t="s">
        <v>1110</v>
      </c>
      <c r="BA521" t="s">
        <v>7750</v>
      </c>
      <c r="BB521" t="s">
        <v>1188</v>
      </c>
      <c r="BC521" t="s">
        <v>37</v>
      </c>
      <c r="BD521" t="s">
        <v>1189</v>
      </c>
      <c r="BE521" t="s">
        <v>1007</v>
      </c>
      <c r="BF521" s="156">
        <v>45748.0</v>
      </c>
      <c r="BG521" s="154">
        <v>46112.0</v>
      </c>
      <c r="BH521" t="s">
        <v>1008</v>
      </c>
      <c r="BI521" t="s">
        <v>7751</v>
      </c>
      <c r="BJ521" t="s">
        <v>7752</v>
      </c>
      <c r="BK521" t="s">
        <v>7753</v>
      </c>
      <c r="BL521" s="154">
        <v>45744.0</v>
      </c>
      <c r="BM521" t="s">
        <v>1193</v>
      </c>
      <c r="BN521" t="s">
        <v>1118</v>
      </c>
      <c r="BO521" t="s">
        <v>1194</v>
      </c>
      <c r="BP521" t="s">
        <v>1195</v>
      </c>
      <c r="BR521" s="154">
        <v>45745.4981481481</v>
      </c>
      <c r="BS521" t="s">
        <v>7754</v>
      </c>
      <c r="BT521" t="s">
        <v>1122</v>
      </c>
      <c r="BU521" t="s">
        <v>7755</v>
      </c>
      <c r="BV521">
        <v>9.18298461002E11</v>
      </c>
      <c r="BW521" t="s">
        <v>7755</v>
      </c>
      <c r="BX521" t="s">
        <v>7756</v>
      </c>
      <c r="BY521" t="s">
        <v>7757</v>
      </c>
      <c r="BZ521">
        <v>9.19006343609E11</v>
      </c>
      <c r="CA521" t="s">
        <v>7758</v>
      </c>
      <c r="CB521" t="s">
        <v>7759</v>
      </c>
      <c r="CC521">
        <v>9.18757765696E11</v>
      </c>
      <c r="CD521">
        <v>0.0</v>
      </c>
      <c r="CE521" t="s">
        <v>7760</v>
      </c>
      <c r="CG521">
        <v>803213.0</v>
      </c>
      <c r="CI521" t="s">
        <v>7750</v>
      </c>
      <c r="CJ521" t="s">
        <v>1188</v>
      </c>
      <c r="CK521">
        <v>803213.0</v>
      </c>
      <c r="CM521" t="s">
        <v>7761</v>
      </c>
      <c r="CN521" t="s">
        <v>7761</v>
      </c>
    </row>
    <row r="522">
      <c r="A522" t="s">
        <v>68</v>
      </c>
      <c r="B522">
        <v>5042511.0</v>
      </c>
      <c r="C522" t="s">
        <v>309</v>
      </c>
      <c r="D522">
        <v>2025.0</v>
      </c>
      <c r="E522" s="154">
        <v>45764.0</v>
      </c>
      <c r="F522" t="s">
        <v>1108</v>
      </c>
      <c r="G522" t="s">
        <v>1000</v>
      </c>
      <c r="H522" t="s">
        <v>7762</v>
      </c>
      <c r="I522" t="s">
        <v>1002</v>
      </c>
      <c r="J522">
        <v>625530.0</v>
      </c>
      <c r="K522">
        <v>625530.0</v>
      </c>
      <c r="L522">
        <v>625530.0</v>
      </c>
      <c r="M522">
        <v>719.0</v>
      </c>
      <c r="N522">
        <v>870.0</v>
      </c>
      <c r="O522">
        <v>0.0</v>
      </c>
      <c r="P522">
        <v>0.0</v>
      </c>
      <c r="R522">
        <v>0.0</v>
      </c>
      <c r="S522">
        <v>0.0</v>
      </c>
      <c r="U522">
        <v>0.0</v>
      </c>
      <c r="V522" t="s">
        <v>1079</v>
      </c>
      <c r="X522" s="154">
        <v>45765.0</v>
      </c>
      <c r="Y522" s="156">
        <v>36526.0</v>
      </c>
      <c r="Z522">
        <v>0.0</v>
      </c>
      <c r="AA522" s="156">
        <v>36526.0</v>
      </c>
      <c r="AB522">
        <v>0.0</v>
      </c>
      <c r="AC522" s="156">
        <v>36526.0</v>
      </c>
      <c r="AD522">
        <v>0.0</v>
      </c>
      <c r="AE522" s="156">
        <v>36526.0</v>
      </c>
      <c r="AF522">
        <v>0.0</v>
      </c>
      <c r="AG522">
        <v>62553.0</v>
      </c>
      <c r="AH522" s="154">
        <v>45768.0</v>
      </c>
      <c r="AI522" s="154">
        <v>45768.0</v>
      </c>
      <c r="AJ522">
        <v>625530.0</v>
      </c>
      <c r="AK522">
        <v>562977.0</v>
      </c>
      <c r="AL522">
        <v>0.0</v>
      </c>
      <c r="AM522">
        <v>0.275</v>
      </c>
      <c r="AN522">
        <v>0.275</v>
      </c>
      <c r="AS522" t="s">
        <v>26</v>
      </c>
      <c r="AT522" t="s">
        <v>88</v>
      </c>
      <c r="AU522">
        <v>0.0</v>
      </c>
      <c r="AV522" t="s">
        <v>380</v>
      </c>
      <c r="AZ522" t="s">
        <v>1110</v>
      </c>
      <c r="BA522" t="s">
        <v>7763</v>
      </c>
      <c r="BB522" t="s">
        <v>1112</v>
      </c>
      <c r="BC522" t="s">
        <v>27</v>
      </c>
      <c r="BD522" t="s">
        <v>1113</v>
      </c>
      <c r="BE522" t="s">
        <v>1007</v>
      </c>
      <c r="BF522" s="156">
        <v>45748.0</v>
      </c>
      <c r="BG522" s="154">
        <v>46112.0</v>
      </c>
      <c r="BH522" t="s">
        <v>1008</v>
      </c>
      <c r="BI522" t="s">
        <v>7764</v>
      </c>
      <c r="BJ522" t="s">
        <v>7765</v>
      </c>
      <c r="BK522" t="s">
        <v>7766</v>
      </c>
      <c r="BL522" s="154">
        <v>45764.0</v>
      </c>
      <c r="BM522" t="s">
        <v>3108</v>
      </c>
      <c r="BN522" t="s">
        <v>1118</v>
      </c>
      <c r="BO522" t="s">
        <v>3109</v>
      </c>
      <c r="BP522" t="s">
        <v>3110</v>
      </c>
      <c r="BR522" s="154">
        <v>45769.4178125</v>
      </c>
      <c r="BS522" t="s">
        <v>7767</v>
      </c>
      <c r="BT522" t="s">
        <v>1122</v>
      </c>
      <c r="BU522" t="s">
        <v>7768</v>
      </c>
      <c r="BV522">
        <v>9.18053881929E11</v>
      </c>
      <c r="BW522" t="s">
        <v>7769</v>
      </c>
      <c r="BX522" t="s">
        <v>7770</v>
      </c>
      <c r="BY522" t="s">
        <v>7771</v>
      </c>
      <c r="BZ522">
        <v>9.19220500157E11</v>
      </c>
      <c r="CA522" t="s">
        <v>7772</v>
      </c>
      <c r="CB522" t="s">
        <v>7769</v>
      </c>
      <c r="CC522">
        <v>9.18053881929E11</v>
      </c>
      <c r="CD522">
        <v>18000.0</v>
      </c>
      <c r="CE522" t="s">
        <v>7773</v>
      </c>
      <c r="CG522">
        <v>122103.0</v>
      </c>
      <c r="CH522" t="s">
        <v>7774</v>
      </c>
      <c r="CI522" t="s">
        <v>7763</v>
      </c>
      <c r="CJ522" t="s">
        <v>1112</v>
      </c>
      <c r="CK522">
        <v>122103.0</v>
      </c>
      <c r="CM522" t="s">
        <v>7775</v>
      </c>
      <c r="CN522" t="s">
        <v>7775</v>
      </c>
    </row>
    <row r="523">
      <c r="A523" t="s">
        <v>68</v>
      </c>
      <c r="B523">
        <v>5042891.0</v>
      </c>
      <c r="C523" t="s">
        <v>310</v>
      </c>
      <c r="D523">
        <v>2025.0</v>
      </c>
      <c r="E523" s="154">
        <v>45791.0</v>
      </c>
      <c r="F523" t="s">
        <v>1108</v>
      </c>
      <c r="G523" t="s">
        <v>1000</v>
      </c>
      <c r="H523" t="s">
        <v>7776</v>
      </c>
      <c r="I523" t="s">
        <v>1002</v>
      </c>
      <c r="J523">
        <v>59389.0</v>
      </c>
      <c r="K523">
        <v>59389.0</v>
      </c>
      <c r="L523">
        <v>59389.0</v>
      </c>
      <c r="M523">
        <v>108.0</v>
      </c>
      <c r="N523">
        <v>550.0</v>
      </c>
      <c r="O523">
        <v>0.0</v>
      </c>
      <c r="P523">
        <v>0.0</v>
      </c>
      <c r="R523">
        <v>0.0</v>
      </c>
      <c r="S523">
        <v>0.0</v>
      </c>
      <c r="U523">
        <v>0.0</v>
      </c>
      <c r="V523" t="s">
        <v>1003</v>
      </c>
      <c r="W523">
        <v>2.0</v>
      </c>
      <c r="Y523" s="157">
        <v>45931.0</v>
      </c>
      <c r="Z523">
        <v>29695.0</v>
      </c>
      <c r="AA523" s="157">
        <v>45962.0</v>
      </c>
      <c r="AB523">
        <v>29695.0</v>
      </c>
      <c r="AC523" s="156">
        <v>36526.0</v>
      </c>
      <c r="AD523">
        <v>0.0</v>
      </c>
      <c r="AE523" s="156">
        <v>36526.0</v>
      </c>
      <c r="AF523">
        <v>0.0</v>
      </c>
      <c r="AG523">
        <v>0.0</v>
      </c>
      <c r="AH523" s="154">
        <v>45831.0</v>
      </c>
      <c r="AI523" s="154">
        <v>45831.0</v>
      </c>
      <c r="AJ523">
        <v>0.0</v>
      </c>
      <c r="AK523">
        <v>15000.0</v>
      </c>
      <c r="AL523">
        <v>-15000.0</v>
      </c>
      <c r="AM523">
        <v>0.6334</v>
      </c>
      <c r="AN523">
        <v>0.6334</v>
      </c>
      <c r="AS523" t="s">
        <v>21</v>
      </c>
      <c r="AT523" t="s">
        <v>22</v>
      </c>
      <c r="AU523">
        <v>0.0</v>
      </c>
      <c r="AV523" t="s">
        <v>380</v>
      </c>
      <c r="AZ523" t="s">
        <v>1110</v>
      </c>
      <c r="BA523" t="s">
        <v>7777</v>
      </c>
      <c r="BB523" t="s">
        <v>1144</v>
      </c>
      <c r="BC523" t="s">
        <v>45</v>
      </c>
      <c r="BD523" t="s">
        <v>1971</v>
      </c>
      <c r="BE523" t="s">
        <v>1007</v>
      </c>
      <c r="BF523" s="157">
        <v>45931.0</v>
      </c>
      <c r="BG523" s="154">
        <v>46081.0</v>
      </c>
      <c r="BH523" t="s">
        <v>1008</v>
      </c>
      <c r="BI523" t="s">
        <v>7778</v>
      </c>
      <c r="BJ523" t="s">
        <v>7779</v>
      </c>
      <c r="BK523" t="s">
        <v>7780</v>
      </c>
      <c r="BL523" s="154">
        <v>45791.0</v>
      </c>
      <c r="BM523" t="s">
        <v>6396</v>
      </c>
      <c r="BN523" t="s">
        <v>1095</v>
      </c>
      <c r="BO523" t="s">
        <v>6397</v>
      </c>
      <c r="BP523" t="s">
        <v>6398</v>
      </c>
      <c r="BR523" s="154">
        <v>45832.6273611111</v>
      </c>
      <c r="BS523" t="s">
        <v>7781</v>
      </c>
      <c r="BT523" t="s">
        <v>1016</v>
      </c>
      <c r="BU523" t="s">
        <v>7782</v>
      </c>
      <c r="BV523">
        <v>9.19923009442E11</v>
      </c>
      <c r="BW523" t="s">
        <v>7782</v>
      </c>
      <c r="BX523" t="s">
        <v>7781</v>
      </c>
      <c r="BY523" t="s">
        <v>7782</v>
      </c>
      <c r="BZ523">
        <v>9.19923009442E11</v>
      </c>
      <c r="CA523" t="s">
        <v>7781</v>
      </c>
      <c r="CB523" t="s">
        <v>7782</v>
      </c>
      <c r="CC523">
        <v>9.19923009442E11</v>
      </c>
      <c r="CD523">
        <v>5000.0</v>
      </c>
      <c r="CE523" t="s">
        <v>7783</v>
      </c>
      <c r="CG523">
        <v>411033.0</v>
      </c>
      <c r="CH523" t="s">
        <v>7784</v>
      </c>
      <c r="CI523" t="s">
        <v>7777</v>
      </c>
      <c r="CJ523" t="s">
        <v>1144</v>
      </c>
      <c r="CK523">
        <v>411033.0</v>
      </c>
      <c r="CM523" t="s">
        <v>7785</v>
      </c>
      <c r="CN523" t="s">
        <v>7785</v>
      </c>
    </row>
    <row r="524">
      <c r="A524" t="s">
        <v>68</v>
      </c>
      <c r="B524">
        <v>5044289.0</v>
      </c>
      <c r="C524" t="s">
        <v>822</v>
      </c>
      <c r="D524">
        <v>2025.0</v>
      </c>
      <c r="E524" s="154">
        <v>45773.0</v>
      </c>
      <c r="F524" t="s">
        <v>1289</v>
      </c>
      <c r="G524" t="s">
        <v>1000</v>
      </c>
      <c r="H524" t="s">
        <v>7786</v>
      </c>
      <c r="I524" t="s">
        <v>1002</v>
      </c>
      <c r="J524">
        <v>176275.0</v>
      </c>
      <c r="K524">
        <v>208005.0</v>
      </c>
      <c r="L524">
        <v>0.0</v>
      </c>
      <c r="M524">
        <v>0.0</v>
      </c>
      <c r="O524">
        <v>0.0</v>
      </c>
      <c r="P524">
        <v>0.0</v>
      </c>
      <c r="R524">
        <v>176275.0</v>
      </c>
      <c r="S524">
        <v>160.0</v>
      </c>
      <c r="T524">
        <v>1102.0</v>
      </c>
      <c r="U524">
        <v>0.0</v>
      </c>
      <c r="V524" t="s">
        <v>1003</v>
      </c>
      <c r="W524">
        <v>4.0</v>
      </c>
      <c r="Y524" s="154">
        <v>45777.0</v>
      </c>
      <c r="Z524">
        <v>52001.0</v>
      </c>
      <c r="AA524" s="154">
        <v>45868.0</v>
      </c>
      <c r="AB524">
        <v>52001.0</v>
      </c>
      <c r="AC524" s="155">
        <v>45960.0</v>
      </c>
      <c r="AD524">
        <v>52001.0</v>
      </c>
      <c r="AE524" s="155">
        <v>46021.0</v>
      </c>
      <c r="AF524">
        <v>52001.0</v>
      </c>
      <c r="AG524">
        <v>0.0</v>
      </c>
      <c r="AH524" s="154">
        <v>45777.0</v>
      </c>
      <c r="AI524" s="154">
        <v>45777.0</v>
      </c>
      <c r="AJ524">
        <v>104002.0</v>
      </c>
      <c r="AK524">
        <v>52001.0</v>
      </c>
      <c r="AL524">
        <v>52001.0</v>
      </c>
      <c r="AM524">
        <v>0.6389</v>
      </c>
      <c r="AN524">
        <v>0.6389</v>
      </c>
      <c r="AS524">
        <v>0.0</v>
      </c>
      <c r="AU524">
        <v>0.0</v>
      </c>
      <c r="AV524" t="s">
        <v>380</v>
      </c>
      <c r="AY524" t="s">
        <v>88</v>
      </c>
      <c r="AZ524" t="s">
        <v>1110</v>
      </c>
      <c r="BA524" t="s">
        <v>3166</v>
      </c>
      <c r="BB524" t="s">
        <v>1174</v>
      </c>
      <c r="BC524" t="s">
        <v>23</v>
      </c>
      <c r="BD524" t="s">
        <v>1174</v>
      </c>
      <c r="BE524" t="s">
        <v>1007</v>
      </c>
      <c r="BF524" s="156">
        <v>45748.0</v>
      </c>
      <c r="BG524" s="154">
        <v>46112.0</v>
      </c>
      <c r="BH524" t="s">
        <v>1008</v>
      </c>
      <c r="BI524" t="s">
        <v>7787</v>
      </c>
      <c r="BJ524" t="s">
        <v>7788</v>
      </c>
      <c r="BK524" t="s">
        <v>7789</v>
      </c>
      <c r="BL524" s="154">
        <v>45773.0</v>
      </c>
      <c r="BM524" t="s">
        <v>3170</v>
      </c>
      <c r="BN524" t="s">
        <v>1095</v>
      </c>
      <c r="BO524" t="s">
        <v>3171</v>
      </c>
      <c r="BP524" t="s">
        <v>3172</v>
      </c>
      <c r="BR524" s="156">
        <v>45783.609537037</v>
      </c>
      <c r="BS524" t="s">
        <v>7790</v>
      </c>
      <c r="BT524" t="s">
        <v>1122</v>
      </c>
      <c r="BU524" t="s">
        <v>7791</v>
      </c>
      <c r="BV524">
        <v>9.1909257008E11</v>
      </c>
      <c r="BW524" t="s">
        <v>7791</v>
      </c>
      <c r="BX524" t="s">
        <v>7792</v>
      </c>
      <c r="BY524" t="s">
        <v>7793</v>
      </c>
      <c r="BZ524">
        <v>9.19600866443E11</v>
      </c>
      <c r="CA524" t="s">
        <v>7792</v>
      </c>
      <c r="CB524" t="s">
        <v>7793</v>
      </c>
      <c r="CC524">
        <v>9.19600866443E11</v>
      </c>
      <c r="CD524">
        <v>6000.0</v>
      </c>
      <c r="CE524" t="s">
        <v>3166</v>
      </c>
      <c r="CG524">
        <v>621704.0</v>
      </c>
      <c r="CH524" t="s">
        <v>3166</v>
      </c>
      <c r="CI524" t="s">
        <v>7794</v>
      </c>
      <c r="CJ524" t="s">
        <v>7795</v>
      </c>
      <c r="CK524">
        <v>621704.0</v>
      </c>
      <c r="CM524" t="s">
        <v>3166</v>
      </c>
      <c r="CN524" t="s">
        <v>7796</v>
      </c>
    </row>
    <row r="525">
      <c r="A525" t="s">
        <v>68</v>
      </c>
      <c r="B525">
        <v>5044593.0</v>
      </c>
      <c r="C525" t="s">
        <v>692</v>
      </c>
      <c r="D525">
        <v>2025.0</v>
      </c>
      <c r="E525" s="156">
        <v>45817.0</v>
      </c>
      <c r="F525" t="s">
        <v>999</v>
      </c>
      <c r="G525" t="s">
        <v>1000</v>
      </c>
      <c r="H525" t="s">
        <v>7797</v>
      </c>
      <c r="I525" t="s">
        <v>1002</v>
      </c>
      <c r="J525">
        <v>112206.0</v>
      </c>
      <c r="K525">
        <v>112206.0</v>
      </c>
      <c r="L525">
        <v>0.0</v>
      </c>
      <c r="M525">
        <v>0.0</v>
      </c>
      <c r="O525">
        <v>112206.0</v>
      </c>
      <c r="P525">
        <v>187.0</v>
      </c>
      <c r="Q525">
        <v>600.0</v>
      </c>
      <c r="R525">
        <v>0.0</v>
      </c>
      <c r="S525">
        <v>0.0</v>
      </c>
      <c r="U525">
        <v>0.0</v>
      </c>
      <c r="V525" t="s">
        <v>1003</v>
      </c>
      <c r="W525">
        <v>3.0</v>
      </c>
      <c r="Y525" s="154">
        <v>45826.0</v>
      </c>
      <c r="Z525">
        <v>28052.0</v>
      </c>
      <c r="AA525" s="154">
        <v>45884.0</v>
      </c>
      <c r="AB525">
        <v>56103.0</v>
      </c>
      <c r="AC525" s="155">
        <v>46006.0</v>
      </c>
      <c r="AD525">
        <v>28052.0</v>
      </c>
      <c r="AE525" s="156">
        <v>36526.0</v>
      </c>
      <c r="AF525">
        <v>0.0</v>
      </c>
      <c r="AG525">
        <v>0.0</v>
      </c>
      <c r="AH525" s="154">
        <v>45838.0</v>
      </c>
      <c r="AI525" s="154">
        <v>45838.0</v>
      </c>
      <c r="AJ525">
        <v>84155.0</v>
      </c>
      <c r="AK525">
        <v>28052.0</v>
      </c>
      <c r="AL525">
        <v>56103.0</v>
      </c>
      <c r="AM525">
        <v>0.3333</v>
      </c>
      <c r="AN525">
        <v>0.3333</v>
      </c>
      <c r="AS525">
        <v>0.0</v>
      </c>
      <c r="AU525">
        <v>2.0</v>
      </c>
      <c r="AV525" t="s">
        <v>380</v>
      </c>
      <c r="AW525" t="s">
        <v>381</v>
      </c>
      <c r="AX525" t="s">
        <v>22</v>
      </c>
      <c r="AZ525" t="s">
        <v>6415</v>
      </c>
      <c r="BA525" t="s">
        <v>1143</v>
      </c>
      <c r="BB525" t="s">
        <v>1144</v>
      </c>
      <c r="BC525" t="s">
        <v>45</v>
      </c>
      <c r="BD525" t="s">
        <v>1143</v>
      </c>
      <c r="BE525" t="s">
        <v>1007</v>
      </c>
      <c r="BF525" s="156">
        <v>45839.0</v>
      </c>
      <c r="BG525" s="154">
        <v>46142.0</v>
      </c>
      <c r="BH525" t="s">
        <v>1008</v>
      </c>
      <c r="BI525" t="s">
        <v>7798</v>
      </c>
      <c r="BJ525" t="s">
        <v>7799</v>
      </c>
      <c r="BK525" t="s">
        <v>7800</v>
      </c>
      <c r="BL525" s="156">
        <v>45817.0</v>
      </c>
      <c r="BM525" t="s">
        <v>2796</v>
      </c>
      <c r="BN525" t="s">
        <v>1013</v>
      </c>
      <c r="BO525" t="s">
        <v>2797</v>
      </c>
      <c r="BP525" t="s">
        <v>1712</v>
      </c>
      <c r="BR525" s="156">
        <v>45839.5823611111</v>
      </c>
      <c r="BS525" t="s">
        <v>7801</v>
      </c>
      <c r="BT525" t="s">
        <v>1016</v>
      </c>
      <c r="BU525" t="s">
        <v>7802</v>
      </c>
      <c r="BV525">
        <v>9.19869422287E11</v>
      </c>
      <c r="BW525" t="s">
        <v>7802</v>
      </c>
      <c r="BX525" t="s">
        <v>7803</v>
      </c>
      <c r="BY525" t="s">
        <v>7802</v>
      </c>
      <c r="BZ525">
        <v>9.19869422287E11</v>
      </c>
      <c r="CA525" t="s">
        <v>7803</v>
      </c>
      <c r="CB525" t="s">
        <v>7802</v>
      </c>
      <c r="CC525">
        <v>9.19869422287E11</v>
      </c>
      <c r="CD525">
        <v>11000.0</v>
      </c>
      <c r="CE525" t="s">
        <v>7804</v>
      </c>
      <c r="CG525">
        <v>400001.0</v>
      </c>
      <c r="CH525" t="s">
        <v>7804</v>
      </c>
      <c r="CI525" t="s">
        <v>1143</v>
      </c>
      <c r="CJ525" t="s">
        <v>1144</v>
      </c>
      <c r="CK525">
        <v>400001.0</v>
      </c>
      <c r="CM525" t="s">
        <v>7804</v>
      </c>
      <c r="CN525" t="s">
        <v>7804</v>
      </c>
    </row>
    <row r="526">
      <c r="A526" t="s">
        <v>18</v>
      </c>
      <c r="B526">
        <v>504488.0</v>
      </c>
      <c r="C526" t="s">
        <v>823</v>
      </c>
      <c r="D526">
        <v>2025.0</v>
      </c>
      <c r="E526" s="154">
        <v>45747.0</v>
      </c>
      <c r="F526" t="s">
        <v>1289</v>
      </c>
      <c r="G526" t="s">
        <v>1000</v>
      </c>
      <c r="H526" t="s">
        <v>7805</v>
      </c>
      <c r="I526" t="s">
        <v>1002</v>
      </c>
      <c r="J526">
        <v>2150159.0</v>
      </c>
      <c r="K526">
        <v>2537188.0</v>
      </c>
      <c r="L526">
        <v>0.0</v>
      </c>
      <c r="M526">
        <v>0.0</v>
      </c>
      <c r="O526">
        <v>0.0</v>
      </c>
      <c r="P526">
        <v>0.0</v>
      </c>
      <c r="R526">
        <v>2150159.0</v>
      </c>
      <c r="S526">
        <v>1440.0</v>
      </c>
      <c r="T526">
        <v>1493.0</v>
      </c>
      <c r="U526">
        <v>0.0</v>
      </c>
      <c r="V526" t="s">
        <v>1003</v>
      </c>
      <c r="W526">
        <v>4.0</v>
      </c>
      <c r="Y526" s="154">
        <v>45768.0</v>
      </c>
      <c r="Z526">
        <v>634297.0</v>
      </c>
      <c r="AA526" s="154">
        <v>45859.0</v>
      </c>
      <c r="AB526">
        <v>634297.0</v>
      </c>
      <c r="AC526" s="155">
        <v>45951.0</v>
      </c>
      <c r="AD526">
        <v>634297.0</v>
      </c>
      <c r="AE526" s="155">
        <v>46013.0</v>
      </c>
      <c r="AF526">
        <v>634297.0</v>
      </c>
      <c r="AG526">
        <v>118000.0</v>
      </c>
      <c r="AH526" s="156">
        <v>45817.0</v>
      </c>
      <c r="AI526" s="154">
        <v>45881.0</v>
      </c>
      <c r="AJ526">
        <v>1268594.0</v>
      </c>
      <c r="AK526">
        <v>1132000.0</v>
      </c>
      <c r="AL526">
        <v>18594.0</v>
      </c>
      <c r="AM526">
        <v>0.6115</v>
      </c>
      <c r="AN526">
        <v>0.5115</v>
      </c>
      <c r="AP526">
        <v>0.05</v>
      </c>
      <c r="AR526">
        <v>0.05</v>
      </c>
      <c r="AS526">
        <v>0.0</v>
      </c>
      <c r="AU526">
        <v>0.0</v>
      </c>
      <c r="AV526" t="s">
        <v>380</v>
      </c>
      <c r="AY526" t="s">
        <v>88</v>
      </c>
      <c r="AZ526" t="s">
        <v>1004</v>
      </c>
      <c r="BA526" t="s">
        <v>1514</v>
      </c>
      <c r="BB526" t="s">
        <v>1206</v>
      </c>
      <c r="BC526" t="s">
        <v>27</v>
      </c>
      <c r="BD526" t="s">
        <v>1207</v>
      </c>
      <c r="BE526" t="s">
        <v>1007</v>
      </c>
      <c r="BF526" s="156">
        <v>45748.0</v>
      </c>
      <c r="BG526" s="154">
        <v>46112.0</v>
      </c>
      <c r="BH526" t="s">
        <v>1008</v>
      </c>
      <c r="BI526" t="s">
        <v>7806</v>
      </c>
      <c r="BJ526" t="s">
        <v>7807</v>
      </c>
      <c r="BK526" t="s">
        <v>7808</v>
      </c>
      <c r="BL526" s="154">
        <v>45747.0</v>
      </c>
      <c r="BM526" t="s">
        <v>1762</v>
      </c>
      <c r="BN526" t="s">
        <v>1118</v>
      </c>
      <c r="BO526" t="s">
        <v>1763</v>
      </c>
      <c r="BP526" t="s">
        <v>1764</v>
      </c>
      <c r="BR526" s="156">
        <v>45750.5158912037</v>
      </c>
      <c r="BS526" t="s">
        <v>7809</v>
      </c>
      <c r="BT526" t="s">
        <v>1016</v>
      </c>
      <c r="BU526" t="s">
        <v>7810</v>
      </c>
      <c r="BV526">
        <v>9.17697972852E11</v>
      </c>
      <c r="BW526" t="s">
        <v>7811</v>
      </c>
      <c r="BX526" t="s">
        <v>7809</v>
      </c>
      <c r="BY526" t="s">
        <v>7810</v>
      </c>
      <c r="BZ526">
        <v>9.17697972582E11</v>
      </c>
      <c r="CA526" t="s">
        <v>7812</v>
      </c>
      <c r="CB526" t="s">
        <v>7813</v>
      </c>
      <c r="CC526">
        <v>9.16264597491E11</v>
      </c>
      <c r="CD526">
        <v>0.0</v>
      </c>
      <c r="CE526" t="s">
        <v>7814</v>
      </c>
      <c r="CG526">
        <v>462044.0</v>
      </c>
      <c r="CI526" t="s">
        <v>1514</v>
      </c>
      <c r="CJ526" t="s">
        <v>1206</v>
      </c>
      <c r="CK526">
        <v>462044.0</v>
      </c>
      <c r="CL526" t="s">
        <v>7815</v>
      </c>
      <c r="CM526" t="s">
        <v>7816</v>
      </c>
      <c r="CN526" t="s">
        <v>7816</v>
      </c>
    </row>
    <row r="527">
      <c r="A527" t="s">
        <v>68</v>
      </c>
      <c r="B527">
        <v>5045366.0</v>
      </c>
      <c r="C527" t="s">
        <v>311</v>
      </c>
      <c r="D527">
        <v>2025.0</v>
      </c>
      <c r="E527" s="154">
        <v>45777.0</v>
      </c>
      <c r="F527" t="s">
        <v>1108</v>
      </c>
      <c r="G527" t="s">
        <v>1000</v>
      </c>
      <c r="H527" t="s">
        <v>7817</v>
      </c>
      <c r="I527" t="s">
        <v>1002</v>
      </c>
      <c r="J527">
        <v>228600.0</v>
      </c>
      <c r="K527">
        <v>228600.0</v>
      </c>
      <c r="L527">
        <v>228600.0</v>
      </c>
      <c r="M527">
        <v>381.0</v>
      </c>
      <c r="N527">
        <v>600.0</v>
      </c>
      <c r="O527">
        <v>0.0</v>
      </c>
      <c r="P527">
        <v>0.0</v>
      </c>
      <c r="R527">
        <v>0.0</v>
      </c>
      <c r="S527">
        <v>0.0</v>
      </c>
      <c r="U527">
        <v>0.0</v>
      </c>
      <c r="V527" t="s">
        <v>1003</v>
      </c>
      <c r="W527">
        <v>3.0</v>
      </c>
      <c r="Y527" s="156">
        <v>45810.0</v>
      </c>
      <c r="Z527">
        <v>77724.0</v>
      </c>
      <c r="AA527" s="156">
        <v>45873.0</v>
      </c>
      <c r="AB527">
        <v>75438.0</v>
      </c>
      <c r="AC527" s="157">
        <v>45936.0</v>
      </c>
      <c r="AD527">
        <v>75438.0</v>
      </c>
      <c r="AE527" s="156">
        <v>36526.0</v>
      </c>
      <c r="AF527">
        <v>0.0</v>
      </c>
      <c r="AG527">
        <v>0.0</v>
      </c>
      <c r="AJ527">
        <v>153162.0</v>
      </c>
      <c r="AK527">
        <v>0.0</v>
      </c>
      <c r="AL527">
        <v>153162.0</v>
      </c>
      <c r="AM527">
        <v>0.6</v>
      </c>
      <c r="AN527">
        <v>0.6</v>
      </c>
      <c r="AS527" t="s">
        <v>26</v>
      </c>
      <c r="AT527" t="s">
        <v>22</v>
      </c>
      <c r="AU527">
        <v>0.0</v>
      </c>
      <c r="AV527" t="s">
        <v>380</v>
      </c>
      <c r="AZ527" t="s">
        <v>1850</v>
      </c>
      <c r="BA527" t="s">
        <v>2045</v>
      </c>
      <c r="BB527" t="s">
        <v>1031</v>
      </c>
      <c r="BC527" t="s">
        <v>23</v>
      </c>
      <c r="BD527" t="s">
        <v>1032</v>
      </c>
      <c r="BE527" t="s">
        <v>1007</v>
      </c>
      <c r="BF527" s="156">
        <v>45748.0</v>
      </c>
      <c r="BG527" s="154">
        <v>46112.0</v>
      </c>
      <c r="BH527" t="s">
        <v>1008</v>
      </c>
      <c r="BI527" t="s">
        <v>7818</v>
      </c>
      <c r="BJ527" t="s">
        <v>7819</v>
      </c>
      <c r="BK527" t="s">
        <v>7820</v>
      </c>
      <c r="BL527" s="154">
        <v>45777.0</v>
      </c>
      <c r="BM527" t="s">
        <v>1854</v>
      </c>
      <c r="BN527" t="s">
        <v>1482</v>
      </c>
      <c r="BO527" t="s">
        <v>1855</v>
      </c>
      <c r="BP527" t="s">
        <v>1856</v>
      </c>
      <c r="BR527" s="154">
        <v>45848.6912847222</v>
      </c>
      <c r="BS527" t="s">
        <v>7821</v>
      </c>
      <c r="BT527" t="s">
        <v>1016</v>
      </c>
      <c r="BU527" t="s">
        <v>1855</v>
      </c>
      <c r="BV527">
        <v>9.19723459285E11</v>
      </c>
      <c r="BW527" t="s">
        <v>7822</v>
      </c>
      <c r="BX527" t="s">
        <v>7821</v>
      </c>
      <c r="BY527" t="s">
        <v>7822</v>
      </c>
      <c r="BZ527">
        <v>9.19830818311E11</v>
      </c>
      <c r="CA527" t="s">
        <v>7823</v>
      </c>
      <c r="CB527" t="s">
        <v>7824</v>
      </c>
      <c r="CC527">
        <v>9.19916313857E11</v>
      </c>
      <c r="CD527">
        <v>80600.0</v>
      </c>
      <c r="CE527" t="s">
        <v>7825</v>
      </c>
      <c r="CG527">
        <v>560098.0</v>
      </c>
      <c r="CH527" t="s">
        <v>7826</v>
      </c>
      <c r="CI527" t="s">
        <v>2045</v>
      </c>
      <c r="CJ527" t="s">
        <v>1031</v>
      </c>
      <c r="CK527">
        <v>560098.0</v>
      </c>
      <c r="CM527" t="s">
        <v>7827</v>
      </c>
      <c r="CN527" t="s">
        <v>7827</v>
      </c>
    </row>
    <row r="528">
      <c r="A528" t="s">
        <v>68</v>
      </c>
      <c r="B528">
        <v>5045565.0</v>
      </c>
      <c r="C528" t="s">
        <v>693</v>
      </c>
      <c r="D528">
        <v>2025.0</v>
      </c>
      <c r="E528" s="156">
        <v>45814.0</v>
      </c>
      <c r="F528" t="s">
        <v>999</v>
      </c>
      <c r="G528" t="s">
        <v>1000</v>
      </c>
      <c r="H528" t="s">
        <v>7828</v>
      </c>
      <c r="I528" t="s">
        <v>1002</v>
      </c>
      <c r="J528">
        <v>76188.0</v>
      </c>
      <c r="K528">
        <v>76188.0</v>
      </c>
      <c r="L528">
        <v>0.0</v>
      </c>
      <c r="M528">
        <v>0.0</v>
      </c>
      <c r="O528">
        <v>76188.0</v>
      </c>
      <c r="P528">
        <v>121.0</v>
      </c>
      <c r="Q528">
        <v>630.0</v>
      </c>
      <c r="R528">
        <v>0.0</v>
      </c>
      <c r="S528">
        <v>0.0</v>
      </c>
      <c r="U528">
        <v>0.0</v>
      </c>
      <c r="V528" t="s">
        <v>1079</v>
      </c>
      <c r="X528" s="154">
        <v>45818.0</v>
      </c>
      <c r="Y528" s="156">
        <v>36526.0</v>
      </c>
      <c r="Z528">
        <v>0.0</v>
      </c>
      <c r="AA528" s="156">
        <v>36526.0</v>
      </c>
      <c r="AB528">
        <v>0.0</v>
      </c>
      <c r="AC528" s="156">
        <v>36526.0</v>
      </c>
      <c r="AD528">
        <v>0.0</v>
      </c>
      <c r="AE528" s="156">
        <v>36526.0</v>
      </c>
      <c r="AF528">
        <v>0.0</v>
      </c>
      <c r="AG528">
        <v>0.0</v>
      </c>
      <c r="AH528" s="154">
        <v>45831.0</v>
      </c>
      <c r="AI528" s="154">
        <v>45831.0</v>
      </c>
      <c r="AJ528">
        <v>76188.0</v>
      </c>
      <c r="AK528">
        <v>76188.0</v>
      </c>
      <c r="AL528">
        <v>0.0</v>
      </c>
      <c r="AM528">
        <v>0.8201</v>
      </c>
      <c r="AN528">
        <v>0.8201</v>
      </c>
      <c r="AS528">
        <v>0.0</v>
      </c>
      <c r="AU528">
        <v>2.0</v>
      </c>
      <c r="AV528" t="s">
        <v>399</v>
      </c>
      <c r="AW528" t="s">
        <v>381</v>
      </c>
      <c r="AX528" t="s">
        <v>22</v>
      </c>
      <c r="AZ528" t="s">
        <v>1850</v>
      </c>
      <c r="BA528" t="s">
        <v>6332</v>
      </c>
      <c r="BB528" t="s">
        <v>1158</v>
      </c>
      <c r="BC528" t="s">
        <v>37</v>
      </c>
      <c r="BD528" t="s">
        <v>1158</v>
      </c>
      <c r="BE528" t="s">
        <v>1007</v>
      </c>
      <c r="BF528" s="154">
        <v>45703.0</v>
      </c>
      <c r="BG528" s="154">
        <v>46053.0</v>
      </c>
      <c r="BH528" t="s">
        <v>1008</v>
      </c>
      <c r="BI528" t="s">
        <v>7829</v>
      </c>
      <c r="BJ528" t="s">
        <v>7830</v>
      </c>
      <c r="BK528" t="s">
        <v>7831</v>
      </c>
      <c r="BL528" s="156">
        <v>45814.0</v>
      </c>
      <c r="BM528" t="s">
        <v>3761</v>
      </c>
      <c r="BN528" t="s">
        <v>1013</v>
      </c>
      <c r="BO528" t="s">
        <v>3762</v>
      </c>
      <c r="BP528" t="s">
        <v>3763</v>
      </c>
      <c r="BR528" s="154">
        <v>45832.5371759259</v>
      </c>
      <c r="BS528" t="s">
        <v>7832</v>
      </c>
      <c r="BT528" t="s">
        <v>1016</v>
      </c>
      <c r="BU528" t="s">
        <v>6337</v>
      </c>
      <c r="BV528">
        <v>9.19832548253E11</v>
      </c>
      <c r="BW528" t="s">
        <v>7833</v>
      </c>
      <c r="BX528" t="s">
        <v>7832</v>
      </c>
      <c r="BY528" t="s">
        <v>7833</v>
      </c>
      <c r="BZ528">
        <v>9.19832548253E11</v>
      </c>
      <c r="CA528" t="s">
        <v>7832</v>
      </c>
      <c r="CB528" t="s">
        <v>7833</v>
      </c>
      <c r="CC528">
        <v>9.19832548253E11</v>
      </c>
      <c r="CD528">
        <v>500.0</v>
      </c>
      <c r="CE528" t="s">
        <v>7834</v>
      </c>
      <c r="CG528">
        <v>734203.0</v>
      </c>
      <c r="CH528" t="s">
        <v>7834</v>
      </c>
      <c r="CI528" t="s">
        <v>6332</v>
      </c>
      <c r="CJ528" t="s">
        <v>1158</v>
      </c>
      <c r="CK528">
        <v>734203.0</v>
      </c>
      <c r="CM528" t="s">
        <v>7835</v>
      </c>
      <c r="CN528" t="s">
        <v>7835</v>
      </c>
    </row>
    <row r="529">
      <c r="A529" t="s">
        <v>68</v>
      </c>
      <c r="B529">
        <v>5045836.0</v>
      </c>
      <c r="C529" t="s">
        <v>312</v>
      </c>
      <c r="D529">
        <v>2025.0</v>
      </c>
      <c r="E529" s="154">
        <v>45775.0</v>
      </c>
      <c r="F529" t="s">
        <v>1108</v>
      </c>
      <c r="G529" t="s">
        <v>1000</v>
      </c>
      <c r="H529" t="s">
        <v>7836</v>
      </c>
      <c r="I529" t="s">
        <v>1002</v>
      </c>
      <c r="J529">
        <v>40500.0</v>
      </c>
      <c r="K529">
        <v>40500.0</v>
      </c>
      <c r="L529">
        <v>40500.0</v>
      </c>
      <c r="M529">
        <v>90.0</v>
      </c>
      <c r="N529">
        <v>450.0</v>
      </c>
      <c r="O529">
        <v>0.0</v>
      </c>
      <c r="P529">
        <v>0.0</v>
      </c>
      <c r="R529">
        <v>0.0</v>
      </c>
      <c r="S529">
        <v>0.0</v>
      </c>
      <c r="U529">
        <v>0.0</v>
      </c>
      <c r="V529" t="s">
        <v>1079</v>
      </c>
      <c r="X529" s="154">
        <v>45775.0</v>
      </c>
      <c r="Y529" s="156">
        <v>36526.0</v>
      </c>
      <c r="Z529">
        <v>0.0</v>
      </c>
      <c r="AA529" s="156">
        <v>36526.0</v>
      </c>
      <c r="AB529">
        <v>0.0</v>
      </c>
      <c r="AC529" s="156">
        <v>36526.0</v>
      </c>
      <c r="AD529">
        <v>0.0</v>
      </c>
      <c r="AE529" s="156">
        <v>36526.0</v>
      </c>
      <c r="AF529">
        <v>0.0</v>
      </c>
      <c r="AG529">
        <v>0.0</v>
      </c>
      <c r="AH529" s="154">
        <v>45775.0</v>
      </c>
      <c r="AI529" s="154">
        <v>45775.0</v>
      </c>
      <c r="AJ529">
        <v>40500.0</v>
      </c>
      <c r="AK529">
        <v>40500.0</v>
      </c>
      <c r="AL529">
        <v>0.0</v>
      </c>
      <c r="AM529">
        <v>0.625</v>
      </c>
      <c r="AN529">
        <v>0.625</v>
      </c>
      <c r="AS529" t="s">
        <v>26</v>
      </c>
      <c r="AT529" t="s">
        <v>88</v>
      </c>
      <c r="AU529">
        <v>0.0</v>
      </c>
      <c r="AV529" t="s">
        <v>380</v>
      </c>
      <c r="AZ529" t="s">
        <v>1110</v>
      </c>
      <c r="BA529" t="s">
        <v>2066</v>
      </c>
      <c r="BB529" t="s">
        <v>1144</v>
      </c>
      <c r="BC529" t="s">
        <v>45</v>
      </c>
      <c r="BD529" t="s">
        <v>1971</v>
      </c>
      <c r="BE529" t="s">
        <v>1007</v>
      </c>
      <c r="BF529" s="154">
        <v>45776.0</v>
      </c>
      <c r="BG529" s="154">
        <v>45838.0</v>
      </c>
      <c r="BH529" t="s">
        <v>1008</v>
      </c>
      <c r="BI529" t="s">
        <v>7837</v>
      </c>
      <c r="BJ529" t="s">
        <v>7838</v>
      </c>
      <c r="BK529" t="s">
        <v>7839</v>
      </c>
      <c r="BL529" s="154">
        <v>45775.0</v>
      </c>
      <c r="BM529" t="s">
        <v>6396</v>
      </c>
      <c r="BN529" t="s">
        <v>1013</v>
      </c>
      <c r="BO529" t="s">
        <v>6397</v>
      </c>
      <c r="BP529" t="s">
        <v>6398</v>
      </c>
      <c r="BR529" s="154">
        <v>45775.7067476851</v>
      </c>
      <c r="BS529" t="s">
        <v>7840</v>
      </c>
      <c r="BT529" t="s">
        <v>1122</v>
      </c>
      <c r="BU529" t="s">
        <v>7841</v>
      </c>
      <c r="BV529">
        <v>9.17016353585E11</v>
      </c>
      <c r="BW529" t="s">
        <v>7841</v>
      </c>
      <c r="BX529" t="s">
        <v>7840</v>
      </c>
      <c r="BY529" t="s">
        <v>7841</v>
      </c>
      <c r="BZ529">
        <v>9.17016353585E11</v>
      </c>
      <c r="CA529" t="s">
        <v>7840</v>
      </c>
      <c r="CB529" t="s">
        <v>7841</v>
      </c>
      <c r="CC529">
        <v>9.17016353585E11</v>
      </c>
      <c r="CD529">
        <v>28000.0</v>
      </c>
      <c r="CE529" t="s">
        <v>7842</v>
      </c>
      <c r="CG529">
        <v>411002.0</v>
      </c>
      <c r="CH529" t="s">
        <v>7843</v>
      </c>
      <c r="CI529" t="s">
        <v>2066</v>
      </c>
      <c r="CJ529" t="s">
        <v>1144</v>
      </c>
      <c r="CK529">
        <v>411002.0</v>
      </c>
      <c r="CM529" t="s">
        <v>7844</v>
      </c>
      <c r="CN529" t="s">
        <v>7844</v>
      </c>
    </row>
    <row r="530">
      <c r="A530" t="s">
        <v>68</v>
      </c>
      <c r="B530">
        <v>5046169.0</v>
      </c>
      <c r="C530" t="s">
        <v>314</v>
      </c>
      <c r="D530">
        <v>2025.0</v>
      </c>
      <c r="E530" s="156">
        <v>45786.0</v>
      </c>
      <c r="F530" t="s">
        <v>1108</v>
      </c>
      <c r="G530" t="s">
        <v>1000</v>
      </c>
      <c r="H530" t="s">
        <v>7845</v>
      </c>
      <c r="I530" t="s">
        <v>1002</v>
      </c>
      <c r="J530">
        <v>225900.0</v>
      </c>
      <c r="K530">
        <v>225900.0</v>
      </c>
      <c r="L530">
        <v>225900.0</v>
      </c>
      <c r="M530">
        <v>251.0</v>
      </c>
      <c r="N530">
        <v>900.0</v>
      </c>
      <c r="O530">
        <v>0.0</v>
      </c>
      <c r="P530">
        <v>0.0</v>
      </c>
      <c r="R530">
        <v>0.0</v>
      </c>
      <c r="S530">
        <v>0.0</v>
      </c>
      <c r="U530">
        <v>0.0</v>
      </c>
      <c r="V530" t="s">
        <v>1003</v>
      </c>
      <c r="W530">
        <v>3.0</v>
      </c>
      <c r="Y530" s="154">
        <v>45787.0</v>
      </c>
      <c r="Z530">
        <v>67770.0</v>
      </c>
      <c r="AA530" s="154">
        <v>45838.0</v>
      </c>
      <c r="AB530">
        <v>90360.0</v>
      </c>
      <c r="AC530" s="154">
        <v>45879.0</v>
      </c>
      <c r="AD530">
        <v>67770.0</v>
      </c>
      <c r="AE530" s="156">
        <v>36526.0</v>
      </c>
      <c r="AF530">
        <v>0.0</v>
      </c>
      <c r="AG530">
        <v>0.0</v>
      </c>
      <c r="AJ530">
        <v>225900.0</v>
      </c>
      <c r="AK530">
        <v>0.0</v>
      </c>
      <c r="AL530">
        <v>225900.0</v>
      </c>
      <c r="AM530">
        <v>0.4</v>
      </c>
      <c r="AN530">
        <v>0.4</v>
      </c>
      <c r="AS530" t="s">
        <v>26</v>
      </c>
      <c r="AT530" t="s">
        <v>22</v>
      </c>
      <c r="AU530">
        <v>0.0</v>
      </c>
      <c r="AV530" t="s">
        <v>380</v>
      </c>
      <c r="AZ530" t="s">
        <v>1110</v>
      </c>
      <c r="BA530" t="s">
        <v>1462</v>
      </c>
      <c r="BB530" t="s">
        <v>1031</v>
      </c>
      <c r="BC530" t="s">
        <v>23</v>
      </c>
      <c r="BD530" t="s">
        <v>1032</v>
      </c>
      <c r="BE530" t="s">
        <v>1007</v>
      </c>
      <c r="BF530" s="154">
        <v>45789.0</v>
      </c>
      <c r="BG530" s="154">
        <v>46122.0</v>
      </c>
      <c r="BH530" t="s">
        <v>1008</v>
      </c>
      <c r="BI530" t="s">
        <v>7846</v>
      </c>
      <c r="BJ530" t="s">
        <v>7847</v>
      </c>
      <c r="BK530" t="s">
        <v>7848</v>
      </c>
      <c r="BL530" s="156">
        <v>45786.0</v>
      </c>
      <c r="BM530" t="s">
        <v>1689</v>
      </c>
      <c r="BN530" t="s">
        <v>1013</v>
      </c>
      <c r="BO530" t="s">
        <v>1690</v>
      </c>
      <c r="BP530" t="s">
        <v>1691</v>
      </c>
      <c r="BR530" s="154">
        <v>45792.6149652</v>
      </c>
      <c r="BS530" t="s">
        <v>7849</v>
      </c>
      <c r="BT530" t="s">
        <v>1016</v>
      </c>
      <c r="BU530" t="s">
        <v>7850</v>
      </c>
      <c r="BV530">
        <v>9.16366905315E11</v>
      </c>
      <c r="BW530" t="s">
        <v>7851</v>
      </c>
      <c r="BX530" t="s">
        <v>7849</v>
      </c>
      <c r="BY530" t="s">
        <v>7850</v>
      </c>
      <c r="BZ530">
        <v>9.16366905315E11</v>
      </c>
      <c r="CA530" t="s">
        <v>7852</v>
      </c>
      <c r="CB530" t="s">
        <v>7853</v>
      </c>
      <c r="CC530">
        <v>9.1960602392E11</v>
      </c>
      <c r="CD530">
        <v>172000.0</v>
      </c>
      <c r="CE530" t="s">
        <v>7854</v>
      </c>
      <c r="CG530">
        <v>560081.0</v>
      </c>
      <c r="CH530" t="s">
        <v>7854</v>
      </c>
      <c r="CI530" t="s">
        <v>1462</v>
      </c>
      <c r="CJ530" t="s">
        <v>1031</v>
      </c>
      <c r="CK530">
        <v>560081.0</v>
      </c>
      <c r="CM530" t="s">
        <v>7855</v>
      </c>
      <c r="CN530" t="s">
        <v>7855</v>
      </c>
    </row>
    <row r="531">
      <c r="A531" t="s">
        <v>68</v>
      </c>
      <c r="B531">
        <v>5049594.0</v>
      </c>
      <c r="C531" t="s">
        <v>694</v>
      </c>
      <c r="D531">
        <v>2025.0</v>
      </c>
      <c r="E531" t="s">
        <v>7856</v>
      </c>
      <c r="F531" t="s">
        <v>999</v>
      </c>
      <c r="G531" t="s">
        <v>1000</v>
      </c>
      <c r="H531" t="s">
        <v>7857</v>
      </c>
      <c r="I531" t="s">
        <v>1002</v>
      </c>
      <c r="J531">
        <v>169600.0</v>
      </c>
      <c r="K531">
        <v>169600.0</v>
      </c>
      <c r="L531">
        <v>0.0</v>
      </c>
      <c r="M531">
        <v>0.0</v>
      </c>
      <c r="O531">
        <v>169600.0</v>
      </c>
      <c r="P531">
        <v>255.0</v>
      </c>
      <c r="Q531" t="s">
        <v>7858</v>
      </c>
      <c r="R531">
        <v>0.0</v>
      </c>
      <c r="S531">
        <v>0.0</v>
      </c>
      <c r="U531">
        <v>0.0</v>
      </c>
      <c r="V531" t="s">
        <v>1533</v>
      </c>
      <c r="W531">
        <v>3.0</v>
      </c>
      <c r="X531" s="156">
        <v>45874.0</v>
      </c>
      <c r="Y531" t="s">
        <v>7859</v>
      </c>
      <c r="Z531" t="s">
        <v>7860</v>
      </c>
      <c r="AA531" t="s">
        <v>5449</v>
      </c>
      <c r="AB531" t="s">
        <v>7861</v>
      </c>
      <c r="AC531" t="s">
        <v>3656</v>
      </c>
      <c r="AD531" t="s">
        <v>7862</v>
      </c>
      <c r="AE531" s="156">
        <v>36526.0</v>
      </c>
      <c r="AF531">
        <v>0.0</v>
      </c>
      <c r="AG531">
        <v>0.0</v>
      </c>
      <c r="AH531" s="154">
        <v>45820.0</v>
      </c>
      <c r="AI531" s="154">
        <v>45861.0</v>
      </c>
      <c r="AJ531" t="s">
        <v>7860</v>
      </c>
      <c r="AK531" t="s">
        <v>7860</v>
      </c>
      <c r="AL531">
        <v>0.0</v>
      </c>
      <c r="AM531" t="s">
        <v>7863</v>
      </c>
      <c r="AN531" t="s">
        <v>7863</v>
      </c>
      <c r="AS531">
        <v>0.0</v>
      </c>
      <c r="AU531">
        <v>2.0</v>
      </c>
      <c r="AV531" t="s">
        <v>399</v>
      </c>
      <c r="AW531" t="s">
        <v>381</v>
      </c>
      <c r="AX531" t="s">
        <v>22</v>
      </c>
      <c r="AZ531" t="s">
        <v>1110</v>
      </c>
      <c r="BA531" t="s">
        <v>7864</v>
      </c>
      <c r="BB531" t="s">
        <v>1158</v>
      </c>
      <c r="BC531" t="s">
        <v>37</v>
      </c>
      <c r="BD531" t="s">
        <v>1158</v>
      </c>
      <c r="BE531" t="s">
        <v>1007</v>
      </c>
      <c r="BF531" s="154">
        <v>45820.0</v>
      </c>
      <c r="BG531" s="154">
        <v>46112.0</v>
      </c>
      <c r="BH531" t="s">
        <v>1008</v>
      </c>
      <c r="BI531" t="s">
        <v>7865</v>
      </c>
      <c r="BJ531" t="s">
        <v>7866</v>
      </c>
      <c r="BK531" t="s">
        <v>7867</v>
      </c>
      <c r="BL531" t="s">
        <v>7856</v>
      </c>
      <c r="BM531" t="s">
        <v>2635</v>
      </c>
      <c r="BN531" t="s">
        <v>1388</v>
      </c>
      <c r="BO531" t="s">
        <v>2636</v>
      </c>
      <c r="BP531" t="s">
        <v>1944</v>
      </c>
      <c r="BR531" t="s">
        <v>7868</v>
      </c>
      <c r="BS531" t="s">
        <v>7869</v>
      </c>
      <c r="BT531" t="s">
        <v>1016</v>
      </c>
      <c r="BU531" t="s">
        <v>7870</v>
      </c>
      <c r="BV531">
        <v>9.18961315117E11</v>
      </c>
      <c r="BW531" t="s">
        <v>7871</v>
      </c>
      <c r="BX531" t="s">
        <v>7872</v>
      </c>
      <c r="BY531" t="s">
        <v>7870</v>
      </c>
      <c r="BZ531">
        <v>9.18961315117E11</v>
      </c>
      <c r="CA531" t="s">
        <v>7872</v>
      </c>
      <c r="CB531" t="s">
        <v>7870</v>
      </c>
      <c r="CC531">
        <v>9.18961315117E11</v>
      </c>
      <c r="CD531">
        <v>24000.0</v>
      </c>
      <c r="CE531" t="s">
        <v>7873</v>
      </c>
      <c r="CG531">
        <v>741404.0</v>
      </c>
      <c r="CH531" t="s">
        <v>7873</v>
      </c>
      <c r="CI531" t="s">
        <v>7864</v>
      </c>
      <c r="CJ531" t="s">
        <v>1158</v>
      </c>
      <c r="CK531">
        <v>741404.0</v>
      </c>
      <c r="CM531" t="s">
        <v>7873</v>
      </c>
      <c r="CN531" t="s">
        <v>7873</v>
      </c>
    </row>
    <row r="532">
      <c r="A532" t="s">
        <v>68</v>
      </c>
      <c r="B532">
        <v>5051627.0</v>
      </c>
      <c r="C532" t="s">
        <v>315</v>
      </c>
      <c r="D532">
        <v>2025.0</v>
      </c>
      <c r="E532" s="154">
        <v>45831.0</v>
      </c>
      <c r="F532" t="s">
        <v>1414</v>
      </c>
      <c r="G532" t="s">
        <v>1000</v>
      </c>
      <c r="H532" t="s">
        <v>7874</v>
      </c>
      <c r="I532" t="s">
        <v>1002</v>
      </c>
      <c r="J532">
        <v>24435.0</v>
      </c>
      <c r="K532">
        <v>27920.0</v>
      </c>
      <c r="L532">
        <v>5076.0</v>
      </c>
      <c r="M532">
        <v>6.0</v>
      </c>
      <c r="N532">
        <v>846.0</v>
      </c>
      <c r="O532">
        <v>0.0</v>
      </c>
      <c r="P532">
        <v>0.0</v>
      </c>
      <c r="R532">
        <v>19359.0</v>
      </c>
      <c r="S532">
        <v>9.0</v>
      </c>
      <c r="T532">
        <v>2151.0</v>
      </c>
      <c r="U532">
        <v>0.0</v>
      </c>
      <c r="V532" t="s">
        <v>1079</v>
      </c>
      <c r="X532" s="154">
        <v>45838.0</v>
      </c>
      <c r="Y532" s="156">
        <v>36526.0</v>
      </c>
      <c r="Z532">
        <v>0.0</v>
      </c>
      <c r="AA532" s="156">
        <v>36526.0</v>
      </c>
      <c r="AB532">
        <v>0.0</v>
      </c>
      <c r="AC532" s="156">
        <v>36526.0</v>
      </c>
      <c r="AD532">
        <v>0.0</v>
      </c>
      <c r="AE532" s="156">
        <v>36526.0</v>
      </c>
      <c r="AF532">
        <v>0.0</v>
      </c>
      <c r="AG532">
        <v>0.0</v>
      </c>
      <c r="AH532" s="154">
        <v>45838.0</v>
      </c>
      <c r="AI532" s="154">
        <v>45838.0</v>
      </c>
      <c r="AJ532">
        <v>27920.0</v>
      </c>
      <c r="AK532">
        <v>27919.0</v>
      </c>
      <c r="AL532">
        <v>1.0</v>
      </c>
      <c r="AM532">
        <v>0.295</v>
      </c>
      <c r="AN532">
        <v>0.295</v>
      </c>
      <c r="AS532" t="s">
        <v>21</v>
      </c>
      <c r="AT532" t="s">
        <v>88</v>
      </c>
      <c r="AU532">
        <v>0.0</v>
      </c>
      <c r="AV532" t="s">
        <v>380</v>
      </c>
      <c r="AY532" t="s">
        <v>88</v>
      </c>
      <c r="AZ532" t="s">
        <v>1650</v>
      </c>
      <c r="BA532" t="s">
        <v>2322</v>
      </c>
      <c r="BB532" t="s">
        <v>1366</v>
      </c>
      <c r="BC532" t="s">
        <v>45</v>
      </c>
      <c r="BD532" t="s">
        <v>1366</v>
      </c>
      <c r="BE532" t="s">
        <v>1007</v>
      </c>
      <c r="BF532" s="156">
        <v>45839.0</v>
      </c>
      <c r="BG532" s="154">
        <v>46203.0</v>
      </c>
      <c r="BH532" t="s">
        <v>1008</v>
      </c>
      <c r="BI532" t="s">
        <v>7875</v>
      </c>
      <c r="BJ532" t="s">
        <v>7876</v>
      </c>
      <c r="BK532" t="s">
        <v>7877</v>
      </c>
      <c r="BL532" s="154">
        <v>45831.0</v>
      </c>
      <c r="BM532" t="s">
        <v>2169</v>
      </c>
      <c r="BN532" t="s">
        <v>1118</v>
      </c>
      <c r="BO532" t="s">
        <v>2170</v>
      </c>
      <c r="BP532" t="s">
        <v>2171</v>
      </c>
      <c r="BR532" s="154">
        <v>45836.46760417</v>
      </c>
      <c r="BS532" t="s">
        <v>7878</v>
      </c>
      <c r="BT532" t="s">
        <v>1122</v>
      </c>
      <c r="BU532" t="s">
        <v>7879</v>
      </c>
      <c r="BV532">
        <v>9.19825411425E11</v>
      </c>
      <c r="BW532" t="s">
        <v>7880</v>
      </c>
      <c r="BX532" t="s">
        <v>7881</v>
      </c>
      <c r="BY532" t="s">
        <v>7882</v>
      </c>
      <c r="BZ532">
        <v>9.19879497965E11</v>
      </c>
      <c r="CA532" t="s">
        <v>7881</v>
      </c>
      <c r="CB532" t="s">
        <v>7882</v>
      </c>
      <c r="CC532">
        <v>9.19879497965E11</v>
      </c>
      <c r="CD532">
        <v>75000.0</v>
      </c>
      <c r="CE532" t="s">
        <v>7883</v>
      </c>
      <c r="CG532">
        <v>382110.0</v>
      </c>
      <c r="CH532" t="s">
        <v>7883</v>
      </c>
      <c r="CI532" t="s">
        <v>2322</v>
      </c>
      <c r="CJ532" t="s">
        <v>1366</v>
      </c>
      <c r="CK532">
        <v>382110.0</v>
      </c>
      <c r="CM532" t="s">
        <v>7884</v>
      </c>
      <c r="CN532" t="s">
        <v>7884</v>
      </c>
    </row>
    <row r="533">
      <c r="A533" t="s">
        <v>68</v>
      </c>
      <c r="B533">
        <v>5052054.0</v>
      </c>
      <c r="C533" t="s">
        <v>316</v>
      </c>
      <c r="D533">
        <v>2025.0</v>
      </c>
      <c r="E533" s="154">
        <v>45866.0</v>
      </c>
      <c r="F533" t="s">
        <v>1108</v>
      </c>
      <c r="G533" t="s">
        <v>1000</v>
      </c>
      <c r="H533" t="s">
        <v>7885</v>
      </c>
      <c r="I533" t="s">
        <v>1002</v>
      </c>
      <c r="J533">
        <v>926886.0</v>
      </c>
      <c r="K533">
        <v>926886.0</v>
      </c>
      <c r="L533">
        <v>926886.0</v>
      </c>
      <c r="M533">
        <v>1426.0</v>
      </c>
      <c r="N533">
        <v>650.0</v>
      </c>
      <c r="O533">
        <v>0.0</v>
      </c>
      <c r="P533">
        <v>0.0</v>
      </c>
      <c r="R533">
        <v>0.0</v>
      </c>
      <c r="S533">
        <v>0.0</v>
      </c>
      <c r="U533">
        <v>0.0</v>
      </c>
      <c r="V533" t="s">
        <v>1079</v>
      </c>
      <c r="X533" s="154">
        <v>45891.0</v>
      </c>
      <c r="Y533" s="156">
        <v>36526.0</v>
      </c>
      <c r="Z533">
        <v>0.0</v>
      </c>
      <c r="AA533" s="156">
        <v>36526.0</v>
      </c>
      <c r="AB533">
        <v>0.0</v>
      </c>
      <c r="AC533" s="156">
        <v>36526.0</v>
      </c>
      <c r="AD533">
        <v>0.0</v>
      </c>
      <c r="AE533" s="156">
        <v>36526.0</v>
      </c>
      <c r="AF533">
        <v>0.0</v>
      </c>
      <c r="AG533">
        <v>0.0</v>
      </c>
      <c r="AJ533">
        <v>926886.0</v>
      </c>
      <c r="AK533">
        <v>0.0</v>
      </c>
      <c r="AL533">
        <v>926886.0</v>
      </c>
      <c r="AM533">
        <v>0.6579</v>
      </c>
      <c r="AN533">
        <v>0.6579</v>
      </c>
      <c r="AS533" t="s">
        <v>21</v>
      </c>
      <c r="AT533" t="s">
        <v>22</v>
      </c>
      <c r="AU533">
        <v>0.0</v>
      </c>
      <c r="AV533" t="s">
        <v>380</v>
      </c>
      <c r="AX533" t="s">
        <v>22</v>
      </c>
      <c r="AZ533" t="s">
        <v>1850</v>
      </c>
      <c r="BA533" t="s">
        <v>1143</v>
      </c>
      <c r="BB533" t="s">
        <v>1144</v>
      </c>
      <c r="BC533" t="s">
        <v>45</v>
      </c>
      <c r="BD533" t="s">
        <v>1143</v>
      </c>
      <c r="BE533" t="s">
        <v>1007</v>
      </c>
      <c r="BF533" s="154">
        <v>45887.0</v>
      </c>
      <c r="BG533" s="155">
        <v>45961.0</v>
      </c>
      <c r="BH533" t="s">
        <v>1008</v>
      </c>
      <c r="BI533" t="s">
        <v>7886</v>
      </c>
      <c r="BJ533" t="s">
        <v>7887</v>
      </c>
      <c r="BK533" t="s">
        <v>7888</v>
      </c>
      <c r="BL533" s="154">
        <v>45866.0</v>
      </c>
      <c r="BM533" t="s">
        <v>2796</v>
      </c>
      <c r="BN533" t="s">
        <v>1095</v>
      </c>
      <c r="BO533" t="s">
        <v>2797</v>
      </c>
      <c r="BP533" t="s">
        <v>1712</v>
      </c>
      <c r="BR533" s="156">
        <v>45870.9547916667</v>
      </c>
      <c r="BS533" t="s">
        <v>7889</v>
      </c>
      <c r="BT533" t="s">
        <v>1016</v>
      </c>
      <c r="BU533" t="s">
        <v>7890</v>
      </c>
      <c r="BV533">
        <v>9.19819040275E11</v>
      </c>
      <c r="BW533" t="s">
        <v>7891</v>
      </c>
      <c r="BX533" t="s">
        <v>7892</v>
      </c>
      <c r="BY533" t="s">
        <v>7890</v>
      </c>
      <c r="BZ533">
        <v>9.19819040275E11</v>
      </c>
      <c r="CA533" t="s">
        <v>7892</v>
      </c>
      <c r="CB533" t="s">
        <v>7890</v>
      </c>
      <c r="CC533">
        <v>9.19819040275E11</v>
      </c>
      <c r="CD533">
        <v>25000.0</v>
      </c>
      <c r="CE533" t="s">
        <v>7893</v>
      </c>
      <c r="CG533">
        <v>400056.0</v>
      </c>
      <c r="CH533" t="s">
        <v>7893</v>
      </c>
      <c r="CI533" t="s">
        <v>1143</v>
      </c>
      <c r="CJ533" t="s">
        <v>1144</v>
      </c>
      <c r="CK533">
        <v>400056.0</v>
      </c>
      <c r="CM533" t="s">
        <v>7893</v>
      </c>
      <c r="CN533" t="s">
        <v>7893</v>
      </c>
    </row>
    <row r="534">
      <c r="A534" t="s">
        <v>68</v>
      </c>
      <c r="B534">
        <v>5053374.0</v>
      </c>
      <c r="C534" t="s">
        <v>697</v>
      </c>
      <c r="D534">
        <v>2025.0</v>
      </c>
      <c r="E534" s="154">
        <v>45804.0</v>
      </c>
      <c r="F534" t="s">
        <v>1819</v>
      </c>
      <c r="G534" t="s">
        <v>1000</v>
      </c>
      <c r="H534" t="s">
        <v>7894</v>
      </c>
      <c r="I534" t="s">
        <v>1002</v>
      </c>
      <c r="J534">
        <v>763309.0</v>
      </c>
      <c r="K534">
        <v>830291.0</v>
      </c>
      <c r="L534">
        <v>0.0</v>
      </c>
      <c r="M534">
        <v>0.0</v>
      </c>
      <c r="O534">
        <v>391185.0</v>
      </c>
      <c r="P534">
        <v>294.0</v>
      </c>
      <c r="Q534">
        <v>1331.0</v>
      </c>
      <c r="R534">
        <v>372124.0</v>
      </c>
      <c r="S534">
        <v>220.0</v>
      </c>
      <c r="T534">
        <v>1691.0</v>
      </c>
      <c r="U534">
        <v>0.0</v>
      </c>
      <c r="V534" t="s">
        <v>1003</v>
      </c>
      <c r="W534">
        <v>4.0</v>
      </c>
      <c r="Y534" s="154">
        <v>45807.0</v>
      </c>
      <c r="Z534">
        <v>249087.0</v>
      </c>
      <c r="AA534" s="154">
        <v>45900.0</v>
      </c>
      <c r="AB534">
        <v>207573.0</v>
      </c>
      <c r="AC534" s="155">
        <v>45991.0</v>
      </c>
      <c r="AD534">
        <v>207573.0</v>
      </c>
      <c r="AE534" s="155">
        <v>46022.0</v>
      </c>
      <c r="AF534">
        <v>166058.0</v>
      </c>
      <c r="AG534">
        <v>4949.0</v>
      </c>
      <c r="AH534" s="154">
        <v>45818.0</v>
      </c>
      <c r="AI534" s="154">
        <v>45818.0</v>
      </c>
      <c r="AJ534">
        <v>249087.0</v>
      </c>
      <c r="AK534">
        <v>244138.0</v>
      </c>
      <c r="AL534">
        <v>0.0</v>
      </c>
      <c r="AM534">
        <v>0.4456</v>
      </c>
      <c r="AN534">
        <v>0.4456</v>
      </c>
      <c r="AS534">
        <v>0.0</v>
      </c>
      <c r="AU534">
        <v>4.0</v>
      </c>
      <c r="AV534" t="s">
        <v>380</v>
      </c>
      <c r="AX534" t="s">
        <v>88</v>
      </c>
      <c r="AY534" t="s">
        <v>88</v>
      </c>
      <c r="AZ534" t="s">
        <v>1110</v>
      </c>
      <c r="BA534" t="s">
        <v>1087</v>
      </c>
      <c r="BB534" t="s">
        <v>1088</v>
      </c>
      <c r="BC534" t="s">
        <v>23</v>
      </c>
      <c r="BD534" t="s">
        <v>1089</v>
      </c>
      <c r="BE534" t="s">
        <v>1007</v>
      </c>
      <c r="BF534" s="156">
        <v>45810.0</v>
      </c>
      <c r="BG534" s="154">
        <v>46112.0</v>
      </c>
      <c r="BH534" t="s">
        <v>1008</v>
      </c>
      <c r="BI534" t="s">
        <v>7895</v>
      </c>
      <c r="BJ534" t="s">
        <v>7896</v>
      </c>
      <c r="BK534" t="s">
        <v>7897</v>
      </c>
      <c r="BL534" s="154">
        <v>45804.0</v>
      </c>
      <c r="BM534" t="s">
        <v>7473</v>
      </c>
      <c r="BN534" t="s">
        <v>1095</v>
      </c>
      <c r="BO534" t="s">
        <v>7474</v>
      </c>
      <c r="BP534" t="s">
        <v>7475</v>
      </c>
      <c r="BR534" s="154">
        <v>45819.541412037</v>
      </c>
      <c r="BS534" t="s">
        <v>7898</v>
      </c>
      <c r="BT534" t="s">
        <v>1016</v>
      </c>
      <c r="BU534" t="s">
        <v>7899</v>
      </c>
      <c r="BV534">
        <v>9.1996338132E11</v>
      </c>
      <c r="BW534" t="s">
        <v>7899</v>
      </c>
      <c r="BX534" t="s">
        <v>7900</v>
      </c>
      <c r="BY534" t="s">
        <v>7899</v>
      </c>
      <c r="BZ534">
        <v>9.1996338132E11</v>
      </c>
      <c r="CA534" t="s">
        <v>7900</v>
      </c>
      <c r="CB534" t="s">
        <v>7899</v>
      </c>
      <c r="CC534">
        <v>9.1996338132E11</v>
      </c>
      <c r="CD534">
        <v>210000.0</v>
      </c>
      <c r="CE534" t="s">
        <v>7901</v>
      </c>
      <c r="CG534">
        <v>500078.0</v>
      </c>
      <c r="CH534" t="s">
        <v>7902</v>
      </c>
      <c r="CI534" t="s">
        <v>1087</v>
      </c>
      <c r="CJ534" t="s">
        <v>1088</v>
      </c>
      <c r="CK534">
        <v>500078.0</v>
      </c>
      <c r="CM534" t="s">
        <v>7903</v>
      </c>
      <c r="CN534" t="s">
        <v>7903</v>
      </c>
    </row>
    <row r="535">
      <c r="A535" t="s">
        <v>68</v>
      </c>
      <c r="B535">
        <v>5054276.0</v>
      </c>
      <c r="C535" t="s">
        <v>699</v>
      </c>
      <c r="D535">
        <v>2025.0</v>
      </c>
      <c r="E535" s="154">
        <v>45829.0</v>
      </c>
      <c r="F535" t="s">
        <v>999</v>
      </c>
      <c r="G535" t="s">
        <v>1000</v>
      </c>
      <c r="H535" t="s">
        <v>7904</v>
      </c>
      <c r="I535" t="s">
        <v>1002</v>
      </c>
      <c r="J535">
        <v>54764.0</v>
      </c>
      <c r="K535">
        <v>54764.0</v>
      </c>
      <c r="L535">
        <v>0.0</v>
      </c>
      <c r="M535">
        <v>0.0</v>
      </c>
      <c r="O535">
        <v>54764.0</v>
      </c>
      <c r="P535">
        <v>19.0</v>
      </c>
      <c r="Q535">
        <v>2882.0</v>
      </c>
      <c r="R535">
        <v>0.0</v>
      </c>
      <c r="S535">
        <v>0.0</v>
      </c>
      <c r="U535">
        <v>0.0</v>
      </c>
      <c r="V535" t="s">
        <v>1079</v>
      </c>
      <c r="X535" s="154">
        <v>45747.0</v>
      </c>
      <c r="Y535" s="156">
        <v>36526.0</v>
      </c>
      <c r="Z535">
        <v>0.0</v>
      </c>
      <c r="AA535" s="156">
        <v>36526.0</v>
      </c>
      <c r="AB535">
        <v>0.0</v>
      </c>
      <c r="AC535" s="156">
        <v>36526.0</v>
      </c>
      <c r="AD535">
        <v>0.0</v>
      </c>
      <c r="AE535" s="156">
        <v>36526.0</v>
      </c>
      <c r="AF535">
        <v>0.0</v>
      </c>
      <c r="AG535">
        <v>0.0</v>
      </c>
      <c r="AJ535">
        <v>54764.0</v>
      </c>
      <c r="AK535">
        <v>0.0</v>
      </c>
      <c r="AL535">
        <v>54764.0</v>
      </c>
      <c r="AM535">
        <v>0.622</v>
      </c>
      <c r="AN535">
        <v>0.522</v>
      </c>
      <c r="AO535">
        <v>0.1</v>
      </c>
      <c r="AS535">
        <v>0.0</v>
      </c>
      <c r="AU535">
        <v>8.0</v>
      </c>
      <c r="AV535" t="s">
        <v>380</v>
      </c>
      <c r="AW535" t="s">
        <v>428</v>
      </c>
      <c r="AX535" t="s">
        <v>22</v>
      </c>
      <c r="AZ535" t="s">
        <v>1110</v>
      </c>
      <c r="BA535" t="s">
        <v>7905</v>
      </c>
      <c r="BB535" t="s">
        <v>1088</v>
      </c>
      <c r="BC535" t="s">
        <v>23</v>
      </c>
      <c r="BD535" t="s">
        <v>1089</v>
      </c>
      <c r="BE535" t="s">
        <v>1007</v>
      </c>
      <c r="BF535" s="156">
        <v>45809.0</v>
      </c>
      <c r="BG535" s="154">
        <v>46173.0</v>
      </c>
      <c r="BH535" t="s">
        <v>1008</v>
      </c>
      <c r="BI535" t="s">
        <v>7906</v>
      </c>
      <c r="BJ535" t="s">
        <v>7907</v>
      </c>
      <c r="BK535" t="s">
        <v>7908</v>
      </c>
      <c r="BL535" s="154">
        <v>45829.0</v>
      </c>
      <c r="BM535" t="s">
        <v>3123</v>
      </c>
      <c r="BN535" t="s">
        <v>1482</v>
      </c>
      <c r="BO535" t="s">
        <v>3124</v>
      </c>
      <c r="BP535" t="s">
        <v>3125</v>
      </c>
      <c r="BR535" s="154">
        <v>45833.7112037037</v>
      </c>
      <c r="BS535" t="s">
        <v>7909</v>
      </c>
      <c r="BT535" t="s">
        <v>1122</v>
      </c>
      <c r="BU535" t="s">
        <v>7910</v>
      </c>
      <c r="BV535">
        <v>9.19908155333E11</v>
      </c>
      <c r="BW535" t="s">
        <v>7910</v>
      </c>
      <c r="BX535" t="s">
        <v>7911</v>
      </c>
      <c r="BY535" t="s">
        <v>7910</v>
      </c>
      <c r="BZ535">
        <v>9.19908155333E11</v>
      </c>
      <c r="CA535" t="s">
        <v>7911</v>
      </c>
      <c r="CB535" t="s">
        <v>7910</v>
      </c>
      <c r="CC535">
        <v>9.19908155333E11</v>
      </c>
      <c r="CD535">
        <v>50000.0</v>
      </c>
      <c r="CE535" t="s">
        <v>7912</v>
      </c>
      <c r="CG535">
        <v>509381.0</v>
      </c>
      <c r="CH535" t="s">
        <v>7912</v>
      </c>
      <c r="CI535" t="s">
        <v>7905</v>
      </c>
      <c r="CJ535" t="s">
        <v>1088</v>
      </c>
      <c r="CK535">
        <v>509381.0</v>
      </c>
      <c r="CM535" t="s">
        <v>7912</v>
      </c>
      <c r="CN535" t="s">
        <v>7912</v>
      </c>
    </row>
    <row r="536">
      <c r="A536" t="s">
        <v>68</v>
      </c>
      <c r="B536">
        <v>5054739.0</v>
      </c>
      <c r="C536" t="s">
        <v>701</v>
      </c>
      <c r="D536">
        <v>2025.0</v>
      </c>
      <c r="E536" s="154">
        <v>45821.0</v>
      </c>
      <c r="F536" t="s">
        <v>999</v>
      </c>
      <c r="G536" t="s">
        <v>1000</v>
      </c>
      <c r="H536" t="s">
        <v>7913</v>
      </c>
      <c r="I536" t="s">
        <v>1002</v>
      </c>
      <c r="J536">
        <v>94913.0</v>
      </c>
      <c r="K536">
        <v>94913.0</v>
      </c>
      <c r="L536">
        <v>0.0</v>
      </c>
      <c r="M536">
        <v>0.0</v>
      </c>
      <c r="O536">
        <v>94913.0</v>
      </c>
      <c r="P536">
        <v>149.0</v>
      </c>
      <c r="Q536">
        <v>637.0</v>
      </c>
      <c r="R536">
        <v>0.0</v>
      </c>
      <c r="S536">
        <v>0.0</v>
      </c>
      <c r="U536">
        <v>0.0</v>
      </c>
      <c r="V536" t="s">
        <v>1003</v>
      </c>
      <c r="W536">
        <v>4.0</v>
      </c>
      <c r="Y536" s="154">
        <v>45821.0</v>
      </c>
      <c r="Z536">
        <v>23728.0</v>
      </c>
      <c r="AA536" s="154">
        <v>45899.0</v>
      </c>
      <c r="AB536">
        <v>23728.0</v>
      </c>
      <c r="AC536" s="155">
        <v>45960.0</v>
      </c>
      <c r="AD536">
        <v>23728.0</v>
      </c>
      <c r="AE536" s="155">
        <v>46021.0</v>
      </c>
      <c r="AF536">
        <v>23728.0</v>
      </c>
      <c r="AG536">
        <v>0.0</v>
      </c>
      <c r="AH536" s="154">
        <v>45821.0</v>
      </c>
      <c r="AI536" s="154">
        <v>45882.0</v>
      </c>
      <c r="AJ536">
        <v>23728.0</v>
      </c>
      <c r="AK536">
        <v>40000.0</v>
      </c>
      <c r="AL536">
        <v>-16272.0</v>
      </c>
      <c r="AM536">
        <v>0.818</v>
      </c>
      <c r="AN536">
        <v>0.818</v>
      </c>
      <c r="AS536">
        <v>0.0</v>
      </c>
      <c r="AU536">
        <v>2.0</v>
      </c>
      <c r="AV536" t="s">
        <v>399</v>
      </c>
      <c r="AW536" t="s">
        <v>381</v>
      </c>
      <c r="AX536" t="s">
        <v>22</v>
      </c>
      <c r="AZ536" t="s">
        <v>1850</v>
      </c>
      <c r="BA536" t="s">
        <v>7280</v>
      </c>
      <c r="BB536" t="s">
        <v>1158</v>
      </c>
      <c r="BC536" t="s">
        <v>37</v>
      </c>
      <c r="BD536" t="s">
        <v>1158</v>
      </c>
      <c r="BE536" t="s">
        <v>1007</v>
      </c>
      <c r="BF536" s="154">
        <v>45821.0</v>
      </c>
      <c r="BG536" s="154">
        <v>46112.0</v>
      </c>
      <c r="BH536" t="s">
        <v>1008</v>
      </c>
      <c r="BI536" t="s">
        <v>7914</v>
      </c>
      <c r="BJ536" t="s">
        <v>7915</v>
      </c>
      <c r="BK536" t="s">
        <v>7916</v>
      </c>
      <c r="BL536" s="154">
        <v>45821.0</v>
      </c>
      <c r="BM536" t="s">
        <v>2635</v>
      </c>
      <c r="BN536" t="s">
        <v>1013</v>
      </c>
      <c r="BO536" t="s">
        <v>2636</v>
      </c>
      <c r="BP536" t="s">
        <v>1944</v>
      </c>
      <c r="BR536" s="154">
        <v>45824.4882175926</v>
      </c>
      <c r="BS536" t="s">
        <v>7917</v>
      </c>
      <c r="BT536" t="s">
        <v>1016</v>
      </c>
      <c r="BU536" t="s">
        <v>7918</v>
      </c>
      <c r="BV536">
        <v>9.19735166696E11</v>
      </c>
      <c r="BW536" t="s">
        <v>7919</v>
      </c>
      <c r="BX536" t="s">
        <v>7917</v>
      </c>
      <c r="BY536" t="s">
        <v>7918</v>
      </c>
      <c r="BZ536">
        <v>9.19735166696E11</v>
      </c>
      <c r="CA536" t="s">
        <v>7917</v>
      </c>
      <c r="CB536" t="s">
        <v>7918</v>
      </c>
      <c r="CC536">
        <v>9.19735166696E11</v>
      </c>
      <c r="CD536">
        <v>24000.0</v>
      </c>
      <c r="CE536" t="s">
        <v>7920</v>
      </c>
      <c r="CG536">
        <v>713512.0</v>
      </c>
      <c r="CH536" t="s">
        <v>7921</v>
      </c>
      <c r="CI536" t="s">
        <v>7280</v>
      </c>
      <c r="CJ536" t="s">
        <v>1158</v>
      </c>
      <c r="CK536">
        <v>713512.0</v>
      </c>
      <c r="CM536" t="s">
        <v>7920</v>
      </c>
      <c r="CN536" t="s">
        <v>7920</v>
      </c>
    </row>
    <row r="537">
      <c r="A537" t="s">
        <v>68</v>
      </c>
      <c r="B537">
        <v>5055085.0</v>
      </c>
      <c r="C537" t="s">
        <v>703</v>
      </c>
      <c r="D537">
        <v>2025.0</v>
      </c>
      <c r="E537" s="154">
        <v>45824.0</v>
      </c>
      <c r="F537" t="s">
        <v>999</v>
      </c>
      <c r="G537" t="s">
        <v>1000</v>
      </c>
      <c r="H537" t="s">
        <v>7922</v>
      </c>
      <c r="I537" t="s">
        <v>1002</v>
      </c>
      <c r="J537">
        <v>156277.0</v>
      </c>
      <c r="K537">
        <v>156277.0</v>
      </c>
      <c r="L537">
        <v>0.0</v>
      </c>
      <c r="M537">
        <v>0.0</v>
      </c>
      <c r="O537">
        <v>156277.0</v>
      </c>
      <c r="P537">
        <v>141.0</v>
      </c>
      <c r="Q537">
        <v>1108.0</v>
      </c>
      <c r="R537">
        <v>0.0</v>
      </c>
      <c r="S537">
        <v>0.0</v>
      </c>
      <c r="U537">
        <v>0.0</v>
      </c>
      <c r="V537" t="s">
        <v>1003</v>
      </c>
      <c r="W537">
        <v>3.0</v>
      </c>
      <c r="Y537" s="154">
        <v>45824.0</v>
      </c>
      <c r="Z537">
        <v>53134.0</v>
      </c>
      <c r="AA537" s="154">
        <v>45916.0</v>
      </c>
      <c r="AB537">
        <v>51571.0</v>
      </c>
      <c r="AC537" s="155">
        <v>46007.0</v>
      </c>
      <c r="AD537">
        <v>51571.0</v>
      </c>
      <c r="AE537" s="156">
        <v>36526.0</v>
      </c>
      <c r="AF537">
        <v>0.0</v>
      </c>
      <c r="AG537">
        <v>0.0</v>
      </c>
      <c r="AH537" s="154">
        <v>45827.0</v>
      </c>
      <c r="AI537" s="154">
        <v>45827.0</v>
      </c>
      <c r="AJ537">
        <v>53134.0</v>
      </c>
      <c r="AK537">
        <v>53134.0</v>
      </c>
      <c r="AL537">
        <v>0.0</v>
      </c>
      <c r="AM537">
        <v>0.5895</v>
      </c>
      <c r="AN537">
        <v>0.5895</v>
      </c>
      <c r="AS537">
        <v>0.0</v>
      </c>
      <c r="AU537">
        <v>0.0</v>
      </c>
      <c r="AV537" t="s">
        <v>399</v>
      </c>
      <c r="AW537" t="s">
        <v>381</v>
      </c>
      <c r="AX537" t="s">
        <v>22</v>
      </c>
      <c r="AZ537" t="s">
        <v>1110</v>
      </c>
      <c r="BA537" t="s">
        <v>7923</v>
      </c>
      <c r="BB537" t="s">
        <v>1158</v>
      </c>
      <c r="BC537" t="s">
        <v>37</v>
      </c>
      <c r="BD537" t="s">
        <v>1158</v>
      </c>
      <c r="BE537" t="s">
        <v>1007</v>
      </c>
      <c r="BF537" s="154">
        <v>45824.0</v>
      </c>
      <c r="BG537" s="154">
        <v>46112.0</v>
      </c>
      <c r="BH537" t="s">
        <v>1008</v>
      </c>
      <c r="BI537" t="s">
        <v>7924</v>
      </c>
      <c r="BJ537" t="s">
        <v>7925</v>
      </c>
      <c r="BK537" t="s">
        <v>7926</v>
      </c>
      <c r="BL537" s="154">
        <v>45824.0</v>
      </c>
      <c r="BM537" t="s">
        <v>2635</v>
      </c>
      <c r="BN537" t="s">
        <v>1013</v>
      </c>
      <c r="BO537" t="s">
        <v>2636</v>
      </c>
      <c r="BP537" t="s">
        <v>1944</v>
      </c>
      <c r="BR537" s="154">
        <v>45828.6040625</v>
      </c>
      <c r="BS537" t="s">
        <v>7927</v>
      </c>
      <c r="BT537" t="s">
        <v>1122</v>
      </c>
      <c r="BU537" t="s">
        <v>7928</v>
      </c>
      <c r="BV537">
        <v>9.19475585698E11</v>
      </c>
      <c r="BW537" t="s">
        <v>7929</v>
      </c>
      <c r="BX537" t="s">
        <v>7927</v>
      </c>
      <c r="BY537" t="s">
        <v>7928</v>
      </c>
      <c r="BZ537">
        <v>9.19475585698E11</v>
      </c>
      <c r="CA537" t="s">
        <v>7927</v>
      </c>
      <c r="CB537" t="s">
        <v>7928</v>
      </c>
      <c r="CC537">
        <v>9.19475585698E11</v>
      </c>
      <c r="CD537">
        <v>24000.0</v>
      </c>
      <c r="CE537" t="s">
        <v>7930</v>
      </c>
      <c r="CG537">
        <v>713405.0</v>
      </c>
      <c r="CH537" t="s">
        <v>7930</v>
      </c>
      <c r="CI537" t="s">
        <v>7923</v>
      </c>
      <c r="CJ537" t="s">
        <v>1158</v>
      </c>
      <c r="CK537">
        <v>713405.0</v>
      </c>
      <c r="CM537" t="s">
        <v>7930</v>
      </c>
      <c r="CN537" t="s">
        <v>7931</v>
      </c>
    </row>
    <row r="538">
      <c r="A538" t="s">
        <v>68</v>
      </c>
      <c r="B538">
        <v>5055276.0</v>
      </c>
      <c r="C538" t="s">
        <v>704</v>
      </c>
      <c r="D538">
        <v>2025.0</v>
      </c>
      <c r="E538" s="156">
        <v>45842.0</v>
      </c>
      <c r="F538" t="s">
        <v>999</v>
      </c>
      <c r="G538" t="s">
        <v>1000</v>
      </c>
      <c r="H538" t="s">
        <v>7932</v>
      </c>
      <c r="I538" t="s">
        <v>1002</v>
      </c>
      <c r="J538">
        <v>340208.0</v>
      </c>
      <c r="K538">
        <v>340208.0</v>
      </c>
      <c r="L538">
        <v>0.0</v>
      </c>
      <c r="M538">
        <v>0.0</v>
      </c>
      <c r="O538">
        <v>340208.0</v>
      </c>
      <c r="P538">
        <v>378.0</v>
      </c>
      <c r="Q538">
        <v>900.0</v>
      </c>
      <c r="R538">
        <v>0.0</v>
      </c>
      <c r="S538">
        <v>0.0</v>
      </c>
      <c r="U538">
        <v>0.0</v>
      </c>
      <c r="V538" t="s">
        <v>1003</v>
      </c>
      <c r="W538">
        <v>2.0</v>
      </c>
      <c r="Y538" s="156">
        <v>45842.0</v>
      </c>
      <c r="Z538">
        <v>170104.0</v>
      </c>
      <c r="AA538" s="157">
        <v>45992.0</v>
      </c>
      <c r="AB538">
        <v>170104.0</v>
      </c>
      <c r="AC538" s="156">
        <v>36526.0</v>
      </c>
      <c r="AD538">
        <v>0.0</v>
      </c>
      <c r="AE538" s="156">
        <v>36526.0</v>
      </c>
      <c r="AF538">
        <v>0.0</v>
      </c>
      <c r="AG538">
        <v>3402.0</v>
      </c>
      <c r="AH538" s="156">
        <v>45846.0</v>
      </c>
      <c r="AI538" s="156">
        <v>45846.0</v>
      </c>
      <c r="AJ538">
        <v>170104.0</v>
      </c>
      <c r="AK538">
        <v>166702.0</v>
      </c>
      <c r="AL538">
        <v>0.0</v>
      </c>
      <c r="AM538">
        <v>0.5909</v>
      </c>
      <c r="AN538">
        <v>0.5909</v>
      </c>
      <c r="AS538">
        <v>0.0</v>
      </c>
      <c r="AU538">
        <v>2.0</v>
      </c>
      <c r="AV538" t="s">
        <v>399</v>
      </c>
      <c r="AW538" t="s">
        <v>381</v>
      </c>
      <c r="AX538" t="s">
        <v>22</v>
      </c>
      <c r="AZ538" t="s">
        <v>1850</v>
      </c>
      <c r="BA538" t="s">
        <v>1979</v>
      </c>
      <c r="BB538" t="s">
        <v>1578</v>
      </c>
      <c r="BC538" t="s">
        <v>27</v>
      </c>
      <c r="BD538" t="s">
        <v>1735</v>
      </c>
      <c r="BE538" t="s">
        <v>1007</v>
      </c>
      <c r="BF538" s="156">
        <v>45843.0</v>
      </c>
      <c r="BG538" s="154">
        <v>46112.0</v>
      </c>
      <c r="BH538" t="s">
        <v>1008</v>
      </c>
      <c r="BI538" t="s">
        <v>7933</v>
      </c>
      <c r="BJ538" t="s">
        <v>7934</v>
      </c>
      <c r="BK538" t="s">
        <v>7935</v>
      </c>
      <c r="BL538" s="156">
        <v>45842.0</v>
      </c>
      <c r="BM538" t="s">
        <v>1739</v>
      </c>
      <c r="BN538" t="s">
        <v>1118</v>
      </c>
      <c r="BO538" t="s">
        <v>1740</v>
      </c>
      <c r="BP538" t="s">
        <v>2225</v>
      </c>
      <c r="BR538" s="156">
        <v>45845.7952546296</v>
      </c>
      <c r="BS538" t="s">
        <v>7936</v>
      </c>
      <c r="BT538" t="s">
        <v>1016</v>
      </c>
      <c r="BU538" t="s">
        <v>7937</v>
      </c>
      <c r="BV538">
        <v>9.17500470604E11</v>
      </c>
      <c r="BX538" t="s">
        <v>7936</v>
      </c>
      <c r="BY538" t="s">
        <v>7938</v>
      </c>
      <c r="BZ538">
        <v>9.17500470604E11</v>
      </c>
      <c r="CA538" t="s">
        <v>7939</v>
      </c>
      <c r="CB538" t="s">
        <v>7940</v>
      </c>
      <c r="CC538">
        <v>9.1981857264E11</v>
      </c>
      <c r="CD538">
        <v>0.0</v>
      </c>
      <c r="CE538" t="s">
        <v>7941</v>
      </c>
      <c r="CG538">
        <v>201003.0</v>
      </c>
      <c r="CI538" t="s">
        <v>1979</v>
      </c>
      <c r="CJ538" t="s">
        <v>1578</v>
      </c>
      <c r="CK538">
        <v>201003.0</v>
      </c>
      <c r="CM538" t="s">
        <v>7942</v>
      </c>
      <c r="CN538" t="s">
        <v>7942</v>
      </c>
    </row>
    <row r="539">
      <c r="A539" t="s">
        <v>68</v>
      </c>
      <c r="B539">
        <v>5057744.0</v>
      </c>
      <c r="C539" t="s">
        <v>705</v>
      </c>
      <c r="D539">
        <v>2025.0</v>
      </c>
      <c r="E539" s="154">
        <v>45829.0</v>
      </c>
      <c r="F539" t="s">
        <v>999</v>
      </c>
      <c r="G539" t="s">
        <v>1000</v>
      </c>
      <c r="H539" t="s">
        <v>7943</v>
      </c>
      <c r="I539" t="s">
        <v>1002</v>
      </c>
      <c r="J539">
        <v>49000.0</v>
      </c>
      <c r="K539">
        <v>49000.0</v>
      </c>
      <c r="L539">
        <v>0.0</v>
      </c>
      <c r="M539">
        <v>0.0</v>
      </c>
      <c r="O539">
        <v>49000.0</v>
      </c>
      <c r="P539">
        <v>17.0</v>
      </c>
      <c r="Q539">
        <v>2882.0</v>
      </c>
      <c r="R539">
        <v>0.0</v>
      </c>
      <c r="S539">
        <v>0.0</v>
      </c>
      <c r="U539">
        <v>0.0</v>
      </c>
      <c r="V539" t="s">
        <v>1079</v>
      </c>
      <c r="X539" s="154">
        <v>45747.0</v>
      </c>
      <c r="Y539" s="156">
        <v>36526.0</v>
      </c>
      <c r="Z539">
        <v>0.0</v>
      </c>
      <c r="AA539" s="156">
        <v>36526.0</v>
      </c>
      <c r="AB539">
        <v>0.0</v>
      </c>
      <c r="AC539" s="156">
        <v>36526.0</v>
      </c>
      <c r="AD539">
        <v>0.0</v>
      </c>
      <c r="AE539" s="156">
        <v>36526.0</v>
      </c>
      <c r="AF539">
        <v>0.0</v>
      </c>
      <c r="AG539">
        <v>0.0</v>
      </c>
      <c r="AJ539">
        <v>49000.0</v>
      </c>
      <c r="AK539">
        <v>0.0</v>
      </c>
      <c r="AL539">
        <v>49000.0</v>
      </c>
      <c r="AM539">
        <v>0.622</v>
      </c>
      <c r="AN539">
        <v>0.522</v>
      </c>
      <c r="AO539">
        <v>0.1</v>
      </c>
      <c r="AS539">
        <v>0.0</v>
      </c>
      <c r="AU539">
        <v>8.0</v>
      </c>
      <c r="AV539" t="s">
        <v>380</v>
      </c>
      <c r="AW539" t="s">
        <v>428</v>
      </c>
      <c r="AX539" t="s">
        <v>22</v>
      </c>
      <c r="AZ539" t="s">
        <v>1110</v>
      </c>
      <c r="BA539" t="s">
        <v>7944</v>
      </c>
      <c r="BB539" t="s">
        <v>1088</v>
      </c>
      <c r="BC539" t="s">
        <v>23</v>
      </c>
      <c r="BD539" t="s">
        <v>1089</v>
      </c>
      <c r="BE539" t="s">
        <v>1007</v>
      </c>
      <c r="BF539" s="156">
        <v>45809.0</v>
      </c>
      <c r="BG539" s="154">
        <v>46173.0</v>
      </c>
      <c r="BH539" t="s">
        <v>1008</v>
      </c>
      <c r="BI539" t="s">
        <v>7945</v>
      </c>
      <c r="BJ539" t="s">
        <v>7946</v>
      </c>
      <c r="BK539" t="s">
        <v>7947</v>
      </c>
      <c r="BL539" s="154">
        <v>45829.0</v>
      </c>
      <c r="BM539" t="s">
        <v>3123</v>
      </c>
      <c r="BN539" t="s">
        <v>1482</v>
      </c>
      <c r="BO539" t="s">
        <v>3124</v>
      </c>
      <c r="BP539" t="s">
        <v>3125</v>
      </c>
      <c r="BR539" s="154">
        <v>45833.7114467592</v>
      </c>
      <c r="BS539" t="s">
        <v>7909</v>
      </c>
      <c r="BT539" t="s">
        <v>1122</v>
      </c>
      <c r="BU539" t="s">
        <v>7910</v>
      </c>
      <c r="BV539">
        <v>9.19908155333E11</v>
      </c>
      <c r="BW539" t="s">
        <v>7910</v>
      </c>
      <c r="BX539" t="s">
        <v>7911</v>
      </c>
      <c r="BY539" t="s">
        <v>7910</v>
      </c>
      <c r="BZ539">
        <v>9.19908155333E11</v>
      </c>
      <c r="CA539" t="s">
        <v>7911</v>
      </c>
      <c r="CB539" t="s">
        <v>7910</v>
      </c>
      <c r="CC539">
        <v>9.19908155333E11</v>
      </c>
      <c r="CD539">
        <v>45000.0</v>
      </c>
      <c r="CE539" t="s">
        <v>7912</v>
      </c>
      <c r="CG539">
        <v>509381.0</v>
      </c>
      <c r="CH539" t="s">
        <v>7912</v>
      </c>
      <c r="CI539" t="s">
        <v>7944</v>
      </c>
      <c r="CJ539" t="s">
        <v>1088</v>
      </c>
      <c r="CK539">
        <v>509381.0</v>
      </c>
      <c r="CM539" t="s">
        <v>7912</v>
      </c>
      <c r="CN539" t="s">
        <v>7912</v>
      </c>
    </row>
    <row r="540">
      <c r="A540" t="s">
        <v>68</v>
      </c>
      <c r="B540">
        <v>5057852.0</v>
      </c>
      <c r="C540" t="s">
        <v>705</v>
      </c>
      <c r="D540">
        <v>2025.0</v>
      </c>
      <c r="E540" s="154">
        <v>45829.0</v>
      </c>
      <c r="F540" t="s">
        <v>999</v>
      </c>
      <c r="G540" t="s">
        <v>1000</v>
      </c>
      <c r="H540" t="s">
        <v>7948</v>
      </c>
      <c r="I540" t="s">
        <v>1002</v>
      </c>
      <c r="J540">
        <v>293999.0</v>
      </c>
      <c r="K540">
        <v>293999.0</v>
      </c>
      <c r="L540">
        <v>0.0</v>
      </c>
      <c r="M540">
        <v>0.0</v>
      </c>
      <c r="O540">
        <v>293999.0</v>
      </c>
      <c r="P540">
        <v>102.0</v>
      </c>
      <c r="Q540">
        <v>2882.0</v>
      </c>
      <c r="R540">
        <v>0.0</v>
      </c>
      <c r="S540">
        <v>0.0</v>
      </c>
      <c r="U540">
        <v>0.0</v>
      </c>
      <c r="V540" t="s">
        <v>1079</v>
      </c>
      <c r="X540" s="154">
        <v>45747.0</v>
      </c>
      <c r="Y540" s="156">
        <v>36526.0</v>
      </c>
      <c r="Z540">
        <v>0.0</v>
      </c>
      <c r="AA540" s="156">
        <v>36526.0</v>
      </c>
      <c r="AB540">
        <v>0.0</v>
      </c>
      <c r="AC540" s="156">
        <v>36526.0</v>
      </c>
      <c r="AD540">
        <v>0.0</v>
      </c>
      <c r="AE540" s="156">
        <v>36526.0</v>
      </c>
      <c r="AF540">
        <v>0.0</v>
      </c>
      <c r="AG540">
        <v>0.0</v>
      </c>
      <c r="AH540" s="156">
        <v>45840.0</v>
      </c>
      <c r="AI540" s="156">
        <v>45840.0</v>
      </c>
      <c r="AJ540">
        <v>293999.0</v>
      </c>
      <c r="AK540">
        <v>100000.0</v>
      </c>
      <c r="AL540">
        <v>193999.0</v>
      </c>
      <c r="AM540">
        <v>0.622</v>
      </c>
      <c r="AN540">
        <v>0.522</v>
      </c>
      <c r="AO540">
        <v>0.1</v>
      </c>
      <c r="AS540">
        <v>0.0</v>
      </c>
      <c r="AU540">
        <v>8.0</v>
      </c>
      <c r="AV540" t="s">
        <v>380</v>
      </c>
      <c r="AW540" t="s">
        <v>428</v>
      </c>
      <c r="AX540" t="s">
        <v>22</v>
      </c>
      <c r="AZ540" t="s">
        <v>1110</v>
      </c>
      <c r="BA540" t="s">
        <v>7944</v>
      </c>
      <c r="BB540" t="s">
        <v>1088</v>
      </c>
      <c r="BC540" t="s">
        <v>23</v>
      </c>
      <c r="BD540" t="s">
        <v>1089</v>
      </c>
      <c r="BE540" t="s">
        <v>1007</v>
      </c>
      <c r="BF540" s="156">
        <v>45809.0</v>
      </c>
      <c r="BG540" s="154">
        <v>46173.0</v>
      </c>
      <c r="BH540" t="s">
        <v>1008</v>
      </c>
      <c r="BI540" t="s">
        <v>7949</v>
      </c>
      <c r="BJ540" t="s">
        <v>7950</v>
      </c>
      <c r="BK540" t="s">
        <v>7951</v>
      </c>
      <c r="BL540" s="154">
        <v>45829.0</v>
      </c>
      <c r="BM540" t="s">
        <v>3123</v>
      </c>
      <c r="BN540" t="s">
        <v>1482</v>
      </c>
      <c r="BO540" t="s">
        <v>3124</v>
      </c>
      <c r="BP540" t="s">
        <v>3125</v>
      </c>
      <c r="BR540" s="154">
        <v>45833.7117013889</v>
      </c>
      <c r="BS540" t="s">
        <v>7909</v>
      </c>
      <c r="BT540" t="s">
        <v>1122</v>
      </c>
      <c r="BU540" t="s">
        <v>7910</v>
      </c>
      <c r="BV540">
        <v>9.19908155333E11</v>
      </c>
      <c r="BW540" t="s">
        <v>7910</v>
      </c>
      <c r="BX540" t="s">
        <v>7911</v>
      </c>
      <c r="BY540" t="s">
        <v>7910</v>
      </c>
      <c r="BZ540">
        <v>9.199081155333E12</v>
      </c>
      <c r="CA540" t="s">
        <v>7911</v>
      </c>
      <c r="CB540" t="s">
        <v>7910</v>
      </c>
      <c r="CC540">
        <v>9.199081155333E12</v>
      </c>
      <c r="CD540">
        <v>25000.0</v>
      </c>
      <c r="CE540" t="s">
        <v>7912</v>
      </c>
      <c r="CG540">
        <v>509381.0</v>
      </c>
      <c r="CH540" t="s">
        <v>7912</v>
      </c>
      <c r="CI540" t="s">
        <v>7944</v>
      </c>
      <c r="CJ540" t="s">
        <v>1088</v>
      </c>
      <c r="CK540">
        <v>509381.0</v>
      </c>
      <c r="CM540" t="s">
        <v>7912</v>
      </c>
      <c r="CN540" t="s">
        <v>7912</v>
      </c>
    </row>
    <row r="541">
      <c r="A541" t="s">
        <v>68</v>
      </c>
      <c r="B541">
        <v>5058694.0</v>
      </c>
      <c r="C541" t="s">
        <v>317</v>
      </c>
      <c r="D541">
        <v>2025.0</v>
      </c>
      <c r="E541" t="s">
        <v>7952</v>
      </c>
      <c r="F541" t="s">
        <v>1779</v>
      </c>
      <c r="G541" t="s">
        <v>1000</v>
      </c>
      <c r="H541" t="s">
        <v>7953</v>
      </c>
      <c r="I541" t="s">
        <v>1002</v>
      </c>
      <c r="J541">
        <v>1074479.0</v>
      </c>
      <c r="K541">
        <v>1188988.0</v>
      </c>
      <c r="L541">
        <v>174568.0</v>
      </c>
      <c r="M541">
        <v>203.0</v>
      </c>
      <c r="N541">
        <v>860.0</v>
      </c>
      <c r="O541">
        <v>263751.0</v>
      </c>
      <c r="P541">
        <v>189.0</v>
      </c>
      <c r="Q541">
        <v>1396.0</v>
      </c>
      <c r="R541">
        <v>636160.0</v>
      </c>
      <c r="S541">
        <v>293.0</v>
      </c>
      <c r="T541">
        <v>2171.0</v>
      </c>
      <c r="U541">
        <v>0.0</v>
      </c>
      <c r="V541" t="s">
        <v>1079</v>
      </c>
      <c r="X541" s="155">
        <v>46006.0</v>
      </c>
      <c r="Y541" s="156">
        <v>36526.0</v>
      </c>
      <c r="Z541">
        <v>0.0</v>
      </c>
      <c r="AA541" s="156">
        <v>36526.0</v>
      </c>
      <c r="AB541">
        <v>0.0</v>
      </c>
      <c r="AC541" s="156">
        <v>36526.0</v>
      </c>
      <c r="AD541">
        <v>0.0</v>
      </c>
      <c r="AE541" s="156">
        <v>36526.0</v>
      </c>
      <c r="AF541">
        <v>0.0</v>
      </c>
      <c r="AG541">
        <v>0.0</v>
      </c>
      <c r="AJ541">
        <v>0.0</v>
      </c>
      <c r="AK541">
        <v>0.0</v>
      </c>
      <c r="AL541">
        <v>0.0</v>
      </c>
      <c r="AM541" t="s">
        <v>7954</v>
      </c>
      <c r="AN541" t="s">
        <v>7954</v>
      </c>
      <c r="AS541" t="s">
        <v>1028</v>
      </c>
      <c r="AT541" t="s">
        <v>22</v>
      </c>
      <c r="AU541" t="s">
        <v>1513</v>
      </c>
      <c r="AV541" t="s">
        <v>380</v>
      </c>
      <c r="AW541" t="s">
        <v>381</v>
      </c>
      <c r="AX541" t="s">
        <v>22</v>
      </c>
      <c r="AY541" t="s">
        <v>88</v>
      </c>
      <c r="AZ541" t="s">
        <v>1850</v>
      </c>
      <c r="BA541" t="s">
        <v>1906</v>
      </c>
      <c r="BB541" t="s">
        <v>1366</v>
      </c>
      <c r="BC541" t="s">
        <v>45</v>
      </c>
      <c r="BD541" t="s">
        <v>1366</v>
      </c>
      <c r="BE541" t="s">
        <v>1007</v>
      </c>
      <c r="BF541" s="156">
        <v>45839.0</v>
      </c>
      <c r="BG541" s="154">
        <v>46203.0</v>
      </c>
      <c r="BH541" t="s">
        <v>1008</v>
      </c>
      <c r="BI541" t="s">
        <v>7955</v>
      </c>
      <c r="BJ541" t="s">
        <v>7956</v>
      </c>
      <c r="BK541" t="s">
        <v>7957</v>
      </c>
      <c r="BL541" t="s">
        <v>7952</v>
      </c>
      <c r="BM541" t="s">
        <v>1370</v>
      </c>
      <c r="BN541" t="s">
        <v>1118</v>
      </c>
      <c r="BO541" t="s">
        <v>1371</v>
      </c>
      <c r="BP541" t="s">
        <v>1372</v>
      </c>
      <c r="BR541" t="s">
        <v>7958</v>
      </c>
      <c r="BS541" t="s">
        <v>1911</v>
      </c>
      <c r="BT541" t="s">
        <v>1551</v>
      </c>
      <c r="BU541" t="s">
        <v>1912</v>
      </c>
      <c r="BV541">
        <v>9.19909998141E11</v>
      </c>
      <c r="BW541" t="s">
        <v>1912</v>
      </c>
      <c r="BX541" t="s">
        <v>1911</v>
      </c>
      <c r="BY541" t="s">
        <v>1912</v>
      </c>
      <c r="BZ541">
        <v>9.19909998141E11</v>
      </c>
      <c r="CA541" t="s">
        <v>1911</v>
      </c>
      <c r="CB541" t="s">
        <v>1912</v>
      </c>
      <c r="CC541">
        <v>9.19909998141E11</v>
      </c>
      <c r="CD541">
        <v>100000.0</v>
      </c>
      <c r="CE541" t="s">
        <v>7959</v>
      </c>
      <c r="CG541">
        <v>360005.0</v>
      </c>
      <c r="CH541" t="s">
        <v>1915</v>
      </c>
      <c r="CI541" t="s">
        <v>1906</v>
      </c>
      <c r="CJ541" t="s">
        <v>1366</v>
      </c>
      <c r="CK541">
        <v>360005.0</v>
      </c>
      <c r="CM541" t="s">
        <v>7960</v>
      </c>
      <c r="CN541" t="s">
        <v>7960</v>
      </c>
    </row>
    <row r="542">
      <c r="A542" t="s">
        <v>68</v>
      </c>
      <c r="B542">
        <v>5063250.0</v>
      </c>
      <c r="C542" t="s">
        <v>318</v>
      </c>
      <c r="D542">
        <v>2025.0</v>
      </c>
      <c r="E542" s="154">
        <v>45875.0</v>
      </c>
      <c r="F542" t="s">
        <v>1350</v>
      </c>
      <c r="G542" t="s">
        <v>1000</v>
      </c>
      <c r="H542" t="s">
        <v>7961</v>
      </c>
      <c r="I542" t="s">
        <v>1002</v>
      </c>
      <c r="J542">
        <v>25652.0</v>
      </c>
      <c r="K542">
        <v>28877.0</v>
      </c>
      <c r="L542">
        <v>4145.0</v>
      </c>
      <c r="M542">
        <v>10.0</v>
      </c>
      <c r="N542">
        <v>414.0</v>
      </c>
      <c r="O542">
        <v>3592.0</v>
      </c>
      <c r="P542">
        <v>10.0</v>
      </c>
      <c r="Q542">
        <v>359.0</v>
      </c>
      <c r="R542">
        <v>17915.0</v>
      </c>
      <c r="S542">
        <v>17.0</v>
      </c>
      <c r="T542">
        <v>1054.0</v>
      </c>
      <c r="U542">
        <v>0.0</v>
      </c>
      <c r="V542" t="s">
        <v>1079</v>
      </c>
      <c r="X542" s="156">
        <v>45877.0</v>
      </c>
      <c r="Y542" s="154">
        <v>36526.0</v>
      </c>
      <c r="Z542">
        <v>0.0</v>
      </c>
      <c r="AA542" s="156">
        <v>36526.0</v>
      </c>
      <c r="AB542">
        <v>0.0</v>
      </c>
      <c r="AC542" s="157">
        <v>36526.0</v>
      </c>
      <c r="AD542">
        <v>0.0</v>
      </c>
      <c r="AE542" s="155">
        <v>36526.0</v>
      </c>
      <c r="AF542">
        <v>0.0</v>
      </c>
      <c r="AG542">
        <v>0.0</v>
      </c>
      <c r="AJ542">
        <v>28877.0</v>
      </c>
      <c r="AK542">
        <v>0.0</v>
      </c>
      <c r="AL542">
        <v>28877.0</v>
      </c>
      <c r="AM542">
        <v>0.8273</v>
      </c>
      <c r="AN542">
        <v>0.8273</v>
      </c>
      <c r="AS542" t="s">
        <v>215</v>
      </c>
      <c r="AT542" t="s">
        <v>88</v>
      </c>
      <c r="AU542">
        <v>2.0</v>
      </c>
      <c r="AV542" t="s">
        <v>399</v>
      </c>
      <c r="AX542" t="s">
        <v>88</v>
      </c>
      <c r="AY542" t="s">
        <v>88</v>
      </c>
      <c r="AZ542" t="s">
        <v>1850</v>
      </c>
      <c r="BA542" t="s">
        <v>1157</v>
      </c>
      <c r="BB542" t="s">
        <v>1158</v>
      </c>
      <c r="BC542" t="s">
        <v>37</v>
      </c>
      <c r="BD542" t="s">
        <v>1158</v>
      </c>
      <c r="BE542" t="s">
        <v>1007</v>
      </c>
      <c r="BF542" s="154">
        <v>45873.0</v>
      </c>
      <c r="BG542" s="154">
        <v>46112.0</v>
      </c>
      <c r="BH542" t="s">
        <v>1008</v>
      </c>
      <c r="BI542" t="s">
        <v>7962</v>
      </c>
      <c r="BJ542" t="s">
        <v>7963</v>
      </c>
      <c r="BK542" t="s">
        <v>7964</v>
      </c>
      <c r="BL542" s="154">
        <v>45875.0</v>
      </c>
      <c r="BM542" t="s">
        <v>1012</v>
      </c>
      <c r="BN542" t="s">
        <v>1013</v>
      </c>
      <c r="BO542" t="s">
        <v>1014</v>
      </c>
      <c r="BP542" t="s">
        <v>1296</v>
      </c>
      <c r="BR542" s="154">
        <v>45877.6206134259</v>
      </c>
      <c r="BS542" t="s">
        <v>7965</v>
      </c>
      <c r="BT542" t="s">
        <v>1016</v>
      </c>
      <c r="BU542" t="s">
        <v>7966</v>
      </c>
      <c r="BV542">
        <v>9.19830041828E11</v>
      </c>
      <c r="BW542" t="s">
        <v>7967</v>
      </c>
      <c r="BX542" t="s">
        <v>7965</v>
      </c>
      <c r="BY542" t="s">
        <v>7966</v>
      </c>
      <c r="BZ542">
        <v>9.19830041828E11</v>
      </c>
      <c r="CA542" t="s">
        <v>7965</v>
      </c>
      <c r="CB542" t="s">
        <v>7966</v>
      </c>
      <c r="CC542">
        <v>9.19830041828E11</v>
      </c>
      <c r="CD542">
        <v>0.0</v>
      </c>
      <c r="CE542" t="s">
        <v>318</v>
      </c>
      <c r="CG542">
        <v>700024.0</v>
      </c>
      <c r="CI542" t="s">
        <v>1157</v>
      </c>
      <c r="CJ542" t="s">
        <v>1158</v>
      </c>
      <c r="CK542">
        <v>700024.0</v>
      </c>
      <c r="CM542" t="s">
        <v>7968</v>
      </c>
      <c r="CN542" t="s">
        <v>7968</v>
      </c>
    </row>
    <row r="543">
      <c r="A543" t="s">
        <v>68</v>
      </c>
      <c r="B543">
        <v>5063726.0</v>
      </c>
      <c r="C543" t="s">
        <v>833</v>
      </c>
      <c r="D543">
        <v>2025.0</v>
      </c>
      <c r="E543" s="156">
        <v>45881.0</v>
      </c>
      <c r="F543" t="s">
        <v>1289</v>
      </c>
      <c r="G543" t="s">
        <v>1000</v>
      </c>
      <c r="H543" t="s">
        <v>7969</v>
      </c>
      <c r="I543" t="s">
        <v>1002</v>
      </c>
      <c r="J543">
        <v>146407.0</v>
      </c>
      <c r="K543">
        <v>172760.0</v>
      </c>
      <c r="L543">
        <v>0.0</v>
      </c>
      <c r="M543">
        <v>0.0</v>
      </c>
      <c r="O543">
        <v>0.0</v>
      </c>
      <c r="P543">
        <v>0.0</v>
      </c>
      <c r="R543">
        <v>146407.0</v>
      </c>
      <c r="S543">
        <v>61.0</v>
      </c>
      <c r="T543">
        <v>2400.0</v>
      </c>
      <c r="U543">
        <v>0.0</v>
      </c>
      <c r="V543" t="s">
        <v>1003</v>
      </c>
      <c r="W543">
        <v>4.0</v>
      </c>
      <c r="X543" s="156"/>
      <c r="Y543" s="156">
        <v>45882.0</v>
      </c>
      <c r="Z543">
        <v>43190.0</v>
      </c>
      <c r="AA543" s="156">
        <v>45901.0</v>
      </c>
      <c r="AB543">
        <v>43190.0</v>
      </c>
      <c r="AC543" s="156">
        <v>45962.0</v>
      </c>
      <c r="AD543">
        <v>43190.0</v>
      </c>
      <c r="AE543" s="156">
        <v>46022.0</v>
      </c>
      <c r="AF543">
        <v>43190.0</v>
      </c>
      <c r="AG543">
        <v>0.0</v>
      </c>
      <c r="AJ543">
        <v>43190.0</v>
      </c>
      <c r="AK543">
        <v>0.0</v>
      </c>
      <c r="AL543">
        <v>43190.0</v>
      </c>
      <c r="AM543">
        <v>0.528</v>
      </c>
      <c r="AN543">
        <v>0.528</v>
      </c>
      <c r="AS543">
        <v>0.0</v>
      </c>
      <c r="AU543">
        <v>0.0</v>
      </c>
      <c r="AV543" t="s">
        <v>380</v>
      </c>
      <c r="AY543" t="s">
        <v>88</v>
      </c>
      <c r="AZ543" t="s">
        <v>1110</v>
      </c>
      <c r="BA543" t="s">
        <v>7970</v>
      </c>
      <c r="BB543" t="s">
        <v>1652</v>
      </c>
      <c r="BC543" t="s">
        <v>27</v>
      </c>
      <c r="BD543" t="s">
        <v>1652</v>
      </c>
      <c r="BE543" t="s">
        <v>1007</v>
      </c>
      <c r="BF543" s="156">
        <v>45879.0</v>
      </c>
      <c r="BG543" s="154">
        <v>46173.0</v>
      </c>
      <c r="BH543" t="s">
        <v>1008</v>
      </c>
      <c r="BI543" t="s">
        <v>7971</v>
      </c>
      <c r="BJ543" t="s">
        <v>7972</v>
      </c>
      <c r="BK543" t="s">
        <v>7973</v>
      </c>
      <c r="BL543" s="156">
        <v>45881.0</v>
      </c>
      <c r="BM543" t="s">
        <v>2169</v>
      </c>
      <c r="BN543" t="s">
        <v>1118</v>
      </c>
      <c r="BO543" t="s">
        <v>2170</v>
      </c>
      <c r="BP543" t="s">
        <v>2171</v>
      </c>
      <c r="BR543" s="154">
        <v>45881.4248263889</v>
      </c>
      <c r="BS543" t="s">
        <v>7974</v>
      </c>
      <c r="BT543" t="s">
        <v>1016</v>
      </c>
      <c r="BU543" t="s">
        <v>2170</v>
      </c>
      <c r="BV543">
        <v>9.19461314296E11</v>
      </c>
      <c r="BW543" t="s">
        <v>7975</v>
      </c>
      <c r="BX543" t="s">
        <v>7974</v>
      </c>
      <c r="BY543" t="s">
        <v>7976</v>
      </c>
      <c r="BZ543">
        <v>9.19461314296E11</v>
      </c>
      <c r="CA543" t="s">
        <v>7974</v>
      </c>
      <c r="CB543" t="s">
        <v>7976</v>
      </c>
      <c r="CC543">
        <v>9.19461314296E11</v>
      </c>
      <c r="CD543">
        <v>3100.0</v>
      </c>
      <c r="CE543" t="s">
        <v>7977</v>
      </c>
      <c r="CG543">
        <v>908412.0</v>
      </c>
      <c r="CH543" t="s">
        <v>7977</v>
      </c>
      <c r="CI543" t="s">
        <v>7970</v>
      </c>
      <c r="CJ543" t="s">
        <v>1652</v>
      </c>
      <c r="CK543">
        <v>908412.0</v>
      </c>
      <c r="CM543" t="s">
        <v>7970</v>
      </c>
      <c r="CN543" t="s">
        <v>7970</v>
      </c>
    </row>
    <row r="544">
      <c r="A544" t="s">
        <v>68</v>
      </c>
      <c r="B544">
        <v>5064415.0</v>
      </c>
      <c r="C544" t="s">
        <v>7978</v>
      </c>
      <c r="D544">
        <v>2025.0</v>
      </c>
      <c r="E544" s="154">
        <v>45875.0</v>
      </c>
      <c r="F544" t="s">
        <v>1350</v>
      </c>
      <c r="G544" t="s">
        <v>1000</v>
      </c>
      <c r="H544" t="s">
        <v>7979</v>
      </c>
      <c r="I544" t="s">
        <v>1002</v>
      </c>
      <c r="J544">
        <v>0.0</v>
      </c>
      <c r="K544">
        <v>0.0</v>
      </c>
      <c r="L544">
        <v>0.0</v>
      </c>
      <c r="M544">
        <v>13.0</v>
      </c>
      <c r="N544">
        <v>0.0</v>
      </c>
      <c r="O544">
        <v>0.0</v>
      </c>
      <c r="P544">
        <v>13.0</v>
      </c>
      <c r="Q544">
        <v>0.0</v>
      </c>
      <c r="R544">
        <v>0.0</v>
      </c>
      <c r="S544">
        <v>26.0</v>
      </c>
      <c r="T544">
        <v>0.0</v>
      </c>
      <c r="U544">
        <v>0.0</v>
      </c>
      <c r="V544" t="s">
        <v>1079</v>
      </c>
      <c r="X544" s="156">
        <v>45876.0</v>
      </c>
      <c r="Y544" s="156">
        <v>36526.0</v>
      </c>
      <c r="Z544">
        <v>0.0</v>
      </c>
      <c r="AA544" s="156">
        <v>36526.0</v>
      </c>
      <c r="AB544">
        <v>0.0</v>
      </c>
      <c r="AC544" s="156">
        <v>36526.0</v>
      </c>
      <c r="AD544">
        <v>0.0</v>
      </c>
      <c r="AE544" s="156">
        <v>36526.0</v>
      </c>
      <c r="AF544">
        <v>0.0</v>
      </c>
      <c r="AG544">
        <v>0.0</v>
      </c>
      <c r="AH544" s="154"/>
      <c r="AI544" s="154"/>
      <c r="AJ544">
        <v>0.0</v>
      </c>
      <c r="AK544">
        <v>0.0</v>
      </c>
      <c r="AL544">
        <v>0.0</v>
      </c>
      <c r="AM544">
        <v>1.0</v>
      </c>
      <c r="AN544">
        <v>1.0</v>
      </c>
      <c r="AS544" t="s">
        <v>215</v>
      </c>
      <c r="AT544" t="s">
        <v>88</v>
      </c>
      <c r="AU544">
        <v>2.0</v>
      </c>
      <c r="AV544" t="s">
        <v>399</v>
      </c>
      <c r="AX544" t="s">
        <v>88</v>
      </c>
      <c r="AY544" t="s">
        <v>88</v>
      </c>
      <c r="AZ544" t="s">
        <v>1850</v>
      </c>
      <c r="BA544" t="s">
        <v>1157</v>
      </c>
      <c r="BB544" t="s">
        <v>1158</v>
      </c>
      <c r="BC544" t="s">
        <v>37</v>
      </c>
      <c r="BD544" t="s">
        <v>1158</v>
      </c>
      <c r="BE544" t="s">
        <v>1007</v>
      </c>
      <c r="BF544" s="156">
        <v>45873.0</v>
      </c>
      <c r="BG544" s="154">
        <v>46112.0</v>
      </c>
      <c r="BH544" t="s">
        <v>1008</v>
      </c>
      <c r="BI544" t="s">
        <v>7980</v>
      </c>
      <c r="BJ544" t="s">
        <v>7981</v>
      </c>
      <c r="BK544" t="s">
        <v>7982</v>
      </c>
      <c r="BL544" s="154">
        <v>45875.0</v>
      </c>
      <c r="BM544" t="s">
        <v>1012</v>
      </c>
      <c r="BN544" t="s">
        <v>1482</v>
      </c>
      <c r="BO544" t="s">
        <v>1014</v>
      </c>
      <c r="BP544" t="s">
        <v>1296</v>
      </c>
      <c r="BR544" s="156">
        <v>45887.6237384259</v>
      </c>
      <c r="BS544" t="s">
        <v>1399</v>
      </c>
      <c r="BT544" t="s">
        <v>1016</v>
      </c>
      <c r="BU544" t="s">
        <v>1040</v>
      </c>
      <c r="BV544">
        <v>9.18160731829E11</v>
      </c>
      <c r="BW544" t="s">
        <v>7967</v>
      </c>
      <c r="BX544" t="s">
        <v>1399</v>
      </c>
      <c r="BY544" t="s">
        <v>1040</v>
      </c>
      <c r="BZ544">
        <v>9.18160731829E11</v>
      </c>
      <c r="CA544" t="s">
        <v>1399</v>
      </c>
      <c r="CB544" t="s">
        <v>1040</v>
      </c>
      <c r="CC544">
        <v>9.18160731829E11</v>
      </c>
      <c r="CD544">
        <v>0.0</v>
      </c>
      <c r="CE544" t="s">
        <v>318</v>
      </c>
      <c r="CG544">
        <v>700024.0</v>
      </c>
      <c r="CI544" t="s">
        <v>1157</v>
      </c>
      <c r="CJ544" t="s">
        <v>1158</v>
      </c>
      <c r="CK544">
        <v>700024.0</v>
      </c>
      <c r="CM544" t="s">
        <v>7968</v>
      </c>
      <c r="CN544" t="s">
        <v>7968</v>
      </c>
    </row>
    <row r="545">
      <c r="A545" t="s">
        <v>18</v>
      </c>
      <c r="B545">
        <v>507090.0</v>
      </c>
      <c r="C545" t="s">
        <v>319</v>
      </c>
      <c r="D545">
        <v>2025.0</v>
      </c>
      <c r="E545" s="154">
        <v>45836.0</v>
      </c>
      <c r="F545" t="s">
        <v>1108</v>
      </c>
      <c r="G545" t="s">
        <v>1000</v>
      </c>
      <c r="H545" t="s">
        <v>7983</v>
      </c>
      <c r="I545" t="s">
        <v>1002</v>
      </c>
      <c r="J545">
        <v>684000.0</v>
      </c>
      <c r="K545">
        <v>684000.0</v>
      </c>
      <c r="L545">
        <v>684000.0</v>
      </c>
      <c r="M545">
        <v>1140.0</v>
      </c>
      <c r="N545">
        <v>600.0</v>
      </c>
      <c r="O545">
        <v>0.0</v>
      </c>
      <c r="P545">
        <v>0.0</v>
      </c>
      <c r="R545">
        <v>0.0</v>
      </c>
      <c r="S545">
        <v>0.0</v>
      </c>
      <c r="U545">
        <v>0.0</v>
      </c>
      <c r="V545" t="s">
        <v>1079</v>
      </c>
      <c r="X545" s="156">
        <v>45839.0</v>
      </c>
      <c r="Y545" s="154">
        <v>36526.0</v>
      </c>
      <c r="Z545">
        <v>0.0</v>
      </c>
      <c r="AA545" s="156">
        <v>36526.0</v>
      </c>
      <c r="AB545">
        <v>0.0</v>
      </c>
      <c r="AC545" s="157">
        <v>36526.0</v>
      </c>
      <c r="AD545">
        <v>0.0</v>
      </c>
      <c r="AE545" s="156">
        <v>36526.0</v>
      </c>
      <c r="AF545">
        <v>0.0</v>
      </c>
      <c r="AG545">
        <v>13680.0</v>
      </c>
      <c r="AH545" s="154">
        <v>45848.0</v>
      </c>
      <c r="AI545" s="154">
        <v>45848.0</v>
      </c>
      <c r="AJ545">
        <v>684000.0</v>
      </c>
      <c r="AK545">
        <v>670320.0</v>
      </c>
      <c r="AL545">
        <v>0.0</v>
      </c>
      <c r="AM545">
        <v>0.6</v>
      </c>
      <c r="AN545">
        <v>0.55</v>
      </c>
      <c r="AR545">
        <v>0.05</v>
      </c>
      <c r="AS545" t="s">
        <v>26</v>
      </c>
      <c r="AT545" t="s">
        <v>22</v>
      </c>
      <c r="AU545">
        <v>0.0</v>
      </c>
      <c r="AV545" t="s">
        <v>380</v>
      </c>
      <c r="AZ545" t="s">
        <v>1110</v>
      </c>
      <c r="BA545" t="s">
        <v>1979</v>
      </c>
      <c r="BB545" t="s">
        <v>1578</v>
      </c>
      <c r="BC545" t="s">
        <v>27</v>
      </c>
      <c r="BD545" t="s">
        <v>1735</v>
      </c>
      <c r="BE545" t="s">
        <v>1007</v>
      </c>
      <c r="BF545" s="156">
        <v>45748.0</v>
      </c>
      <c r="BG545" s="154">
        <v>46112.0</v>
      </c>
      <c r="BH545" t="s">
        <v>1008</v>
      </c>
      <c r="BI545" t="s">
        <v>7984</v>
      </c>
      <c r="BJ545" t="s">
        <v>7985</v>
      </c>
      <c r="BK545" t="s">
        <v>7986</v>
      </c>
      <c r="BL545" s="154">
        <v>45836.0</v>
      </c>
      <c r="BM545" t="s">
        <v>2545</v>
      </c>
      <c r="BN545" t="s">
        <v>1118</v>
      </c>
      <c r="BO545" t="s">
        <v>2546</v>
      </c>
      <c r="BP545" t="s">
        <v>1996</v>
      </c>
      <c r="BR545" s="154">
        <v>45842.7363425926</v>
      </c>
      <c r="BS545" t="s">
        <v>7987</v>
      </c>
      <c r="BT545" t="s">
        <v>1197</v>
      </c>
      <c r="BU545" t="s">
        <v>7988</v>
      </c>
      <c r="BV545">
        <v>9.17838327482E11</v>
      </c>
      <c r="BW545" t="s">
        <v>7989</v>
      </c>
      <c r="BX545" t="s">
        <v>7990</v>
      </c>
      <c r="BY545" t="s">
        <v>7991</v>
      </c>
      <c r="BZ545">
        <v>9.19891491645E11</v>
      </c>
      <c r="CA545" t="s">
        <v>7987</v>
      </c>
      <c r="CB545" t="s">
        <v>7988</v>
      </c>
      <c r="CC545">
        <v>9.17838327482E11</v>
      </c>
      <c r="CD545">
        <v>0.0</v>
      </c>
      <c r="CE545" t="s">
        <v>7992</v>
      </c>
      <c r="CG545">
        <v>201015.0</v>
      </c>
      <c r="CI545" t="s">
        <v>1979</v>
      </c>
      <c r="CJ545" t="s">
        <v>1578</v>
      </c>
      <c r="CK545">
        <v>201015.0</v>
      </c>
      <c r="CL545" t="s">
        <v>7993</v>
      </c>
      <c r="CM545" t="s">
        <v>7994</v>
      </c>
      <c r="CN545" t="s">
        <v>7994</v>
      </c>
    </row>
    <row r="546">
      <c r="A546" t="s">
        <v>47</v>
      </c>
      <c r="B546">
        <v>507154.0</v>
      </c>
      <c r="C546" t="s">
        <v>824</v>
      </c>
      <c r="D546">
        <v>2025.0</v>
      </c>
      <c r="E546" s="154">
        <v>45728.0</v>
      </c>
      <c r="F546" t="s">
        <v>1289</v>
      </c>
      <c r="G546" t="s">
        <v>1000</v>
      </c>
      <c r="H546" t="s">
        <v>7995</v>
      </c>
      <c r="I546" t="s">
        <v>1002</v>
      </c>
      <c r="J546">
        <v>1662083.0</v>
      </c>
      <c r="K546">
        <v>1961258.0</v>
      </c>
      <c r="L546">
        <v>0.0</v>
      </c>
      <c r="M546">
        <v>0.0</v>
      </c>
      <c r="O546">
        <v>0.0</v>
      </c>
      <c r="P546">
        <v>0.0</v>
      </c>
      <c r="R546">
        <v>1662083.0</v>
      </c>
      <c r="S546">
        <v>1108.0</v>
      </c>
      <c r="T546">
        <v>1500.0</v>
      </c>
      <c r="U546">
        <v>0.0</v>
      </c>
      <c r="V546" t="s">
        <v>1003</v>
      </c>
      <c r="W546">
        <v>3.0</v>
      </c>
      <c r="Y546" s="154">
        <v>45736.0</v>
      </c>
      <c r="Z546">
        <v>784503.0</v>
      </c>
      <c r="AA546" s="154">
        <v>45839.0</v>
      </c>
      <c r="AB546">
        <v>784503.0</v>
      </c>
      <c r="AC546" s="154">
        <v>45992.0</v>
      </c>
      <c r="AD546">
        <v>392252.0</v>
      </c>
      <c r="AE546" s="156">
        <v>36526.0</v>
      </c>
      <c r="AF546">
        <v>0.0</v>
      </c>
      <c r="AG546">
        <v>66483.0</v>
      </c>
      <c r="AH546" s="154">
        <v>45743.0</v>
      </c>
      <c r="AI546" s="154">
        <v>45743.0</v>
      </c>
      <c r="AJ546">
        <v>1569006.0</v>
      </c>
      <c r="AK546">
        <v>412533.0</v>
      </c>
      <c r="AL546">
        <v>1089990.0</v>
      </c>
      <c r="AM546">
        <v>0.705</v>
      </c>
      <c r="AN546">
        <v>0.605</v>
      </c>
      <c r="AP546">
        <v>0.05</v>
      </c>
      <c r="AR546">
        <v>0.05</v>
      </c>
      <c r="AS546">
        <v>0.0</v>
      </c>
      <c r="AU546">
        <v>0.0</v>
      </c>
      <c r="AV546" t="s">
        <v>380</v>
      </c>
      <c r="AY546" t="s">
        <v>88</v>
      </c>
      <c r="AZ546" t="s">
        <v>1110</v>
      </c>
      <c r="BA546" t="s">
        <v>1979</v>
      </c>
      <c r="BB546" t="s">
        <v>1578</v>
      </c>
      <c r="BC546" t="s">
        <v>27</v>
      </c>
      <c r="BD546" t="s">
        <v>1735</v>
      </c>
      <c r="BE546" t="s">
        <v>1007</v>
      </c>
      <c r="BF546" s="154">
        <v>45748.0</v>
      </c>
      <c r="BG546" s="155">
        <v>46112.0</v>
      </c>
      <c r="BH546" t="s">
        <v>1008</v>
      </c>
      <c r="BI546" t="s">
        <v>7996</v>
      </c>
      <c r="BJ546" t="s">
        <v>7997</v>
      </c>
      <c r="BK546" t="s">
        <v>7998</v>
      </c>
      <c r="BL546" s="154">
        <v>45728.0</v>
      </c>
      <c r="BM546" t="s">
        <v>1739</v>
      </c>
      <c r="BN546" t="s">
        <v>1118</v>
      </c>
      <c r="BO546" t="s">
        <v>1740</v>
      </c>
      <c r="BP546" t="s">
        <v>2225</v>
      </c>
      <c r="BR546" s="154">
        <v>45728.6792592592</v>
      </c>
      <c r="BS546" t="s">
        <v>7999</v>
      </c>
      <c r="BT546" t="s">
        <v>1016</v>
      </c>
      <c r="BU546" t="s">
        <v>8000</v>
      </c>
      <c r="BV546">
        <v>9.19650194474E11</v>
      </c>
      <c r="BW546" t="s">
        <v>8000</v>
      </c>
      <c r="BX546" t="s">
        <v>8001</v>
      </c>
      <c r="BY546" t="s">
        <v>8000</v>
      </c>
      <c r="BZ546">
        <v>9.19650194474E11</v>
      </c>
      <c r="CA546" t="s">
        <v>8002</v>
      </c>
      <c r="CB546" t="s">
        <v>8003</v>
      </c>
      <c r="CC546">
        <v>9.1991095585E11</v>
      </c>
      <c r="CD546">
        <v>123000.0</v>
      </c>
      <c r="CE546" t="s">
        <v>8004</v>
      </c>
      <c r="CG546">
        <v>201015.0</v>
      </c>
      <c r="CH546" t="s">
        <v>8005</v>
      </c>
      <c r="CI546" t="s">
        <v>1979</v>
      </c>
      <c r="CJ546" t="s">
        <v>1578</v>
      </c>
      <c r="CK546">
        <v>201015.0</v>
      </c>
      <c r="CL546" t="s">
        <v>8006</v>
      </c>
      <c r="CM546" t="s">
        <v>8004</v>
      </c>
      <c r="CN546" t="s">
        <v>8007</v>
      </c>
    </row>
    <row r="547">
      <c r="A547" t="s">
        <v>68</v>
      </c>
      <c r="B547">
        <v>516721.0</v>
      </c>
      <c r="C547" t="s">
        <v>320</v>
      </c>
      <c r="D547">
        <v>2025.0</v>
      </c>
      <c r="E547" s="154">
        <v>45701.0</v>
      </c>
      <c r="F547" t="s">
        <v>1108</v>
      </c>
      <c r="G547" t="s">
        <v>1000</v>
      </c>
      <c r="H547" t="s">
        <v>8008</v>
      </c>
      <c r="I547" t="s">
        <v>1002</v>
      </c>
      <c r="J547">
        <v>336240.0</v>
      </c>
      <c r="K547">
        <v>336240.0</v>
      </c>
      <c r="L547">
        <v>336240.0</v>
      </c>
      <c r="M547">
        <v>480.0</v>
      </c>
      <c r="N547">
        <v>700.0</v>
      </c>
      <c r="O547">
        <v>0.0</v>
      </c>
      <c r="P547">
        <v>0.0</v>
      </c>
      <c r="R547">
        <v>0.0</v>
      </c>
      <c r="S547">
        <v>0.0</v>
      </c>
      <c r="U547">
        <v>0.0</v>
      </c>
      <c r="V547" t="s">
        <v>1003</v>
      </c>
      <c r="W547">
        <v>3.0</v>
      </c>
      <c r="Y547" s="154">
        <v>45701.0</v>
      </c>
      <c r="Z547">
        <v>84060.0</v>
      </c>
      <c r="AA547" s="154">
        <v>45838.0</v>
      </c>
      <c r="AB547">
        <v>84060.0</v>
      </c>
      <c r="AC547" s="155">
        <v>45869.0</v>
      </c>
      <c r="AD547">
        <v>168120.0</v>
      </c>
      <c r="AE547" s="155">
        <v>36526.0</v>
      </c>
      <c r="AF547">
        <v>0.0</v>
      </c>
      <c r="AG547">
        <v>7875.0</v>
      </c>
      <c r="AH547" s="156">
        <v>45702.0</v>
      </c>
      <c r="AI547" s="156">
        <v>45702.0</v>
      </c>
      <c r="AJ547">
        <v>336240.0</v>
      </c>
      <c r="AK547">
        <v>70875.0</v>
      </c>
      <c r="AL547">
        <v>257490.0</v>
      </c>
      <c r="AM547">
        <v>0.533</v>
      </c>
      <c r="AN547">
        <v>0.533</v>
      </c>
      <c r="AS547" t="s">
        <v>26</v>
      </c>
      <c r="AT547" t="s">
        <v>22</v>
      </c>
      <c r="AU547">
        <v>0.0</v>
      </c>
      <c r="AV547" t="s">
        <v>380</v>
      </c>
      <c r="AZ547" t="s">
        <v>1650</v>
      </c>
      <c r="BA547" t="s">
        <v>4533</v>
      </c>
      <c r="BB547" t="s">
        <v>1144</v>
      </c>
      <c r="BC547" t="s">
        <v>45</v>
      </c>
      <c r="BD547" t="s">
        <v>1971</v>
      </c>
      <c r="BE547" t="s">
        <v>1007</v>
      </c>
      <c r="BF547" s="156">
        <v>45866.0</v>
      </c>
      <c r="BG547" s="154">
        <v>45991.0</v>
      </c>
      <c r="BH547" t="s">
        <v>1008</v>
      </c>
      <c r="BI547" t="s">
        <v>8009</v>
      </c>
      <c r="BJ547" t="s">
        <v>8010</v>
      </c>
      <c r="BK547" t="s">
        <v>8011</v>
      </c>
      <c r="BL547" s="154">
        <v>45701.0</v>
      </c>
      <c r="BM547" t="s">
        <v>2796</v>
      </c>
      <c r="BN547" t="s">
        <v>1482</v>
      </c>
      <c r="BO547" t="s">
        <v>2797</v>
      </c>
      <c r="BP547" t="s">
        <v>1712</v>
      </c>
      <c r="BR547" s="154">
        <v>45706.6499074074</v>
      </c>
      <c r="BS547" t="s">
        <v>8012</v>
      </c>
      <c r="BT547" t="s">
        <v>1197</v>
      </c>
      <c r="BU547" t="s">
        <v>8013</v>
      </c>
      <c r="BV547">
        <v>9.19673999836E11</v>
      </c>
      <c r="BW547" t="s">
        <v>8014</v>
      </c>
      <c r="BX547" t="s">
        <v>8015</v>
      </c>
      <c r="BY547" t="s">
        <v>8014</v>
      </c>
      <c r="BZ547">
        <v>9.19673999836E11</v>
      </c>
      <c r="CA547" t="s">
        <v>8016</v>
      </c>
      <c r="CB547" t="s">
        <v>8013</v>
      </c>
      <c r="CC547">
        <v>9.19673999836E11</v>
      </c>
      <c r="CD547">
        <v>0.0</v>
      </c>
      <c r="CE547" t="s">
        <v>8017</v>
      </c>
      <c r="CG547">
        <v>422003.0</v>
      </c>
      <c r="CI547" t="s">
        <v>4533</v>
      </c>
      <c r="CJ547" t="s">
        <v>1144</v>
      </c>
      <c r="CK547">
        <v>422003.0</v>
      </c>
      <c r="CM547" t="s">
        <v>8018</v>
      </c>
      <c r="CN547" t="s">
        <v>8018</v>
      </c>
    </row>
    <row r="548">
      <c r="A548" t="s">
        <v>18</v>
      </c>
      <c r="B548">
        <v>5184.0</v>
      </c>
      <c r="C548" t="s">
        <v>321</v>
      </c>
      <c r="D548">
        <v>2025.0</v>
      </c>
      <c r="E548" s="156">
        <v>45826.0</v>
      </c>
      <c r="F548" t="s">
        <v>8019</v>
      </c>
      <c r="G548" t="s">
        <v>1000</v>
      </c>
      <c r="H548" t="s">
        <v>8020</v>
      </c>
      <c r="I548" t="s">
        <v>1002</v>
      </c>
      <c r="J548">
        <v>2218803.0</v>
      </c>
      <c r="K548">
        <v>2416777.0</v>
      </c>
      <c r="L548">
        <v>756974.0</v>
      </c>
      <c r="M548">
        <v>956.0</v>
      </c>
      <c r="N548" t="s">
        <v>8021</v>
      </c>
      <c r="O548">
        <v>361974.0</v>
      </c>
      <c r="P548">
        <v>258.0</v>
      </c>
      <c r="Q548">
        <v>1403.0</v>
      </c>
      <c r="R548">
        <v>1099855.0</v>
      </c>
      <c r="S548">
        <v>614.0</v>
      </c>
      <c r="T548" t="s">
        <v>8022</v>
      </c>
      <c r="U548">
        <v>0.0</v>
      </c>
      <c r="V548" t="s">
        <v>1003</v>
      </c>
      <c r="W548">
        <v>4.0</v>
      </c>
      <c r="Y548" s="154">
        <v>45838.0</v>
      </c>
      <c r="Z548" t="s">
        <v>8023</v>
      </c>
      <c r="AA548" s="155">
        <v>45900.0</v>
      </c>
      <c r="AB548" t="s">
        <v>8023</v>
      </c>
      <c r="AC548" s="156">
        <v>45961.0</v>
      </c>
      <c r="AD548" t="s">
        <v>8023</v>
      </c>
      <c r="AE548" s="156">
        <v>46022.0</v>
      </c>
      <c r="AF548" t="s">
        <v>8023</v>
      </c>
      <c r="AG548" t="s">
        <v>8024</v>
      </c>
      <c r="AH548" s="154">
        <v>45870.0</v>
      </c>
      <c r="AI548" s="154">
        <v>45870.0</v>
      </c>
      <c r="AJ548" t="s">
        <v>8023</v>
      </c>
      <c r="AK548" t="s">
        <v>8025</v>
      </c>
      <c r="AL548" t="s">
        <v>8026</v>
      </c>
      <c r="AM548" t="s">
        <v>8027</v>
      </c>
      <c r="AN548" t="s">
        <v>8027</v>
      </c>
      <c r="AS548" t="s">
        <v>26</v>
      </c>
      <c r="AT548" t="s">
        <v>22</v>
      </c>
      <c r="AU548" t="s">
        <v>1054</v>
      </c>
      <c r="AV548" t="s">
        <v>380</v>
      </c>
      <c r="AW548" t="s">
        <v>381</v>
      </c>
      <c r="AX548" t="s">
        <v>22</v>
      </c>
      <c r="AY548" t="s">
        <v>88</v>
      </c>
      <c r="AZ548" t="s">
        <v>1004</v>
      </c>
      <c r="BA548" t="s">
        <v>1462</v>
      </c>
      <c r="BB548" t="s">
        <v>1031</v>
      </c>
      <c r="BC548" t="s">
        <v>23</v>
      </c>
      <c r="BD548" t="s">
        <v>1032</v>
      </c>
      <c r="BE548" t="s">
        <v>1007</v>
      </c>
      <c r="BF548" s="156">
        <v>45809.0</v>
      </c>
      <c r="BG548" s="154">
        <v>46173.0</v>
      </c>
      <c r="BH548" t="s">
        <v>1008</v>
      </c>
      <c r="BI548" t="s">
        <v>8028</v>
      </c>
      <c r="BJ548" t="s">
        <v>8029</v>
      </c>
      <c r="BK548" t="s">
        <v>8030</v>
      </c>
      <c r="BL548" s="156">
        <v>45826.0</v>
      </c>
      <c r="BM548" t="s">
        <v>1036</v>
      </c>
      <c r="BN548" t="s">
        <v>1013</v>
      </c>
      <c r="BO548" t="s">
        <v>1037</v>
      </c>
      <c r="BP548" t="s">
        <v>2093</v>
      </c>
      <c r="BR548" s="154" t="s">
        <v>8031</v>
      </c>
      <c r="BS548" t="s">
        <v>8032</v>
      </c>
      <c r="BT548" t="s">
        <v>1016</v>
      </c>
      <c r="BU548" t="s">
        <v>8033</v>
      </c>
      <c r="BV548">
        <v>9.19880387469E11</v>
      </c>
      <c r="BW548" t="s">
        <v>8033</v>
      </c>
      <c r="BX548" t="s">
        <v>8032</v>
      </c>
      <c r="BY548" t="s">
        <v>8033</v>
      </c>
      <c r="BZ548">
        <v>9.19880387469E11</v>
      </c>
      <c r="CA548" t="s">
        <v>8032</v>
      </c>
      <c r="CB548" t="s">
        <v>8033</v>
      </c>
      <c r="CC548">
        <v>9.19880387469E11</v>
      </c>
      <c r="CD548">
        <v>0.0</v>
      </c>
      <c r="CE548" t="s">
        <v>8034</v>
      </c>
      <c r="CG548">
        <v>560075.0</v>
      </c>
      <c r="CI548" t="s">
        <v>1462</v>
      </c>
      <c r="CJ548" t="s">
        <v>1031</v>
      </c>
      <c r="CK548">
        <v>560075.0</v>
      </c>
      <c r="CL548" t="s">
        <v>8035</v>
      </c>
      <c r="CM548" t="s">
        <v>8034</v>
      </c>
      <c r="CN548" t="s">
        <v>8034</v>
      </c>
    </row>
    <row r="549">
      <c r="A549" t="s">
        <v>47</v>
      </c>
      <c r="B549">
        <v>519329.0</v>
      </c>
      <c r="C549" t="s">
        <v>322</v>
      </c>
      <c r="D549">
        <v>2025.0</v>
      </c>
      <c r="E549" s="154">
        <v>45723.0</v>
      </c>
      <c r="F549" t="s">
        <v>1108</v>
      </c>
      <c r="G549" t="s">
        <v>1000</v>
      </c>
      <c r="H549" t="s">
        <v>8036</v>
      </c>
      <c r="I549" t="s">
        <v>1002</v>
      </c>
      <c r="J549">
        <v>390078.0</v>
      </c>
      <c r="K549">
        <v>390078.0</v>
      </c>
      <c r="L549">
        <v>390078.0</v>
      </c>
      <c r="M549">
        <v>780.0</v>
      </c>
      <c r="N549">
        <v>500.0</v>
      </c>
      <c r="O549">
        <v>0.0</v>
      </c>
      <c r="P549">
        <v>0.0</v>
      </c>
      <c r="R549">
        <v>0.0</v>
      </c>
      <c r="S549">
        <v>0.0</v>
      </c>
      <c r="U549">
        <v>0.0</v>
      </c>
      <c r="V549" t="s">
        <v>1003</v>
      </c>
      <c r="W549">
        <v>2.0</v>
      </c>
      <c r="Y549" s="154">
        <v>45731.0</v>
      </c>
      <c r="Z549">
        <v>195039.0</v>
      </c>
      <c r="AA549" s="154">
        <v>45945.0</v>
      </c>
      <c r="AB549">
        <v>195039.0</v>
      </c>
      <c r="AC549" s="155">
        <v>36526.0</v>
      </c>
      <c r="AD549">
        <v>0.0</v>
      </c>
      <c r="AE549" s="155">
        <v>36526.0</v>
      </c>
      <c r="AF549">
        <v>0.0</v>
      </c>
      <c r="AG549">
        <v>0.0</v>
      </c>
      <c r="AH549" s="154">
        <v>45758.0</v>
      </c>
      <c r="AI549" s="154">
        <v>45758.0</v>
      </c>
      <c r="AJ549">
        <v>195039.0</v>
      </c>
      <c r="AK549">
        <v>195039.0</v>
      </c>
      <c r="AL549">
        <v>0.0</v>
      </c>
      <c r="AM549">
        <v>0.6666</v>
      </c>
      <c r="AN549">
        <v>0.6666</v>
      </c>
      <c r="AS549" t="s">
        <v>21</v>
      </c>
      <c r="AT549" t="s">
        <v>22</v>
      </c>
      <c r="AU549">
        <v>0.0</v>
      </c>
      <c r="AV549" t="s">
        <v>380</v>
      </c>
      <c r="AZ549" t="s">
        <v>1110</v>
      </c>
      <c r="BA549" t="s">
        <v>2511</v>
      </c>
      <c r="BB549" t="s">
        <v>1144</v>
      </c>
      <c r="BC549" t="s">
        <v>45</v>
      </c>
      <c r="BD549" t="s">
        <v>1971</v>
      </c>
      <c r="BE549" t="s">
        <v>1007</v>
      </c>
      <c r="BF549" s="154">
        <v>45748.0</v>
      </c>
      <c r="BG549" s="154">
        <v>46112.0</v>
      </c>
      <c r="BH549" t="s">
        <v>1008</v>
      </c>
      <c r="BI549" t="s">
        <v>8037</v>
      </c>
      <c r="BJ549" t="s">
        <v>8038</v>
      </c>
      <c r="BK549" t="s">
        <v>8039</v>
      </c>
      <c r="BL549" s="154">
        <v>45723.0</v>
      </c>
      <c r="BM549" t="s">
        <v>2515</v>
      </c>
      <c r="BN549" t="s">
        <v>1118</v>
      </c>
      <c r="BO549" t="s">
        <v>2516</v>
      </c>
      <c r="BP549" t="s">
        <v>2517</v>
      </c>
      <c r="BR549" s="154">
        <v>45743.4690625</v>
      </c>
      <c r="BS549" t="s">
        <v>5670</v>
      </c>
      <c r="BT549" t="s">
        <v>1197</v>
      </c>
      <c r="BU549" t="s">
        <v>2519</v>
      </c>
      <c r="BV549">
        <v>9.17972434874E11</v>
      </c>
      <c r="BW549" t="s">
        <v>8040</v>
      </c>
      <c r="BX549" t="s">
        <v>8041</v>
      </c>
      <c r="BY549" t="s">
        <v>8042</v>
      </c>
      <c r="BZ549">
        <v>9.17972434874E11</v>
      </c>
      <c r="CA549" t="s">
        <v>5670</v>
      </c>
      <c r="CB549" t="s">
        <v>2519</v>
      </c>
      <c r="CC549">
        <v>9.17972434874E11</v>
      </c>
      <c r="CD549">
        <v>112000.0</v>
      </c>
      <c r="CE549" t="s">
        <v>5673</v>
      </c>
      <c r="CG549">
        <v>440001.0</v>
      </c>
      <c r="CH549" t="s">
        <v>8043</v>
      </c>
      <c r="CI549" t="s">
        <v>2511</v>
      </c>
      <c r="CJ549" t="s">
        <v>1144</v>
      </c>
      <c r="CK549">
        <v>440023.0</v>
      </c>
      <c r="CM549" t="s">
        <v>8044</v>
      </c>
      <c r="CN549" t="s">
        <v>8045</v>
      </c>
    </row>
    <row r="550">
      <c r="A550" t="s">
        <v>18</v>
      </c>
      <c r="B550">
        <v>522044.0</v>
      </c>
      <c r="C550" t="s">
        <v>706</v>
      </c>
      <c r="D550">
        <v>2025.0</v>
      </c>
      <c r="E550" s="154">
        <v>45818.0</v>
      </c>
      <c r="F550" t="s">
        <v>1328</v>
      </c>
      <c r="G550" t="s">
        <v>1000</v>
      </c>
      <c r="H550" t="s">
        <v>8046</v>
      </c>
      <c r="I550" t="s">
        <v>1002</v>
      </c>
      <c r="J550">
        <v>2138114.0</v>
      </c>
      <c r="K550">
        <v>2288993.0</v>
      </c>
      <c r="L550">
        <v>0.0</v>
      </c>
      <c r="M550">
        <v>0.0</v>
      </c>
      <c r="O550">
        <v>1299900.0</v>
      </c>
      <c r="P550">
        <v>619.0</v>
      </c>
      <c r="Q550">
        <v>2100.0</v>
      </c>
      <c r="R550">
        <v>838214.0</v>
      </c>
      <c r="S550">
        <v>471.0</v>
      </c>
      <c r="T550">
        <v>1780.0</v>
      </c>
      <c r="U550">
        <v>0.0</v>
      </c>
      <c r="V550" t="s">
        <v>1003</v>
      </c>
      <c r="W550">
        <v>4.0</v>
      </c>
      <c r="Y550" s="154">
        <v>45819.0</v>
      </c>
      <c r="Z550" t="s">
        <v>8047</v>
      </c>
      <c r="AA550" s="154">
        <v>45900.0</v>
      </c>
      <c r="AB550" t="s">
        <v>8047</v>
      </c>
      <c r="AC550" s="156">
        <v>45961.0</v>
      </c>
      <c r="AD550" t="s">
        <v>8047</v>
      </c>
      <c r="AE550" s="156">
        <v>46022.0</v>
      </c>
      <c r="AF550" t="s">
        <v>8047</v>
      </c>
      <c r="AG550" t="s">
        <v>8048</v>
      </c>
      <c r="AH550" t="s">
        <v>8049</v>
      </c>
      <c r="AI550" t="s">
        <v>8049</v>
      </c>
      <c r="AJ550" t="s">
        <v>8047</v>
      </c>
      <c r="AK550" t="s">
        <v>8050</v>
      </c>
      <c r="AL550" t="s">
        <v>8051</v>
      </c>
      <c r="AM550" t="s">
        <v>8052</v>
      </c>
      <c r="AN550" t="s">
        <v>8052</v>
      </c>
      <c r="AS550">
        <v>0.0</v>
      </c>
      <c r="AU550" t="s">
        <v>2885</v>
      </c>
      <c r="AV550" t="s">
        <v>380</v>
      </c>
      <c r="AX550" t="s">
        <v>88</v>
      </c>
      <c r="AY550" t="s">
        <v>88</v>
      </c>
      <c r="AZ550" t="s">
        <v>1004</v>
      </c>
      <c r="BA550" t="s">
        <v>2066</v>
      </c>
      <c r="BB550" t="s">
        <v>1144</v>
      </c>
      <c r="BC550" t="s">
        <v>45</v>
      </c>
      <c r="BD550" t="s">
        <v>1971</v>
      </c>
      <c r="BE550" t="s">
        <v>1007</v>
      </c>
      <c r="BF550" s="156">
        <v>45818.0</v>
      </c>
      <c r="BG550" s="154">
        <v>46173.0</v>
      </c>
      <c r="BH550" t="s">
        <v>1008</v>
      </c>
      <c r="BI550" t="s">
        <v>8053</v>
      </c>
      <c r="BJ550" t="s">
        <v>8054</v>
      </c>
      <c r="BK550" t="s">
        <v>8055</v>
      </c>
      <c r="BL550" s="154">
        <v>45818.0</v>
      </c>
      <c r="BM550" t="s">
        <v>2070</v>
      </c>
      <c r="BN550" t="s">
        <v>1095</v>
      </c>
      <c r="BO550" t="s">
        <v>2071</v>
      </c>
      <c r="BP550" t="s">
        <v>85</v>
      </c>
      <c r="BR550" s="154" t="s">
        <v>8056</v>
      </c>
      <c r="BS550" t="s">
        <v>8057</v>
      </c>
      <c r="BU550" t="s">
        <v>8058</v>
      </c>
      <c r="BV550">
        <v>9.19075009969E11</v>
      </c>
      <c r="BW550" t="s">
        <v>8059</v>
      </c>
      <c r="BX550" t="s">
        <v>8057</v>
      </c>
      <c r="BY550" t="s">
        <v>8058</v>
      </c>
      <c r="BZ550">
        <v>9.19075009969E11</v>
      </c>
      <c r="CA550" t="s">
        <v>8060</v>
      </c>
      <c r="CB550" t="s">
        <v>8061</v>
      </c>
      <c r="CC550">
        <v>9.19881401189E11</v>
      </c>
      <c r="CD550">
        <v>0.0</v>
      </c>
      <c r="CE550" t="s">
        <v>8062</v>
      </c>
      <c r="CG550">
        <v>411021.0</v>
      </c>
      <c r="CI550" t="s">
        <v>2066</v>
      </c>
      <c r="CJ550" t="s">
        <v>1144</v>
      </c>
      <c r="CK550">
        <v>411021.0</v>
      </c>
      <c r="CL550" t="s">
        <v>8063</v>
      </c>
      <c r="CM550" t="s">
        <v>8064</v>
      </c>
      <c r="CN550" t="s">
        <v>8064</v>
      </c>
    </row>
    <row r="551">
      <c r="A551" t="s">
        <v>18</v>
      </c>
      <c r="B551">
        <v>525210.0</v>
      </c>
      <c r="C551" t="s">
        <v>206</v>
      </c>
      <c r="D551">
        <v>2025.0</v>
      </c>
      <c r="E551" s="154">
        <v>45824.0</v>
      </c>
      <c r="F551" t="s">
        <v>1108</v>
      </c>
      <c r="G551" t="s">
        <v>1000</v>
      </c>
      <c r="H551" t="s">
        <v>8065</v>
      </c>
      <c r="I551" t="s">
        <v>1002</v>
      </c>
      <c r="J551">
        <v>1630174.0</v>
      </c>
      <c r="K551">
        <v>1630174.0</v>
      </c>
      <c r="L551">
        <v>1630174.0</v>
      </c>
      <c r="M551">
        <v>2174.0</v>
      </c>
      <c r="N551">
        <v>750.0</v>
      </c>
      <c r="O551">
        <v>0.0</v>
      </c>
      <c r="P551">
        <v>0.0</v>
      </c>
      <c r="R551">
        <v>0.0</v>
      </c>
      <c r="S551">
        <v>0.0</v>
      </c>
      <c r="U551">
        <v>0.0</v>
      </c>
      <c r="V551" t="s">
        <v>1003</v>
      </c>
      <c r="W551">
        <v>2.0</v>
      </c>
      <c r="Y551" s="154">
        <v>45823.0</v>
      </c>
      <c r="Z551">
        <v>815087.0</v>
      </c>
      <c r="AA551" s="154">
        <v>45884.0</v>
      </c>
      <c r="AB551">
        <v>815087.0</v>
      </c>
      <c r="AC551" s="156">
        <v>36526.0</v>
      </c>
      <c r="AD551">
        <v>0.0</v>
      </c>
      <c r="AE551" s="156">
        <v>36526.0</v>
      </c>
      <c r="AF551">
        <v>0.0</v>
      </c>
      <c r="AG551">
        <v>0.0</v>
      </c>
      <c r="AH551" s="154"/>
      <c r="AI551" s="154"/>
      <c r="AJ551">
        <v>1630174.0</v>
      </c>
      <c r="AK551">
        <v>0.0</v>
      </c>
      <c r="AL551">
        <v>1630174.0</v>
      </c>
      <c r="AM551">
        <v>0.5001</v>
      </c>
      <c r="AN551">
        <v>0.5001</v>
      </c>
      <c r="AS551" t="s">
        <v>26</v>
      </c>
      <c r="AT551" t="s">
        <v>22</v>
      </c>
      <c r="AU551">
        <v>0.0</v>
      </c>
      <c r="AV551" t="s">
        <v>380</v>
      </c>
      <c r="AZ551" t="s">
        <v>1110</v>
      </c>
      <c r="BA551" t="s">
        <v>1087</v>
      </c>
      <c r="BB551" t="s">
        <v>1088</v>
      </c>
      <c r="BC551" t="s">
        <v>23</v>
      </c>
      <c r="BD551" t="s">
        <v>1089</v>
      </c>
      <c r="BE551" t="s">
        <v>1007</v>
      </c>
      <c r="BF551" s="156">
        <v>45748.0</v>
      </c>
      <c r="BG551" s="154">
        <v>46112.0</v>
      </c>
      <c r="BH551" t="s">
        <v>1008</v>
      </c>
      <c r="BI551" t="s">
        <v>8066</v>
      </c>
      <c r="BJ551" t="s">
        <v>8067</v>
      </c>
      <c r="BK551" t="s">
        <v>8068</v>
      </c>
      <c r="BL551" s="154">
        <v>45824.0</v>
      </c>
      <c r="BM551" t="s">
        <v>1226</v>
      </c>
      <c r="BN551" t="s">
        <v>1095</v>
      </c>
      <c r="BO551" t="s">
        <v>1227</v>
      </c>
      <c r="BP551" t="s">
        <v>63</v>
      </c>
      <c r="BR551" s="156">
        <v>45857.5328587963</v>
      </c>
      <c r="BS551" t="s">
        <v>8069</v>
      </c>
      <c r="BT551" t="s">
        <v>1016</v>
      </c>
      <c r="BU551" t="s">
        <v>8070</v>
      </c>
      <c r="BV551">
        <v>9.19440800693E11</v>
      </c>
      <c r="BW551" t="s">
        <v>8070</v>
      </c>
      <c r="BX551" t="s">
        <v>8069</v>
      </c>
      <c r="BY551" t="s">
        <v>8070</v>
      </c>
      <c r="BZ551">
        <v>9.19440800693E11</v>
      </c>
      <c r="CA551" t="s">
        <v>8069</v>
      </c>
      <c r="CB551" t="s">
        <v>8070</v>
      </c>
      <c r="CC551">
        <v>9.19440800693E11</v>
      </c>
      <c r="CD551">
        <v>140000.0</v>
      </c>
      <c r="CE551" t="s">
        <v>8071</v>
      </c>
      <c r="CG551">
        <v>500090.0</v>
      </c>
      <c r="CH551" t="s">
        <v>8071</v>
      </c>
      <c r="CI551" t="s">
        <v>1087</v>
      </c>
      <c r="CJ551" t="s">
        <v>1088</v>
      </c>
      <c r="CK551">
        <v>500090.0</v>
      </c>
      <c r="CL551" t="s">
        <v>4628</v>
      </c>
      <c r="CM551" t="s">
        <v>8071</v>
      </c>
      <c r="CN551" t="s">
        <v>8071</v>
      </c>
    </row>
    <row r="552">
      <c r="A552" t="s">
        <v>18</v>
      </c>
      <c r="B552">
        <v>529319.0</v>
      </c>
      <c r="C552" t="s">
        <v>323</v>
      </c>
      <c r="D552">
        <v>2025.0</v>
      </c>
      <c r="E552" s="154">
        <v>45676.0</v>
      </c>
      <c r="F552" t="s">
        <v>1108</v>
      </c>
      <c r="G552" t="s">
        <v>1000</v>
      </c>
      <c r="H552" t="s">
        <v>8072</v>
      </c>
      <c r="I552" t="s">
        <v>1002</v>
      </c>
      <c r="J552">
        <v>1124134.0</v>
      </c>
      <c r="K552">
        <v>1124134.0</v>
      </c>
      <c r="L552">
        <v>1124134.0</v>
      </c>
      <c r="M552">
        <v>868.0</v>
      </c>
      <c r="N552">
        <v>1295.0</v>
      </c>
      <c r="O552">
        <v>0.0</v>
      </c>
      <c r="P552">
        <v>0.0</v>
      </c>
      <c r="R552">
        <v>0.0</v>
      </c>
      <c r="S552">
        <v>0.0</v>
      </c>
      <c r="U552">
        <v>0.0</v>
      </c>
      <c r="V552" t="s">
        <v>1003</v>
      </c>
      <c r="W552">
        <v>2.0</v>
      </c>
      <c r="Y552" s="154">
        <v>45757.0</v>
      </c>
      <c r="Z552">
        <v>337240.0</v>
      </c>
      <c r="AA552" s="154">
        <v>45848.0</v>
      </c>
      <c r="AB552">
        <v>786894.0</v>
      </c>
      <c r="AC552" s="156">
        <v>36526.0</v>
      </c>
      <c r="AD552">
        <v>0.0</v>
      </c>
      <c r="AE552" s="156">
        <v>36526.0</v>
      </c>
      <c r="AF552">
        <v>0.0</v>
      </c>
      <c r="AG552">
        <v>32703.2</v>
      </c>
      <c r="AH552" s="154">
        <v>45776.0</v>
      </c>
      <c r="AI552" s="154">
        <v>45776.0</v>
      </c>
      <c r="AJ552">
        <v>1124134.0</v>
      </c>
      <c r="AK552">
        <v>294327.0</v>
      </c>
      <c r="AL552">
        <v>797104.0</v>
      </c>
      <c r="AM552">
        <v>0.4749</v>
      </c>
      <c r="AN552">
        <v>0.4749</v>
      </c>
      <c r="AS552" t="s">
        <v>26</v>
      </c>
      <c r="AT552" t="s">
        <v>22</v>
      </c>
      <c r="AU552">
        <v>0.0</v>
      </c>
      <c r="AV552" t="s">
        <v>380</v>
      </c>
      <c r="AZ552" t="s">
        <v>1110</v>
      </c>
      <c r="BA552" t="s">
        <v>6278</v>
      </c>
      <c r="BB552" t="s">
        <v>6278</v>
      </c>
      <c r="BC552" t="s">
        <v>27</v>
      </c>
      <c r="BD552" t="s">
        <v>1131</v>
      </c>
      <c r="BE552" t="s">
        <v>1007</v>
      </c>
      <c r="BF552" s="154">
        <v>45748.0</v>
      </c>
      <c r="BG552" s="154">
        <v>46112.0</v>
      </c>
      <c r="BH552" t="s">
        <v>1008</v>
      </c>
      <c r="BI552" t="s">
        <v>8073</v>
      </c>
      <c r="BJ552" t="s">
        <v>8074</v>
      </c>
      <c r="BK552" t="s">
        <v>8075</v>
      </c>
      <c r="BL552" s="154">
        <v>45676.0</v>
      </c>
      <c r="BM552" t="s">
        <v>1117</v>
      </c>
      <c r="BN552" t="s">
        <v>1118</v>
      </c>
      <c r="BO552" t="s">
        <v>1119</v>
      </c>
      <c r="BP552" t="s">
        <v>1120</v>
      </c>
      <c r="BQ552" t="s">
        <v>1120</v>
      </c>
      <c r="BR552" s="154">
        <v>45696.4447453703</v>
      </c>
      <c r="BS552" t="s">
        <v>8076</v>
      </c>
      <c r="BT552" t="s">
        <v>1197</v>
      </c>
      <c r="BU552" t="s">
        <v>8077</v>
      </c>
      <c r="BV552">
        <v>9.19815986323E11</v>
      </c>
      <c r="BW552" t="s">
        <v>8078</v>
      </c>
      <c r="BX552" t="s">
        <v>8079</v>
      </c>
      <c r="BY552" t="s">
        <v>8078</v>
      </c>
      <c r="BZ552">
        <v>9.19815986323E11</v>
      </c>
      <c r="CA552" t="s">
        <v>8076</v>
      </c>
      <c r="CB552" t="s">
        <v>8077</v>
      </c>
      <c r="CC552">
        <v>9.19815986323E11</v>
      </c>
      <c r="CD552">
        <v>0.0</v>
      </c>
      <c r="CE552" t="s">
        <v>8080</v>
      </c>
      <c r="CG552">
        <v>160030.0</v>
      </c>
      <c r="CI552" t="s">
        <v>6278</v>
      </c>
      <c r="CJ552" t="s">
        <v>6278</v>
      </c>
      <c r="CK552">
        <v>160030.0</v>
      </c>
      <c r="CM552" t="s">
        <v>8081</v>
      </c>
      <c r="CN552" t="s">
        <v>8081</v>
      </c>
    </row>
    <row r="553">
      <c r="A553" t="s">
        <v>18</v>
      </c>
      <c r="B553">
        <v>530653.0</v>
      </c>
      <c r="C553" t="s">
        <v>324</v>
      </c>
      <c r="D553">
        <v>2025.0</v>
      </c>
      <c r="E553" s="154">
        <v>45832.0</v>
      </c>
      <c r="F553" t="s">
        <v>1108</v>
      </c>
      <c r="G553" t="s">
        <v>1000</v>
      </c>
      <c r="H553" t="s">
        <v>8082</v>
      </c>
      <c r="I553" t="s">
        <v>1002</v>
      </c>
      <c r="J553">
        <v>509768.0</v>
      </c>
      <c r="K553">
        <v>509768.0</v>
      </c>
      <c r="L553">
        <v>509768.0</v>
      </c>
      <c r="M553">
        <v>722.0</v>
      </c>
      <c r="N553">
        <v>706.0</v>
      </c>
      <c r="O553">
        <v>0.0</v>
      </c>
      <c r="P553">
        <v>0.0</v>
      </c>
      <c r="R553">
        <v>0.0</v>
      </c>
      <c r="S553">
        <v>0.0</v>
      </c>
      <c r="U553">
        <v>0.0</v>
      </c>
      <c r="V553" t="s">
        <v>1003</v>
      </c>
      <c r="W553">
        <v>2.0</v>
      </c>
      <c r="Y553" s="154">
        <v>45833.0</v>
      </c>
      <c r="Z553">
        <v>254884.0</v>
      </c>
      <c r="AA553" s="154">
        <v>45930.0</v>
      </c>
      <c r="AB553">
        <v>254884.0</v>
      </c>
      <c r="AC553" s="155">
        <v>36526.0</v>
      </c>
      <c r="AD553">
        <v>0.0</v>
      </c>
      <c r="AE553" s="155">
        <v>36526.0</v>
      </c>
      <c r="AF553">
        <v>0.0</v>
      </c>
      <c r="AG553">
        <v>25488.0</v>
      </c>
      <c r="AH553" s="154">
        <v>45861.0</v>
      </c>
      <c r="AI553" s="154">
        <v>45861.0</v>
      </c>
      <c r="AJ553">
        <v>254884.0</v>
      </c>
      <c r="AK553">
        <v>229396.0</v>
      </c>
      <c r="AL553">
        <v>0.0</v>
      </c>
      <c r="AM553">
        <v>0.5293</v>
      </c>
      <c r="AN553">
        <v>0.5293</v>
      </c>
      <c r="AS553" t="s">
        <v>26</v>
      </c>
      <c r="AT553" t="s">
        <v>22</v>
      </c>
      <c r="AU553">
        <v>0.0</v>
      </c>
      <c r="AV553" t="s">
        <v>380</v>
      </c>
      <c r="AZ553" t="s">
        <v>1110</v>
      </c>
      <c r="BA553" t="s">
        <v>2066</v>
      </c>
      <c r="BB553" t="s">
        <v>1144</v>
      </c>
      <c r="BC553" t="s">
        <v>45</v>
      </c>
      <c r="BD553" t="s">
        <v>1971</v>
      </c>
      <c r="BE553" t="s">
        <v>1007</v>
      </c>
      <c r="BF553" s="156">
        <v>45827.0</v>
      </c>
      <c r="BG553" s="154">
        <v>46112.0</v>
      </c>
      <c r="BH553" t="s">
        <v>1008</v>
      </c>
      <c r="BI553" t="s">
        <v>8083</v>
      </c>
      <c r="BJ553" t="s">
        <v>8084</v>
      </c>
      <c r="BK553" t="s">
        <v>8085</v>
      </c>
      <c r="BL553" s="154">
        <v>45832.0</v>
      </c>
      <c r="BM553" t="s">
        <v>2070</v>
      </c>
      <c r="BN553" t="s">
        <v>1095</v>
      </c>
      <c r="BO553" t="s">
        <v>2071</v>
      </c>
      <c r="BP553" t="s">
        <v>85</v>
      </c>
      <c r="BR553" s="154">
        <v>45855.52229167</v>
      </c>
      <c r="BS553" t="s">
        <v>8086</v>
      </c>
      <c r="BT553" t="s">
        <v>1016</v>
      </c>
      <c r="BU553" t="s">
        <v>8087</v>
      </c>
      <c r="BV553">
        <v>9.19766375161E11</v>
      </c>
      <c r="BW553" t="s">
        <v>8088</v>
      </c>
      <c r="BX553" t="s">
        <v>8086</v>
      </c>
      <c r="BY553" t="s">
        <v>8087</v>
      </c>
      <c r="BZ553">
        <v>9.19766375161E11</v>
      </c>
      <c r="CA553" t="s">
        <v>8089</v>
      </c>
      <c r="CB553" t="s">
        <v>8090</v>
      </c>
      <c r="CC553">
        <v>9.19890582044E11</v>
      </c>
      <c r="CD553">
        <v>0.0</v>
      </c>
      <c r="CE553" t="s">
        <v>8091</v>
      </c>
      <c r="CG553">
        <v>411038.0</v>
      </c>
      <c r="CI553" t="s">
        <v>2066</v>
      </c>
      <c r="CJ553" t="s">
        <v>1144</v>
      </c>
      <c r="CK553">
        <v>411038.0</v>
      </c>
      <c r="CM553" t="s">
        <v>8092</v>
      </c>
      <c r="CN553" t="s">
        <v>8092</v>
      </c>
    </row>
    <row r="554">
      <c r="A554" t="s">
        <v>18</v>
      </c>
      <c r="B554">
        <v>532393.0</v>
      </c>
      <c r="C554" t="s">
        <v>707</v>
      </c>
      <c r="D554">
        <v>2025.0</v>
      </c>
      <c r="E554" s="154">
        <v>45734.0</v>
      </c>
      <c r="F554" t="s">
        <v>999</v>
      </c>
      <c r="G554" t="s">
        <v>1000</v>
      </c>
      <c r="H554" t="s">
        <v>8093</v>
      </c>
      <c r="I554" t="s">
        <v>1002</v>
      </c>
      <c r="J554">
        <v>932467.0</v>
      </c>
      <c r="K554">
        <v>932467.0</v>
      </c>
      <c r="L554">
        <v>0.0</v>
      </c>
      <c r="M554">
        <v>0.0</v>
      </c>
      <c r="O554">
        <v>932467.0</v>
      </c>
      <c r="P554">
        <v>666.0</v>
      </c>
      <c r="Q554">
        <v>1400.0</v>
      </c>
      <c r="R554">
        <v>0.0</v>
      </c>
      <c r="S554">
        <v>0.0</v>
      </c>
      <c r="U554">
        <v>0.0</v>
      </c>
      <c r="V554" t="s">
        <v>1003</v>
      </c>
      <c r="W554">
        <v>4.0</v>
      </c>
      <c r="Y554" s="154">
        <v>45757.0</v>
      </c>
      <c r="Z554">
        <v>233117.0</v>
      </c>
      <c r="AA554" s="154">
        <v>45848.0</v>
      </c>
      <c r="AB554">
        <v>233117.0</v>
      </c>
      <c r="AC554" s="156">
        <v>45940.0</v>
      </c>
      <c r="AD554">
        <v>233117.0</v>
      </c>
      <c r="AE554" s="156">
        <v>46001.0</v>
      </c>
      <c r="AF554">
        <v>233117.0</v>
      </c>
      <c r="AG554">
        <v>0.0</v>
      </c>
      <c r="AH554" s="154"/>
      <c r="AI554" s="154"/>
      <c r="AJ554">
        <v>466234.0</v>
      </c>
      <c r="AK554">
        <v>0.0</v>
      </c>
      <c r="AL554">
        <v>466234.0</v>
      </c>
      <c r="AM554">
        <v>0.4615</v>
      </c>
      <c r="AN554">
        <v>0.4615</v>
      </c>
      <c r="AS554">
        <v>0.0</v>
      </c>
      <c r="AU554">
        <v>4.0</v>
      </c>
      <c r="AV554" t="s">
        <v>399</v>
      </c>
      <c r="AW554" t="s">
        <v>381</v>
      </c>
      <c r="AX554" t="s">
        <v>22</v>
      </c>
      <c r="AZ554" t="s">
        <v>1110</v>
      </c>
      <c r="BA554" t="s">
        <v>8094</v>
      </c>
      <c r="BB554" t="s">
        <v>1112</v>
      </c>
      <c r="BC554" t="s">
        <v>27</v>
      </c>
      <c r="BD554" t="s">
        <v>1113</v>
      </c>
      <c r="BE554" t="s">
        <v>1007</v>
      </c>
      <c r="BF554" s="156">
        <v>45748.0</v>
      </c>
      <c r="BG554" s="154">
        <v>46112.0</v>
      </c>
      <c r="BH554" t="s">
        <v>1008</v>
      </c>
      <c r="BI554" t="s">
        <v>8095</v>
      </c>
      <c r="BJ554" t="s">
        <v>8096</v>
      </c>
      <c r="BK554" t="s">
        <v>8097</v>
      </c>
      <c r="BL554" s="154">
        <v>45734.0</v>
      </c>
      <c r="BM554" t="s">
        <v>1117</v>
      </c>
      <c r="BN554" t="s">
        <v>1118</v>
      </c>
      <c r="BO554" t="s">
        <v>1119</v>
      </c>
      <c r="BP554" t="s">
        <v>1120</v>
      </c>
      <c r="BR554" s="154">
        <v>45734.7162962963</v>
      </c>
      <c r="BS554" t="s">
        <v>8098</v>
      </c>
      <c r="BT554" t="s">
        <v>1122</v>
      </c>
      <c r="BU554" t="s">
        <v>8099</v>
      </c>
      <c r="BV554">
        <v>9.1903402039E11</v>
      </c>
      <c r="BW554" t="s">
        <v>8100</v>
      </c>
      <c r="BX554" t="s">
        <v>8098</v>
      </c>
      <c r="BY554" t="s">
        <v>8100</v>
      </c>
      <c r="BZ554">
        <v>9.1903402039E11</v>
      </c>
      <c r="CA554" t="s">
        <v>8101</v>
      </c>
      <c r="CB554" t="s">
        <v>8102</v>
      </c>
      <c r="CC554">
        <v>9.19996290484E11</v>
      </c>
      <c r="CD554">
        <v>57000.0</v>
      </c>
      <c r="CE554" t="s">
        <v>8103</v>
      </c>
      <c r="CG554">
        <v>134101.0</v>
      </c>
      <c r="CH554" t="s">
        <v>8104</v>
      </c>
      <c r="CI554" t="s">
        <v>8094</v>
      </c>
      <c r="CJ554" t="s">
        <v>1112</v>
      </c>
      <c r="CK554">
        <v>134101.0</v>
      </c>
      <c r="CL554" t="s">
        <v>8105</v>
      </c>
      <c r="CM554" t="s">
        <v>8106</v>
      </c>
      <c r="CN554" t="s">
        <v>8106</v>
      </c>
    </row>
    <row r="555">
      <c r="A555" t="s">
        <v>68</v>
      </c>
      <c r="B555">
        <v>541153.0</v>
      </c>
      <c r="C555" t="s">
        <v>326</v>
      </c>
      <c r="D555">
        <v>2025.0</v>
      </c>
      <c r="E555" s="154">
        <v>45806.0</v>
      </c>
      <c r="F555" t="s">
        <v>1108</v>
      </c>
      <c r="G555" t="s">
        <v>1000</v>
      </c>
      <c r="H555" t="s">
        <v>8107</v>
      </c>
      <c r="I555" t="s">
        <v>1002</v>
      </c>
      <c r="J555">
        <v>358200.0</v>
      </c>
      <c r="K555">
        <v>358200.0</v>
      </c>
      <c r="L555">
        <v>358200.0</v>
      </c>
      <c r="M555">
        <v>597.0</v>
      </c>
      <c r="N555">
        <v>600.0</v>
      </c>
      <c r="O555">
        <v>0.0</v>
      </c>
      <c r="P555">
        <v>0.0</v>
      </c>
      <c r="R555">
        <v>0.0</v>
      </c>
      <c r="S555">
        <v>0.0</v>
      </c>
      <c r="U555">
        <v>0.0</v>
      </c>
      <c r="V555" t="s">
        <v>1003</v>
      </c>
      <c r="W555">
        <v>2.0</v>
      </c>
      <c r="Y555" s="154">
        <v>45823.0</v>
      </c>
      <c r="Z555">
        <v>179100.0</v>
      </c>
      <c r="AA555" s="156">
        <v>45823.0</v>
      </c>
      <c r="AB555">
        <v>179100.0</v>
      </c>
      <c r="AC555" s="156">
        <v>36526.0</v>
      </c>
      <c r="AD555">
        <v>0.0</v>
      </c>
      <c r="AE555" s="156">
        <v>36526.0</v>
      </c>
      <c r="AF555">
        <v>0.0</v>
      </c>
      <c r="AG555">
        <v>9000.0</v>
      </c>
      <c r="AH555" s="154">
        <v>45818.0</v>
      </c>
      <c r="AI555" s="154">
        <v>45818.0</v>
      </c>
      <c r="AJ555">
        <v>358200.0</v>
      </c>
      <c r="AK555">
        <v>81000.0</v>
      </c>
      <c r="AL555">
        <v>268200.0</v>
      </c>
      <c r="AM555">
        <v>0.6</v>
      </c>
      <c r="AN555">
        <v>0.6</v>
      </c>
      <c r="AS555" t="s">
        <v>26</v>
      </c>
      <c r="AT555" t="s">
        <v>22</v>
      </c>
      <c r="AU555">
        <v>0.0</v>
      </c>
      <c r="AV555" t="s">
        <v>380</v>
      </c>
      <c r="AZ555" t="s">
        <v>1110</v>
      </c>
      <c r="BA555" t="s">
        <v>4498</v>
      </c>
      <c r="BB555" t="s">
        <v>2498</v>
      </c>
      <c r="BC555" t="s">
        <v>27</v>
      </c>
      <c r="BD555" t="s">
        <v>1131</v>
      </c>
      <c r="BE555" t="s">
        <v>1007</v>
      </c>
      <c r="BF555" s="156">
        <v>45748.0</v>
      </c>
      <c r="BG555" s="154">
        <v>46112.0</v>
      </c>
      <c r="BH555" t="s">
        <v>1008</v>
      </c>
      <c r="BI555" t="s">
        <v>8108</v>
      </c>
      <c r="BJ555" t="s">
        <v>8109</v>
      </c>
      <c r="BK555" t="s">
        <v>8110</v>
      </c>
      <c r="BL555" s="154">
        <v>45806.0</v>
      </c>
      <c r="BM555" t="s">
        <v>3637</v>
      </c>
      <c r="BN555" t="s">
        <v>1118</v>
      </c>
      <c r="BO555" t="s">
        <v>3638</v>
      </c>
      <c r="BP555" t="s">
        <v>1137</v>
      </c>
      <c r="BR555" s="154">
        <v>45818.7172685185</v>
      </c>
      <c r="BS555" t="s">
        <v>4502</v>
      </c>
      <c r="BT555" t="s">
        <v>1551</v>
      </c>
      <c r="BU555" t="s">
        <v>4503</v>
      </c>
      <c r="BV555">
        <v>9.19779218E11</v>
      </c>
      <c r="BW555" t="s">
        <v>4504</v>
      </c>
      <c r="BX555" t="s">
        <v>4502</v>
      </c>
      <c r="BY555" t="s">
        <v>4503</v>
      </c>
      <c r="BZ555">
        <v>9.19779218E11</v>
      </c>
      <c r="CA555" t="s">
        <v>4502</v>
      </c>
      <c r="CB555" t="s">
        <v>4503</v>
      </c>
      <c r="CC555">
        <v>9.19779218E11</v>
      </c>
      <c r="CD555">
        <v>80000.0</v>
      </c>
      <c r="CE555" t="s">
        <v>8111</v>
      </c>
      <c r="CG555">
        <v>140604.0</v>
      </c>
      <c r="CH555" t="s">
        <v>8111</v>
      </c>
      <c r="CI555" t="s">
        <v>4498</v>
      </c>
      <c r="CJ555" t="s">
        <v>2498</v>
      </c>
      <c r="CK555">
        <v>140604.0</v>
      </c>
      <c r="CM555" t="s">
        <v>8111</v>
      </c>
      <c r="CN555" t="s">
        <v>8111</v>
      </c>
    </row>
    <row r="556">
      <c r="A556" t="s">
        <v>18</v>
      </c>
      <c r="B556">
        <v>547865.0</v>
      </c>
      <c r="C556" t="s">
        <v>327</v>
      </c>
      <c r="D556">
        <v>2025.0</v>
      </c>
      <c r="E556" s="154">
        <v>45800.0</v>
      </c>
      <c r="F556" t="s">
        <v>1108</v>
      </c>
      <c r="G556" t="s">
        <v>1000</v>
      </c>
      <c r="H556" t="s">
        <v>8112</v>
      </c>
      <c r="I556" t="s">
        <v>1002</v>
      </c>
      <c r="J556">
        <v>622318.0</v>
      </c>
      <c r="K556">
        <v>622318.0</v>
      </c>
      <c r="L556">
        <v>622318.0</v>
      </c>
      <c r="M556">
        <v>535.0</v>
      </c>
      <c r="N556">
        <v>1163.0</v>
      </c>
      <c r="O556">
        <v>0.0</v>
      </c>
      <c r="P556">
        <v>0.0</v>
      </c>
      <c r="R556">
        <v>0.0</v>
      </c>
      <c r="S556">
        <v>0.0</v>
      </c>
      <c r="U556">
        <v>0.0</v>
      </c>
      <c r="V556" t="s">
        <v>1003</v>
      </c>
      <c r="W556">
        <v>2.0</v>
      </c>
      <c r="Y556" s="154">
        <v>45888.0</v>
      </c>
      <c r="Z556">
        <v>124464.0</v>
      </c>
      <c r="AA556" s="156">
        <v>45905.0</v>
      </c>
      <c r="AB556">
        <v>497854.0</v>
      </c>
      <c r="AC556" s="157">
        <v>36526.0</v>
      </c>
      <c r="AD556">
        <v>0.0</v>
      </c>
      <c r="AE556" s="157">
        <v>36526.0</v>
      </c>
      <c r="AF556">
        <v>0.0</v>
      </c>
      <c r="AG556">
        <v>0.0</v>
      </c>
      <c r="AH556" s="154"/>
      <c r="AJ556">
        <v>124464.0</v>
      </c>
      <c r="AK556">
        <v>0.0</v>
      </c>
      <c r="AL556">
        <v>124464.0</v>
      </c>
      <c r="AM556">
        <v>0.2961</v>
      </c>
      <c r="AN556">
        <v>0.2961</v>
      </c>
      <c r="AS556" t="s">
        <v>26</v>
      </c>
      <c r="AT556" t="s">
        <v>22</v>
      </c>
      <c r="AU556">
        <v>0.0</v>
      </c>
      <c r="AV556" t="s">
        <v>380</v>
      </c>
      <c r="AZ556" t="s">
        <v>1110</v>
      </c>
      <c r="BA556" t="s">
        <v>8113</v>
      </c>
      <c r="BB556" t="s">
        <v>1130</v>
      </c>
      <c r="BC556" t="s">
        <v>27</v>
      </c>
      <c r="BD556" t="s">
        <v>1131</v>
      </c>
      <c r="BE556" t="s">
        <v>1007</v>
      </c>
      <c r="BF556" s="156">
        <v>45748.0</v>
      </c>
      <c r="BG556" s="154">
        <v>46112.0</v>
      </c>
      <c r="BH556" t="s">
        <v>1008</v>
      </c>
      <c r="BI556" t="s">
        <v>8114</v>
      </c>
      <c r="BJ556" t="s">
        <v>8115</v>
      </c>
      <c r="BK556" t="s">
        <v>8116</v>
      </c>
      <c r="BL556" s="154">
        <v>45800.0</v>
      </c>
      <c r="BM556" t="s">
        <v>1117</v>
      </c>
      <c r="BN556" t="s">
        <v>1118</v>
      </c>
      <c r="BO556" t="s">
        <v>1119</v>
      </c>
      <c r="BP556" t="s">
        <v>1120</v>
      </c>
      <c r="BR556" s="154">
        <v>45831.4034027778</v>
      </c>
      <c r="BS556" t="s">
        <v>8117</v>
      </c>
      <c r="BT556" t="s">
        <v>1197</v>
      </c>
      <c r="BU556" t="s">
        <v>8118</v>
      </c>
      <c r="BV556">
        <v>9.18617231379E11</v>
      </c>
      <c r="BW556" t="s">
        <v>8118</v>
      </c>
      <c r="BX556" t="s">
        <v>8119</v>
      </c>
      <c r="BY556" t="s">
        <v>8118</v>
      </c>
      <c r="BZ556">
        <v>9.18617231379E11</v>
      </c>
      <c r="CA556" t="s">
        <v>8117</v>
      </c>
      <c r="CB556" t="s">
        <v>8118</v>
      </c>
      <c r="CC556">
        <v>9.18617231379E11</v>
      </c>
      <c r="CD556">
        <v>800000.0</v>
      </c>
      <c r="CE556" t="s">
        <v>8120</v>
      </c>
      <c r="CG556">
        <v>173202.0</v>
      </c>
      <c r="CH556" t="s">
        <v>8121</v>
      </c>
      <c r="CI556" t="s">
        <v>8113</v>
      </c>
      <c r="CJ556" t="s">
        <v>1130</v>
      </c>
      <c r="CK556">
        <v>173202.0</v>
      </c>
      <c r="CL556" t="s">
        <v>8122</v>
      </c>
      <c r="CM556" t="s">
        <v>8121</v>
      </c>
      <c r="CN556" t="s">
        <v>8121</v>
      </c>
    </row>
    <row r="557">
      <c r="A557" t="s">
        <v>18</v>
      </c>
      <c r="B557">
        <v>559045.0</v>
      </c>
      <c r="C557" t="s">
        <v>328</v>
      </c>
      <c r="D557">
        <v>2025.0</v>
      </c>
      <c r="E557" s="154" t="s">
        <v>4987</v>
      </c>
      <c r="F557" t="s">
        <v>1024</v>
      </c>
      <c r="G557" t="s">
        <v>1000</v>
      </c>
      <c r="H557" t="s">
        <v>8123</v>
      </c>
      <c r="I557" t="s">
        <v>1002</v>
      </c>
      <c r="J557">
        <v>1013161.0</v>
      </c>
      <c r="K557">
        <v>1086892.0</v>
      </c>
      <c r="L557">
        <v>603542.0</v>
      </c>
      <c r="M557">
        <v>621.0</v>
      </c>
      <c r="N557">
        <v>972.0</v>
      </c>
      <c r="O557">
        <v>0.0</v>
      </c>
      <c r="P557">
        <v>0.0</v>
      </c>
      <c r="R557">
        <v>409619.0</v>
      </c>
      <c r="S557">
        <v>154.0</v>
      </c>
      <c r="T557">
        <v>2660.0</v>
      </c>
      <c r="U557">
        <v>0.0</v>
      </c>
      <c r="V557" t="s">
        <v>1003</v>
      </c>
      <c r="W557">
        <v>4.0</v>
      </c>
      <c r="Y557" s="156" t="s">
        <v>2531</v>
      </c>
      <c r="Z557" t="s">
        <v>8124</v>
      </c>
      <c r="AA557" s="156">
        <v>45839.0</v>
      </c>
      <c r="AB557" t="s">
        <v>8124</v>
      </c>
      <c r="AC557" s="157">
        <v>45931.0</v>
      </c>
      <c r="AD557" t="s">
        <v>8124</v>
      </c>
      <c r="AE557" s="156">
        <v>45992.0</v>
      </c>
      <c r="AF557" t="s">
        <v>8124</v>
      </c>
      <c r="AG557" t="s">
        <v>8125</v>
      </c>
      <c r="AH557" s="154">
        <v>45772.0</v>
      </c>
      <c r="AI557" t="s">
        <v>8126</v>
      </c>
      <c r="AJ557" t="s">
        <v>8127</v>
      </c>
      <c r="AK557" t="s">
        <v>8128</v>
      </c>
      <c r="AL557" t="s">
        <v>8129</v>
      </c>
      <c r="AM557" t="s">
        <v>8130</v>
      </c>
      <c r="AN557" t="s">
        <v>8130</v>
      </c>
      <c r="AS557" t="s">
        <v>1028</v>
      </c>
      <c r="AT557" t="s">
        <v>22</v>
      </c>
      <c r="AU557">
        <v>0.0</v>
      </c>
      <c r="AV557" t="s">
        <v>380</v>
      </c>
      <c r="AY557" t="s">
        <v>3531</v>
      </c>
      <c r="AZ557" t="s">
        <v>1110</v>
      </c>
      <c r="BA557" t="s">
        <v>3231</v>
      </c>
      <c r="BB557" t="s">
        <v>1112</v>
      </c>
      <c r="BC557" t="s">
        <v>27</v>
      </c>
      <c r="BD557" t="s">
        <v>1113</v>
      </c>
      <c r="BE557" t="s">
        <v>1007</v>
      </c>
      <c r="BF557" s="156" t="s">
        <v>4995</v>
      </c>
      <c r="BG557" s="154" t="s">
        <v>8131</v>
      </c>
      <c r="BH557" t="s">
        <v>1008</v>
      </c>
      <c r="BI557" t="s">
        <v>8132</v>
      </c>
      <c r="BJ557" t="s">
        <v>8133</v>
      </c>
      <c r="BK557" t="s">
        <v>8134</v>
      </c>
      <c r="BL557" s="154" t="s">
        <v>4987</v>
      </c>
      <c r="BM557" t="s">
        <v>2545</v>
      </c>
      <c r="BN557" t="s">
        <v>1063</v>
      </c>
      <c r="BO557" t="s">
        <v>2546</v>
      </c>
      <c r="BP557" t="s">
        <v>1996</v>
      </c>
      <c r="BR557" s="154" t="s">
        <v>8135</v>
      </c>
      <c r="BS557" t="s">
        <v>2548</v>
      </c>
      <c r="BT557" t="s">
        <v>1099</v>
      </c>
      <c r="BU557" t="s">
        <v>2549</v>
      </c>
      <c r="BV557">
        <v>9.19891369408E11</v>
      </c>
      <c r="BW557" t="s">
        <v>8136</v>
      </c>
      <c r="BX557" t="s">
        <v>8137</v>
      </c>
      <c r="BY557" t="s">
        <v>8138</v>
      </c>
      <c r="BZ557">
        <v>9.19891369408E11</v>
      </c>
      <c r="CA557" t="s">
        <v>8137</v>
      </c>
      <c r="CB557" t="s">
        <v>8138</v>
      </c>
      <c r="CC557">
        <v>9.19891369408E11</v>
      </c>
      <c r="CD557">
        <v>0.0</v>
      </c>
      <c r="CE557" t="s">
        <v>328</v>
      </c>
      <c r="CG557">
        <v>122002.0</v>
      </c>
      <c r="CI557" t="s">
        <v>3231</v>
      </c>
      <c r="CJ557" t="s">
        <v>1112</v>
      </c>
      <c r="CK557">
        <v>122002.0</v>
      </c>
      <c r="CM557" t="s">
        <v>8139</v>
      </c>
      <c r="CN557" t="s">
        <v>8139</v>
      </c>
    </row>
    <row r="558">
      <c r="A558" t="s">
        <v>68</v>
      </c>
      <c r="B558">
        <v>559960.0</v>
      </c>
      <c r="C558" t="s">
        <v>329</v>
      </c>
      <c r="D558">
        <v>2025.0</v>
      </c>
      <c r="E558" s="154">
        <v>45777.0</v>
      </c>
      <c r="F558" t="s">
        <v>1108</v>
      </c>
      <c r="G558" t="s">
        <v>1000</v>
      </c>
      <c r="H558" t="s">
        <v>8140</v>
      </c>
      <c r="I558" t="s">
        <v>1002</v>
      </c>
      <c r="J558">
        <v>495000.0</v>
      </c>
      <c r="K558">
        <v>495000.0</v>
      </c>
      <c r="L558">
        <v>495000.0</v>
      </c>
      <c r="M558">
        <v>825.0</v>
      </c>
      <c r="N558">
        <v>600.0</v>
      </c>
      <c r="O558">
        <v>0.0</v>
      </c>
      <c r="P558">
        <v>0.0</v>
      </c>
      <c r="R558">
        <v>0.0</v>
      </c>
      <c r="S558">
        <v>0.0</v>
      </c>
      <c r="U558">
        <v>0.0</v>
      </c>
      <c r="V558" t="s">
        <v>1003</v>
      </c>
      <c r="W558">
        <v>3.0</v>
      </c>
      <c r="Y558" s="156">
        <v>45810.0</v>
      </c>
      <c r="Z558">
        <v>168300.0</v>
      </c>
      <c r="AA558" s="156">
        <v>45873.0</v>
      </c>
      <c r="AB558">
        <v>163350.0</v>
      </c>
      <c r="AC558" s="157">
        <v>45936.0</v>
      </c>
      <c r="AD558">
        <v>163350.0</v>
      </c>
      <c r="AE558" s="156">
        <v>36526.0</v>
      </c>
      <c r="AF558">
        <v>0.0</v>
      </c>
      <c r="AG558">
        <v>0.0</v>
      </c>
      <c r="AJ558">
        <v>331650.0</v>
      </c>
      <c r="AK558">
        <v>0.0</v>
      </c>
      <c r="AL558">
        <v>331650.0</v>
      </c>
      <c r="AM558">
        <v>0.6</v>
      </c>
      <c r="AN558">
        <v>0.6</v>
      </c>
      <c r="AS558" t="s">
        <v>26</v>
      </c>
      <c r="AT558" t="s">
        <v>22</v>
      </c>
      <c r="AU558">
        <v>0.0</v>
      </c>
      <c r="AV558" t="s">
        <v>380</v>
      </c>
      <c r="AZ558" t="s">
        <v>1110</v>
      </c>
      <c r="BA558" t="s">
        <v>1462</v>
      </c>
      <c r="BB558" t="s">
        <v>1031</v>
      </c>
      <c r="BC558" t="s">
        <v>23</v>
      </c>
      <c r="BD558" t="s">
        <v>1032</v>
      </c>
      <c r="BE558" t="s">
        <v>1007</v>
      </c>
      <c r="BF558" s="156">
        <v>45748.0</v>
      </c>
      <c r="BG558" s="154">
        <v>46112.0</v>
      </c>
      <c r="BH558" t="s">
        <v>1008</v>
      </c>
      <c r="BI558" t="s">
        <v>8141</v>
      </c>
      <c r="BJ558" t="s">
        <v>8142</v>
      </c>
      <c r="BK558" t="s">
        <v>8143</v>
      </c>
      <c r="BL558" s="154">
        <v>45777.0</v>
      </c>
      <c r="BM558" t="s">
        <v>1854</v>
      </c>
      <c r="BN558" t="s">
        <v>1482</v>
      </c>
      <c r="BO558" t="s">
        <v>1855</v>
      </c>
      <c r="BP558" t="s">
        <v>1856</v>
      </c>
      <c r="BQ558" t="s">
        <v>1857</v>
      </c>
      <c r="BR558" s="154">
        <v>45848.68875</v>
      </c>
      <c r="BS558" t="s">
        <v>8144</v>
      </c>
      <c r="BT558" t="s">
        <v>1016</v>
      </c>
      <c r="BU558" t="s">
        <v>1855</v>
      </c>
      <c r="BV558">
        <v>9.19723459285E11</v>
      </c>
      <c r="BW558" t="s">
        <v>8145</v>
      </c>
      <c r="BX558" t="s">
        <v>8146</v>
      </c>
      <c r="BY558" t="s">
        <v>8147</v>
      </c>
      <c r="BZ558">
        <v>9.19590920316E11</v>
      </c>
      <c r="CA558" t="s">
        <v>8148</v>
      </c>
      <c r="CB558" t="s">
        <v>8149</v>
      </c>
      <c r="CC558">
        <v>9.19620688826E11</v>
      </c>
      <c r="CD558">
        <v>86000.0</v>
      </c>
      <c r="CE558" t="s">
        <v>8150</v>
      </c>
      <c r="CG558">
        <v>560076.0</v>
      </c>
      <c r="CH558" t="s">
        <v>8150</v>
      </c>
      <c r="CI558" t="s">
        <v>1462</v>
      </c>
      <c r="CJ558" t="s">
        <v>1031</v>
      </c>
      <c r="CK558">
        <v>560076.0</v>
      </c>
      <c r="CM558" t="s">
        <v>8151</v>
      </c>
      <c r="CN558" t="s">
        <v>8151</v>
      </c>
    </row>
    <row r="559">
      <c r="A559" t="s">
        <v>68</v>
      </c>
      <c r="B559">
        <v>5623.0</v>
      </c>
      <c r="C559" t="s">
        <v>330</v>
      </c>
      <c r="D559">
        <v>2025.0</v>
      </c>
      <c r="E559" s="154">
        <v>45777.0</v>
      </c>
      <c r="F559" t="s">
        <v>1108</v>
      </c>
      <c r="G559" t="s">
        <v>1000</v>
      </c>
      <c r="H559" t="s">
        <v>8152</v>
      </c>
      <c r="I559" t="s">
        <v>1002</v>
      </c>
      <c r="J559">
        <v>537600.0</v>
      </c>
      <c r="K559">
        <v>537600.0</v>
      </c>
      <c r="L559">
        <v>537600.0</v>
      </c>
      <c r="M559">
        <v>896.0</v>
      </c>
      <c r="N559">
        <v>600.0</v>
      </c>
      <c r="O559">
        <v>0.0</v>
      </c>
      <c r="P559">
        <v>0.0</v>
      </c>
      <c r="R559">
        <v>0.0</v>
      </c>
      <c r="S559">
        <v>0.0</v>
      </c>
      <c r="U559">
        <v>0.0</v>
      </c>
      <c r="V559" t="s">
        <v>1003</v>
      </c>
      <c r="W559">
        <v>3.0</v>
      </c>
      <c r="Y559" s="154">
        <v>45810.0</v>
      </c>
      <c r="Z559">
        <v>182784.0</v>
      </c>
      <c r="AA559" s="154">
        <v>45873.0</v>
      </c>
      <c r="AB559">
        <v>177408.0</v>
      </c>
      <c r="AC559" s="155">
        <v>45936.0</v>
      </c>
      <c r="AD559">
        <v>177408.0</v>
      </c>
      <c r="AE559" s="155">
        <v>36526.0</v>
      </c>
      <c r="AF559">
        <v>0.0</v>
      </c>
      <c r="AG559">
        <v>0.0</v>
      </c>
      <c r="AH559" s="154"/>
      <c r="AJ559">
        <v>360192.0</v>
      </c>
      <c r="AK559">
        <v>0.0</v>
      </c>
      <c r="AL559">
        <v>360192.0</v>
      </c>
      <c r="AM559">
        <v>0.6</v>
      </c>
      <c r="AN559">
        <v>0.6</v>
      </c>
      <c r="AS559" t="s">
        <v>26</v>
      </c>
      <c r="AT559" t="s">
        <v>22</v>
      </c>
      <c r="AU559">
        <v>0.0</v>
      </c>
      <c r="AV559" t="s">
        <v>380</v>
      </c>
      <c r="AZ559" t="s">
        <v>1850</v>
      </c>
      <c r="BA559" t="s">
        <v>1462</v>
      </c>
      <c r="BB559" t="s">
        <v>1031</v>
      </c>
      <c r="BC559" t="s">
        <v>23</v>
      </c>
      <c r="BD559" t="s">
        <v>1032</v>
      </c>
      <c r="BE559" t="s">
        <v>1007</v>
      </c>
      <c r="BF559" s="156">
        <v>45748.0</v>
      </c>
      <c r="BG559" s="154">
        <v>46112.0</v>
      </c>
      <c r="BH559" t="s">
        <v>1008</v>
      </c>
      <c r="BI559" t="s">
        <v>8153</v>
      </c>
      <c r="BJ559" t="s">
        <v>8154</v>
      </c>
      <c r="BK559" t="s">
        <v>8155</v>
      </c>
      <c r="BL559" s="154">
        <v>45777.0</v>
      </c>
      <c r="BM559" t="s">
        <v>1854</v>
      </c>
      <c r="BN559" t="s">
        <v>2316</v>
      </c>
      <c r="BO559" t="s">
        <v>1855</v>
      </c>
      <c r="BP559" t="s">
        <v>1856</v>
      </c>
      <c r="BQ559" t="s">
        <v>3601</v>
      </c>
      <c r="BR559" s="154">
        <v>45848.6891550926</v>
      </c>
      <c r="BS559" t="s">
        <v>8156</v>
      </c>
      <c r="BT559" t="s">
        <v>1016</v>
      </c>
      <c r="BU559" t="s">
        <v>1855</v>
      </c>
      <c r="BV559">
        <v>9.19723459285E11</v>
      </c>
      <c r="BW559" t="s">
        <v>8157</v>
      </c>
      <c r="BX559" t="s">
        <v>8146</v>
      </c>
      <c r="BY559" t="s">
        <v>8157</v>
      </c>
      <c r="BZ559">
        <v>9.19590920316E11</v>
      </c>
      <c r="CA559" t="s">
        <v>8158</v>
      </c>
      <c r="CB559" t="s">
        <v>8159</v>
      </c>
      <c r="CC559">
        <v>9.18553869741E11</v>
      </c>
      <c r="CD559">
        <v>86000.0</v>
      </c>
      <c r="CE559" t="s">
        <v>8160</v>
      </c>
      <c r="CG559">
        <v>560078.0</v>
      </c>
      <c r="CH559" t="s">
        <v>8160</v>
      </c>
      <c r="CI559" t="s">
        <v>1462</v>
      </c>
      <c r="CJ559" t="s">
        <v>1031</v>
      </c>
      <c r="CK559">
        <v>560078.0</v>
      </c>
      <c r="CM559" t="s">
        <v>8161</v>
      </c>
      <c r="CN559" t="s">
        <v>8161</v>
      </c>
    </row>
    <row r="560">
      <c r="A560" t="s">
        <v>18</v>
      </c>
      <c r="B560">
        <v>562911.0</v>
      </c>
      <c r="C560" t="s">
        <v>332</v>
      </c>
      <c r="D560">
        <v>2025.0</v>
      </c>
      <c r="E560" s="154">
        <v>45726.0</v>
      </c>
      <c r="F560" t="s">
        <v>1024</v>
      </c>
      <c r="G560" t="s">
        <v>1000</v>
      </c>
      <c r="H560" t="s">
        <v>8162</v>
      </c>
      <c r="I560" t="s">
        <v>1002</v>
      </c>
      <c r="J560">
        <v>1779772.0</v>
      </c>
      <c r="K560">
        <v>2027061.0</v>
      </c>
      <c r="L560">
        <v>405942.0</v>
      </c>
      <c r="M560">
        <v>580.0</v>
      </c>
      <c r="N560">
        <v>700.0</v>
      </c>
      <c r="O560">
        <v>0.0</v>
      </c>
      <c r="P560">
        <v>0.0</v>
      </c>
      <c r="R560">
        <v>1373830.0</v>
      </c>
      <c r="S560">
        <v>579.0</v>
      </c>
      <c r="T560">
        <v>2373.0</v>
      </c>
      <c r="U560">
        <v>0.0</v>
      </c>
      <c r="V560" t="s">
        <v>1003</v>
      </c>
      <c r="W560">
        <v>4.0</v>
      </c>
      <c r="Y560" s="154">
        <v>45762.0</v>
      </c>
      <c r="Z560" t="s">
        <v>8163</v>
      </c>
      <c r="AA560" s="154">
        <v>45853.0</v>
      </c>
      <c r="AB560" t="s">
        <v>8163</v>
      </c>
      <c r="AC560" s="155">
        <v>45945.0</v>
      </c>
      <c r="AD560" t="s">
        <v>8163</v>
      </c>
      <c r="AE560" s="155">
        <v>46022.0</v>
      </c>
      <c r="AF560" t="s">
        <v>8163</v>
      </c>
      <c r="AG560" t="s">
        <v>8164</v>
      </c>
      <c r="AH560" s="154">
        <v>45772.0</v>
      </c>
      <c r="AI560" s="154" t="s">
        <v>8165</v>
      </c>
      <c r="AJ560" t="s">
        <v>8166</v>
      </c>
      <c r="AK560" t="s">
        <v>8167</v>
      </c>
      <c r="AL560" t="s">
        <v>8168</v>
      </c>
      <c r="AM560" t="s">
        <v>8169</v>
      </c>
      <c r="AN560" t="s">
        <v>8169</v>
      </c>
      <c r="AS560" t="s">
        <v>1053</v>
      </c>
      <c r="AT560" t="s">
        <v>22</v>
      </c>
      <c r="AU560">
        <v>0.0</v>
      </c>
      <c r="AV560" t="s">
        <v>380</v>
      </c>
      <c r="AY560" t="s">
        <v>88</v>
      </c>
      <c r="AZ560" t="s">
        <v>1110</v>
      </c>
      <c r="BA560" t="s">
        <v>2125</v>
      </c>
      <c r="BB560" t="s">
        <v>2125</v>
      </c>
      <c r="BC560" t="s">
        <v>27</v>
      </c>
      <c r="BD560" t="s">
        <v>1113</v>
      </c>
      <c r="BE560" t="s">
        <v>1007</v>
      </c>
      <c r="BF560" s="156">
        <v>45748.0</v>
      </c>
      <c r="BG560" s="154">
        <v>46112.0</v>
      </c>
      <c r="BH560" t="s">
        <v>1008</v>
      </c>
      <c r="BI560" t="s">
        <v>8170</v>
      </c>
      <c r="BJ560" t="s">
        <v>8171</v>
      </c>
      <c r="BK560" t="s">
        <v>8172</v>
      </c>
      <c r="BL560" s="154">
        <v>45726.0</v>
      </c>
      <c r="BM560" t="s">
        <v>1492</v>
      </c>
      <c r="BN560" t="s">
        <v>1118</v>
      </c>
      <c r="BO560" t="s">
        <v>1493</v>
      </c>
      <c r="BP560" t="s">
        <v>1494</v>
      </c>
      <c r="BR560" s="154" t="s">
        <v>8173</v>
      </c>
      <c r="BS560" t="s">
        <v>8174</v>
      </c>
      <c r="BT560" t="s">
        <v>1551</v>
      </c>
      <c r="BU560" t="s">
        <v>8175</v>
      </c>
      <c r="BV560">
        <v>9.19560073337E11</v>
      </c>
      <c r="BW560" t="s">
        <v>8176</v>
      </c>
      <c r="BX560" t="s">
        <v>8177</v>
      </c>
      <c r="BY560" t="s">
        <v>8178</v>
      </c>
      <c r="BZ560">
        <v>9.19654554081E11</v>
      </c>
      <c r="CA560" t="s">
        <v>8179</v>
      </c>
      <c r="CB560" t="s">
        <v>8180</v>
      </c>
      <c r="CC560">
        <v>9.19654554081E11</v>
      </c>
      <c r="CD560">
        <v>0.0</v>
      </c>
      <c r="CE560" t="s">
        <v>8181</v>
      </c>
      <c r="CG560">
        <v>110075.0</v>
      </c>
      <c r="CI560" t="s">
        <v>2125</v>
      </c>
      <c r="CJ560" t="s">
        <v>2125</v>
      </c>
      <c r="CK560">
        <v>110075.0</v>
      </c>
      <c r="CL560" t="s">
        <v>8182</v>
      </c>
      <c r="CM560" t="s">
        <v>8183</v>
      </c>
      <c r="CN560" t="s">
        <v>8183</v>
      </c>
    </row>
    <row r="561">
      <c r="A561" t="s">
        <v>68</v>
      </c>
      <c r="B561">
        <v>563345.0</v>
      </c>
      <c r="C561" t="s">
        <v>710</v>
      </c>
      <c r="D561">
        <v>2025.0</v>
      </c>
      <c r="E561" s="154">
        <v>45734.0</v>
      </c>
      <c r="F561" t="s">
        <v>999</v>
      </c>
      <c r="G561" t="s">
        <v>1000</v>
      </c>
      <c r="H561" t="s">
        <v>8184</v>
      </c>
      <c r="I561" t="s">
        <v>1002</v>
      </c>
      <c r="J561">
        <v>1719120.0</v>
      </c>
      <c r="K561">
        <v>1719120.0</v>
      </c>
      <c r="L561">
        <v>0.0</v>
      </c>
      <c r="M561">
        <v>0.0</v>
      </c>
      <c r="O561">
        <v>1719120.0</v>
      </c>
      <c r="P561">
        <v>1740.0</v>
      </c>
      <c r="Q561">
        <v>988.0</v>
      </c>
      <c r="R561">
        <v>0.0</v>
      </c>
      <c r="S561">
        <v>0.0</v>
      </c>
      <c r="U561">
        <v>0.0</v>
      </c>
      <c r="V561" t="s">
        <v>1003</v>
      </c>
      <c r="W561">
        <v>4.0</v>
      </c>
      <c r="Y561" s="154">
        <v>45823.0</v>
      </c>
      <c r="Z561">
        <v>429780.0</v>
      </c>
      <c r="AA561" s="154">
        <v>45884.0</v>
      </c>
      <c r="AB561">
        <v>429780.0</v>
      </c>
      <c r="AC561" s="156">
        <v>45945.0</v>
      </c>
      <c r="AD561">
        <v>429780.0</v>
      </c>
      <c r="AE561" s="156">
        <v>46006.0</v>
      </c>
      <c r="AF561">
        <v>429780.0</v>
      </c>
      <c r="AG561">
        <v>0.0</v>
      </c>
      <c r="AH561" s="154">
        <v>45740.0</v>
      </c>
      <c r="AI561" s="154">
        <v>45740.0</v>
      </c>
      <c r="AJ561">
        <v>859560.0</v>
      </c>
      <c r="AK561">
        <v>45000.0</v>
      </c>
      <c r="AL561">
        <v>814560.0</v>
      </c>
      <c r="AM561">
        <v>0.62</v>
      </c>
      <c r="AN561">
        <v>0.62</v>
      </c>
      <c r="AS561">
        <v>0.0</v>
      </c>
      <c r="AU561">
        <v>4.0</v>
      </c>
      <c r="AV561" t="s">
        <v>380</v>
      </c>
      <c r="AW561" t="s">
        <v>428</v>
      </c>
      <c r="AX561" t="s">
        <v>22</v>
      </c>
      <c r="AZ561" t="s">
        <v>1029</v>
      </c>
      <c r="BA561" t="s">
        <v>8185</v>
      </c>
      <c r="BB561" t="s">
        <v>1088</v>
      </c>
      <c r="BC561" t="s">
        <v>23</v>
      </c>
      <c r="BD561" t="s">
        <v>1089</v>
      </c>
      <c r="BE561" t="s">
        <v>1007</v>
      </c>
      <c r="BF561" s="156">
        <v>45748.0</v>
      </c>
      <c r="BG561" s="154">
        <v>46142.0</v>
      </c>
      <c r="BH561" t="s">
        <v>1008</v>
      </c>
      <c r="BI561" t="s">
        <v>8186</v>
      </c>
      <c r="BJ561" t="s">
        <v>8187</v>
      </c>
      <c r="BK561" t="s">
        <v>8188</v>
      </c>
      <c r="BL561" s="154">
        <v>45734.0</v>
      </c>
      <c r="BM561" t="s">
        <v>3123</v>
      </c>
      <c r="BN561" t="s">
        <v>1118</v>
      </c>
      <c r="BO561" t="s">
        <v>3124</v>
      </c>
      <c r="BP561" t="s">
        <v>3125</v>
      </c>
      <c r="BR561" s="154">
        <v>45741.727164351</v>
      </c>
      <c r="BS561" t="s">
        <v>8189</v>
      </c>
      <c r="BT561" t="s">
        <v>1016</v>
      </c>
      <c r="BU561" t="s">
        <v>8190</v>
      </c>
      <c r="BV561">
        <v>9.19440781931E11</v>
      </c>
      <c r="BW561" t="s">
        <v>8190</v>
      </c>
      <c r="BX561" t="s">
        <v>8191</v>
      </c>
      <c r="BY561" t="s">
        <v>8190</v>
      </c>
      <c r="BZ561">
        <v>9.19440781931E11</v>
      </c>
      <c r="CA561" t="s">
        <v>8191</v>
      </c>
      <c r="CB561" t="s">
        <v>8190</v>
      </c>
      <c r="CC561">
        <v>9.19440781931E11</v>
      </c>
      <c r="CD561">
        <v>0.0</v>
      </c>
      <c r="CE561" t="s">
        <v>8192</v>
      </c>
      <c r="CG561">
        <v>508206.0</v>
      </c>
      <c r="CH561" t="s">
        <v>8193</v>
      </c>
      <c r="CI561" t="s">
        <v>1867</v>
      </c>
      <c r="CJ561" t="s">
        <v>1088</v>
      </c>
      <c r="CK561">
        <v>507002.0</v>
      </c>
      <c r="CM561" t="s">
        <v>8193</v>
      </c>
      <c r="CN561" t="s">
        <v>8193</v>
      </c>
    </row>
    <row r="562">
      <c r="A562" t="s">
        <v>47</v>
      </c>
      <c r="B562">
        <v>579462.0</v>
      </c>
      <c r="C562" t="s">
        <v>333</v>
      </c>
      <c r="D562">
        <v>2025.0</v>
      </c>
      <c r="E562" s="154" t="s">
        <v>8194</v>
      </c>
      <c r="F562" t="s">
        <v>1024</v>
      </c>
      <c r="G562" t="s">
        <v>1000</v>
      </c>
      <c r="H562" t="s">
        <v>8195</v>
      </c>
      <c r="I562" t="s">
        <v>1002</v>
      </c>
      <c r="J562">
        <v>372804.0</v>
      </c>
      <c r="K562">
        <v>395487.0</v>
      </c>
      <c r="L562">
        <v>246789.0</v>
      </c>
      <c r="M562">
        <v>329.0</v>
      </c>
      <c r="N562">
        <v>750.0</v>
      </c>
      <c r="O562">
        <v>0.0</v>
      </c>
      <c r="P562">
        <v>0.0</v>
      </c>
      <c r="R562">
        <v>126015.0</v>
      </c>
      <c r="S562">
        <v>63.0</v>
      </c>
      <c r="T562">
        <v>2000.0</v>
      </c>
      <c r="U562">
        <v>0.0</v>
      </c>
      <c r="V562" t="s">
        <v>1003</v>
      </c>
      <c r="W562">
        <v>2.0</v>
      </c>
      <c r="Y562" s="154" t="s">
        <v>8196</v>
      </c>
      <c r="Z562" t="s">
        <v>8197</v>
      </c>
      <c r="AA562" s="154" t="s">
        <v>8198</v>
      </c>
      <c r="AB562" t="s">
        <v>8197</v>
      </c>
      <c r="AC562" s="156">
        <v>36526.0</v>
      </c>
      <c r="AD562">
        <v>0.0</v>
      </c>
      <c r="AE562" s="156">
        <v>36526.0</v>
      </c>
      <c r="AF562">
        <v>0.0</v>
      </c>
      <c r="AG562" t="s">
        <v>8199</v>
      </c>
      <c r="AH562" s="156">
        <v>45829.0</v>
      </c>
      <c r="AI562" s="156">
        <v>45829.0</v>
      </c>
      <c r="AJ562" t="s">
        <v>8200</v>
      </c>
      <c r="AK562" t="s">
        <v>8201</v>
      </c>
      <c r="AL562" t="s">
        <v>8202</v>
      </c>
      <c r="AM562" t="s">
        <v>4532</v>
      </c>
      <c r="AN562" t="s">
        <v>4532</v>
      </c>
      <c r="AS562" t="s">
        <v>1053</v>
      </c>
      <c r="AT562" t="s">
        <v>22</v>
      </c>
      <c r="AU562">
        <v>0.0</v>
      </c>
      <c r="AV562" t="s">
        <v>380</v>
      </c>
      <c r="AY562" t="s">
        <v>88</v>
      </c>
      <c r="AZ562" t="s">
        <v>1004</v>
      </c>
      <c r="BA562" t="s">
        <v>4533</v>
      </c>
      <c r="BB562" t="s">
        <v>1144</v>
      </c>
      <c r="BC562" t="s">
        <v>45</v>
      </c>
      <c r="BD562" t="s">
        <v>1971</v>
      </c>
      <c r="BE562" t="s">
        <v>1007</v>
      </c>
      <c r="BF562" s="156" t="s">
        <v>6179</v>
      </c>
      <c r="BG562" s="154" t="s">
        <v>8203</v>
      </c>
      <c r="BH562" t="s">
        <v>1008</v>
      </c>
      <c r="BI562" t="s">
        <v>8204</v>
      </c>
      <c r="BJ562" t="s">
        <v>8205</v>
      </c>
      <c r="BK562" t="s">
        <v>8206</v>
      </c>
      <c r="BL562" s="154" t="s">
        <v>8194</v>
      </c>
      <c r="BM562" t="s">
        <v>2515</v>
      </c>
      <c r="BN562" t="s">
        <v>1482</v>
      </c>
      <c r="BO562" t="s">
        <v>2516</v>
      </c>
      <c r="BP562" t="s">
        <v>2517</v>
      </c>
      <c r="BQ562" t="s">
        <v>85</v>
      </c>
      <c r="BR562" s="156" t="s">
        <v>8207</v>
      </c>
      <c r="BS562" t="s">
        <v>4541</v>
      </c>
      <c r="BT562" t="s">
        <v>3641</v>
      </c>
      <c r="BU562" t="s">
        <v>4542</v>
      </c>
      <c r="BV562">
        <v>9.18983555586E11</v>
      </c>
      <c r="BW562" t="s">
        <v>8208</v>
      </c>
      <c r="BX562" t="s">
        <v>4541</v>
      </c>
      <c r="BY562" t="s">
        <v>4542</v>
      </c>
      <c r="BZ562">
        <f>9189835555586+918983555586</f>
        <v>1.0108819111172E13</v>
      </c>
      <c r="CA562" t="s">
        <v>8209</v>
      </c>
      <c r="CB562" t="s">
        <v>8210</v>
      </c>
      <c r="CC562">
        <v>9.18788078234E11</v>
      </c>
      <c r="CD562">
        <v>84000.0</v>
      </c>
      <c r="CE562" t="s">
        <v>8211</v>
      </c>
      <c r="CG562">
        <v>422222.0</v>
      </c>
      <c r="CH562" t="s">
        <v>8211</v>
      </c>
      <c r="CI562" t="s">
        <v>4533</v>
      </c>
      <c r="CJ562" t="s">
        <v>1144</v>
      </c>
      <c r="CK562">
        <v>422222.0</v>
      </c>
      <c r="CM562" t="s">
        <v>8212</v>
      </c>
      <c r="CN562" t="s">
        <v>8212</v>
      </c>
    </row>
    <row r="563">
      <c r="A563" t="s">
        <v>18</v>
      </c>
      <c r="B563">
        <v>581062.0</v>
      </c>
      <c r="C563" t="s">
        <v>323</v>
      </c>
      <c r="D563">
        <v>2025.0</v>
      </c>
      <c r="E563" s="154">
        <v>45676.0</v>
      </c>
      <c r="F563" t="s">
        <v>1108</v>
      </c>
      <c r="G563" t="s">
        <v>1000</v>
      </c>
      <c r="H563" t="s">
        <v>8213</v>
      </c>
      <c r="I563" t="s">
        <v>1002</v>
      </c>
      <c r="J563">
        <v>322744.0</v>
      </c>
      <c r="K563">
        <v>322744.0</v>
      </c>
      <c r="L563">
        <v>322744.0</v>
      </c>
      <c r="M563">
        <v>259.0</v>
      </c>
      <c r="N563">
        <v>1246.0</v>
      </c>
      <c r="O563">
        <v>0.0</v>
      </c>
      <c r="P563">
        <v>0.0</v>
      </c>
      <c r="R563">
        <v>0.0</v>
      </c>
      <c r="S563">
        <v>0.0</v>
      </c>
      <c r="U563">
        <v>0.0</v>
      </c>
      <c r="V563" t="s">
        <v>1003</v>
      </c>
      <c r="W563">
        <v>2.0</v>
      </c>
      <c r="X563" s="154"/>
      <c r="Y563" s="156">
        <v>45757.0</v>
      </c>
      <c r="Z563">
        <v>96823.0</v>
      </c>
      <c r="AA563" s="156">
        <v>45848.0</v>
      </c>
      <c r="AB563">
        <v>225921.0</v>
      </c>
      <c r="AC563" s="156">
        <v>36526.0</v>
      </c>
      <c r="AD563">
        <v>0.0</v>
      </c>
      <c r="AE563" s="156">
        <v>36526.0</v>
      </c>
      <c r="AF563">
        <v>0.0</v>
      </c>
      <c r="AG563">
        <v>9637.0</v>
      </c>
      <c r="AH563" s="156">
        <v>45786.0</v>
      </c>
      <c r="AI563" s="156">
        <v>45786.0</v>
      </c>
      <c r="AJ563">
        <v>322744.0</v>
      </c>
      <c r="AK563">
        <v>86732.0</v>
      </c>
      <c r="AL563">
        <v>226375.0</v>
      </c>
      <c r="AM563">
        <v>0.4983</v>
      </c>
      <c r="AN563">
        <v>0.4983</v>
      </c>
      <c r="AS563" t="s">
        <v>26</v>
      </c>
      <c r="AT563" t="s">
        <v>22</v>
      </c>
      <c r="AU563">
        <v>0.0</v>
      </c>
      <c r="AV563" t="s">
        <v>380</v>
      </c>
      <c r="AZ563" t="s">
        <v>1110</v>
      </c>
      <c r="BA563" t="s">
        <v>2497</v>
      </c>
      <c r="BB563" t="s">
        <v>2498</v>
      </c>
      <c r="BC563" t="s">
        <v>27</v>
      </c>
      <c r="BD563" t="s">
        <v>1131</v>
      </c>
      <c r="BE563" t="s">
        <v>1007</v>
      </c>
      <c r="BF563" s="156">
        <v>45748.0</v>
      </c>
      <c r="BG563" s="154">
        <v>46112.0</v>
      </c>
      <c r="BH563" t="s">
        <v>1008</v>
      </c>
      <c r="BI563" t="s">
        <v>8214</v>
      </c>
      <c r="BJ563" t="s">
        <v>8215</v>
      </c>
      <c r="BK563" t="s">
        <v>8216</v>
      </c>
      <c r="BL563" s="154">
        <v>45676.0</v>
      </c>
      <c r="BM563" t="s">
        <v>1117</v>
      </c>
      <c r="BN563" t="s">
        <v>1118</v>
      </c>
      <c r="BO563" t="s">
        <v>1119</v>
      </c>
      <c r="BP563" t="s">
        <v>1120</v>
      </c>
      <c r="BQ563" t="s">
        <v>1120</v>
      </c>
      <c r="BR563" s="156">
        <v>45696.446875</v>
      </c>
      <c r="BS563" t="s">
        <v>8076</v>
      </c>
      <c r="BT563" t="s">
        <v>1197</v>
      </c>
      <c r="BU563" t="s">
        <v>8077</v>
      </c>
      <c r="BV563">
        <v>9.19815986323E11</v>
      </c>
      <c r="BW563" t="s">
        <v>8217</v>
      </c>
      <c r="BX563" t="s">
        <v>8218</v>
      </c>
      <c r="BY563" t="s">
        <v>8078</v>
      </c>
      <c r="BZ563">
        <v>9.19855033844E11</v>
      </c>
      <c r="CA563" t="s">
        <v>8076</v>
      </c>
      <c r="CB563" t="s">
        <v>8077</v>
      </c>
      <c r="CC563">
        <v>9.19815986323E11</v>
      </c>
      <c r="CD563">
        <v>0.0</v>
      </c>
      <c r="CE563" t="s">
        <v>8219</v>
      </c>
      <c r="CG563">
        <v>160062.0</v>
      </c>
      <c r="CI563" t="s">
        <v>2497</v>
      </c>
      <c r="CJ563" t="s">
        <v>2498</v>
      </c>
      <c r="CK563">
        <v>160062.0</v>
      </c>
      <c r="CM563" t="s">
        <v>8220</v>
      </c>
      <c r="CN563" t="s">
        <v>8220</v>
      </c>
    </row>
    <row r="564">
      <c r="A564" t="s">
        <v>18</v>
      </c>
      <c r="B564">
        <v>598546.0</v>
      </c>
      <c r="C564" t="s">
        <v>334</v>
      </c>
      <c r="D564">
        <v>2025.0</v>
      </c>
      <c r="E564" s="154">
        <v>45687.0</v>
      </c>
      <c r="F564" t="s">
        <v>1779</v>
      </c>
      <c r="G564" t="s">
        <v>1000</v>
      </c>
      <c r="H564" t="s">
        <v>8221</v>
      </c>
      <c r="I564" t="s">
        <v>1002</v>
      </c>
      <c r="J564">
        <v>1534460.0</v>
      </c>
      <c r="K564">
        <v>1716862.0</v>
      </c>
      <c r="L564">
        <v>359947.0</v>
      </c>
      <c r="M564">
        <v>409.0</v>
      </c>
      <c r="N564">
        <v>880.0</v>
      </c>
      <c r="O564">
        <v>161166.0</v>
      </c>
      <c r="P564">
        <v>124.0</v>
      </c>
      <c r="Q564">
        <v>1300.0</v>
      </c>
      <c r="R564">
        <v>1013347.0</v>
      </c>
      <c r="S564">
        <v>280.0</v>
      </c>
      <c r="T564">
        <v>3619.0</v>
      </c>
      <c r="U564">
        <v>0.0</v>
      </c>
      <c r="V564" t="s">
        <v>1079</v>
      </c>
      <c r="X564" s="154">
        <v>45713.0</v>
      </c>
      <c r="Y564" s="154">
        <v>36526.0</v>
      </c>
      <c r="Z564">
        <v>0.0</v>
      </c>
      <c r="AA564" s="156">
        <v>36526.0</v>
      </c>
      <c r="AB564">
        <v>0.0</v>
      </c>
      <c r="AC564" s="156">
        <v>36526.0</v>
      </c>
      <c r="AD564">
        <v>0.0</v>
      </c>
      <c r="AE564" s="156">
        <v>36526.0</v>
      </c>
      <c r="AF564">
        <v>0.0</v>
      </c>
      <c r="AG564">
        <v>0.0</v>
      </c>
      <c r="AH564" s="156">
        <v>45721.0</v>
      </c>
      <c r="AI564" s="156">
        <v>45721.0</v>
      </c>
      <c r="AJ564" t="s">
        <v>8222</v>
      </c>
      <c r="AK564" t="s">
        <v>8223</v>
      </c>
      <c r="AL564" t="s">
        <v>8224</v>
      </c>
      <c r="AM564" t="s">
        <v>8225</v>
      </c>
      <c r="AN564" t="s">
        <v>8226</v>
      </c>
      <c r="AO564">
        <v>0.1</v>
      </c>
      <c r="AS564" t="s">
        <v>1053</v>
      </c>
      <c r="AT564" t="s">
        <v>22</v>
      </c>
      <c r="AU564" t="s">
        <v>424</v>
      </c>
      <c r="AV564" t="s">
        <v>380</v>
      </c>
      <c r="AW564" t="s">
        <v>381</v>
      </c>
      <c r="AX564" t="s">
        <v>22</v>
      </c>
      <c r="AY564" t="s">
        <v>88</v>
      </c>
      <c r="AZ564" t="s">
        <v>1029</v>
      </c>
      <c r="BA564" t="s">
        <v>4295</v>
      </c>
      <c r="BB564" t="s">
        <v>4296</v>
      </c>
      <c r="BC564" t="s">
        <v>37</v>
      </c>
      <c r="BD564" t="s">
        <v>2478</v>
      </c>
      <c r="BE564" t="s">
        <v>1007</v>
      </c>
      <c r="BF564" s="154" t="s">
        <v>8227</v>
      </c>
      <c r="BG564" s="156" t="s">
        <v>8228</v>
      </c>
      <c r="BH564" t="s">
        <v>1008</v>
      </c>
      <c r="BI564" t="s">
        <v>8229</v>
      </c>
      <c r="BJ564" t="s">
        <v>8230</v>
      </c>
      <c r="BK564" t="s">
        <v>8231</v>
      </c>
      <c r="BL564" s="154">
        <v>45687.0</v>
      </c>
      <c r="BM564" t="s">
        <v>1583</v>
      </c>
      <c r="BN564" t="s">
        <v>1340</v>
      </c>
      <c r="BO564" t="s">
        <v>1584</v>
      </c>
      <c r="BP564" t="s">
        <v>2484</v>
      </c>
      <c r="BR564" s="154" t="s">
        <v>8232</v>
      </c>
      <c r="BS564" t="s">
        <v>8233</v>
      </c>
      <c r="BT564" t="s">
        <v>1016</v>
      </c>
      <c r="BU564" t="s">
        <v>8234</v>
      </c>
      <c r="BV564">
        <v>9.19436005558E11</v>
      </c>
      <c r="BW564" t="s">
        <v>8235</v>
      </c>
      <c r="BX564" t="s">
        <v>8236</v>
      </c>
      <c r="BY564" t="s">
        <v>8234</v>
      </c>
      <c r="BZ564">
        <v>9.19436005558E11</v>
      </c>
      <c r="CA564" t="s">
        <v>8237</v>
      </c>
      <c r="CB564" t="s">
        <v>8234</v>
      </c>
      <c r="CC564">
        <f>919436005558+919436010468</f>
        <v>1.838872016026E12</v>
      </c>
      <c r="CD564">
        <v>0.0</v>
      </c>
      <c r="CE564" t="s">
        <v>8238</v>
      </c>
      <c r="CG564">
        <v>797001.0</v>
      </c>
      <c r="CI564" t="s">
        <v>4295</v>
      </c>
      <c r="CJ564" t="s">
        <v>4296</v>
      </c>
      <c r="CK564">
        <v>797001.0</v>
      </c>
      <c r="CM564" t="s">
        <v>8239</v>
      </c>
      <c r="CN564" t="s">
        <v>8240</v>
      </c>
    </row>
    <row r="565">
      <c r="A565" t="s">
        <v>18</v>
      </c>
      <c r="B565">
        <v>6019.0</v>
      </c>
      <c r="C565" t="s">
        <v>335</v>
      </c>
      <c r="D565">
        <v>2025.0</v>
      </c>
      <c r="E565" s="154">
        <v>45758.0</v>
      </c>
      <c r="F565" t="s">
        <v>1108</v>
      </c>
      <c r="G565" t="s">
        <v>1000</v>
      </c>
      <c r="H565" t="s">
        <v>8241</v>
      </c>
      <c r="I565" t="s">
        <v>1002</v>
      </c>
      <c r="J565">
        <v>349965.0</v>
      </c>
      <c r="K565">
        <v>349965.0</v>
      </c>
      <c r="L565">
        <v>349965.0</v>
      </c>
      <c r="M565">
        <v>700.0</v>
      </c>
      <c r="N565">
        <v>500.0</v>
      </c>
      <c r="O565">
        <v>0.0</v>
      </c>
      <c r="P565">
        <v>0.0</v>
      </c>
      <c r="R565">
        <v>0.0</v>
      </c>
      <c r="S565">
        <v>0.0</v>
      </c>
      <c r="U565">
        <v>0.0</v>
      </c>
      <c r="V565" t="s">
        <v>1003</v>
      </c>
      <c r="W565">
        <v>2.0</v>
      </c>
      <c r="X565" s="154"/>
      <c r="Y565" s="156">
        <v>45823.0</v>
      </c>
      <c r="Z565">
        <v>104990.0</v>
      </c>
      <c r="AA565" s="156">
        <v>45901.0</v>
      </c>
      <c r="AB565">
        <v>244976.0</v>
      </c>
      <c r="AC565" s="156">
        <v>36526.0</v>
      </c>
      <c r="AD565">
        <v>0.0</v>
      </c>
      <c r="AE565" s="156">
        <v>36526.0</v>
      </c>
      <c r="AF565">
        <v>0.0</v>
      </c>
      <c r="AG565">
        <v>10499.0</v>
      </c>
      <c r="AH565" s="156">
        <v>45874.0</v>
      </c>
      <c r="AI565" s="156">
        <v>45874.0</v>
      </c>
      <c r="AJ565">
        <v>104990.0</v>
      </c>
      <c r="AK565">
        <v>94491.0</v>
      </c>
      <c r="AL565">
        <v>0.0</v>
      </c>
      <c r="AM565">
        <v>0.6667</v>
      </c>
      <c r="AN565">
        <v>0.6667</v>
      </c>
      <c r="AS565" t="s">
        <v>26</v>
      </c>
      <c r="AT565" t="s">
        <v>22</v>
      </c>
      <c r="AU565">
        <v>0.0</v>
      </c>
      <c r="AV565" t="s">
        <v>380</v>
      </c>
      <c r="AZ565" t="s">
        <v>1110</v>
      </c>
      <c r="BA565" t="s">
        <v>1173</v>
      </c>
      <c r="BB565" t="s">
        <v>1174</v>
      </c>
      <c r="BC565" t="s">
        <v>23</v>
      </c>
      <c r="BD565" t="s">
        <v>1174</v>
      </c>
      <c r="BE565" t="s">
        <v>1007</v>
      </c>
      <c r="BF565" s="156">
        <v>45856.0</v>
      </c>
      <c r="BG565" s="154">
        <v>46113.0</v>
      </c>
      <c r="BH565" t="s">
        <v>1008</v>
      </c>
      <c r="BI565" t="s">
        <v>8242</v>
      </c>
      <c r="BJ565" t="s">
        <v>8243</v>
      </c>
      <c r="BK565" t="s">
        <v>8244</v>
      </c>
      <c r="BL565" s="154">
        <v>45758.0</v>
      </c>
      <c r="BM565" t="s">
        <v>1178</v>
      </c>
      <c r="BN565" t="s">
        <v>1095</v>
      </c>
      <c r="BO565" t="s">
        <v>1179</v>
      </c>
      <c r="BP565" t="s">
        <v>75</v>
      </c>
      <c r="BR565" s="154">
        <v>45770.4579166667</v>
      </c>
      <c r="BS565" t="s">
        <v>2188</v>
      </c>
      <c r="BT565" t="s">
        <v>1197</v>
      </c>
      <c r="BU565" t="s">
        <v>2189</v>
      </c>
      <c r="BV565">
        <v>9.19840411695E11</v>
      </c>
      <c r="BW565" t="s">
        <v>8245</v>
      </c>
      <c r="BX565" t="s">
        <v>8246</v>
      </c>
      <c r="BY565" t="s">
        <v>8245</v>
      </c>
      <c r="BZ565">
        <v>9.17358091555E11</v>
      </c>
      <c r="CA565" t="s">
        <v>8246</v>
      </c>
      <c r="CB565" t="s">
        <v>8245</v>
      </c>
      <c r="CC565">
        <v>9.17358091555E11</v>
      </c>
      <c r="CD565">
        <v>0.0</v>
      </c>
      <c r="CE565" t="s">
        <v>8247</v>
      </c>
      <c r="CG565">
        <v>600017.0</v>
      </c>
      <c r="CI565" t="s">
        <v>1173</v>
      </c>
      <c r="CJ565" t="s">
        <v>1174</v>
      </c>
      <c r="CK565">
        <v>600017.0</v>
      </c>
      <c r="CL565" t="s">
        <v>2194</v>
      </c>
      <c r="CM565" t="s">
        <v>8247</v>
      </c>
      <c r="CN565" t="s">
        <v>8247</v>
      </c>
    </row>
    <row r="566">
      <c r="A566" t="s">
        <v>18</v>
      </c>
      <c r="B566">
        <v>60573.0</v>
      </c>
      <c r="C566" t="s">
        <v>336</v>
      </c>
      <c r="D566">
        <v>2025.0</v>
      </c>
      <c r="E566" s="156">
        <v>45862.0</v>
      </c>
      <c r="F566" t="s">
        <v>1108</v>
      </c>
      <c r="G566" t="s">
        <v>1000</v>
      </c>
      <c r="H566" t="s">
        <v>8248</v>
      </c>
      <c r="I566" t="s">
        <v>1002</v>
      </c>
      <c r="J566">
        <v>332820.0</v>
      </c>
      <c r="K566">
        <v>332820.0</v>
      </c>
      <c r="L566">
        <v>332820.0</v>
      </c>
      <c r="M566">
        <v>516.0</v>
      </c>
      <c r="N566">
        <v>645.0</v>
      </c>
      <c r="O566">
        <v>0.0</v>
      </c>
      <c r="P566">
        <v>0.0</v>
      </c>
      <c r="R566">
        <v>0.0</v>
      </c>
      <c r="S566">
        <v>0.0</v>
      </c>
      <c r="U566">
        <v>0.0</v>
      </c>
      <c r="V566" t="s">
        <v>1079</v>
      </c>
      <c r="X566" s="154">
        <v>45910.0</v>
      </c>
      <c r="Y566" s="154">
        <v>36526.0</v>
      </c>
      <c r="Z566">
        <v>0.0</v>
      </c>
      <c r="AA566" s="154">
        <v>36526.0</v>
      </c>
      <c r="AB566">
        <v>0.0</v>
      </c>
      <c r="AC566" s="154">
        <v>36526.0</v>
      </c>
      <c r="AD566">
        <v>0.0</v>
      </c>
      <c r="AE566" s="156">
        <v>36526.0</v>
      </c>
      <c r="AF566">
        <v>0.0</v>
      </c>
      <c r="AG566">
        <v>0.0</v>
      </c>
      <c r="AH566" s="154"/>
      <c r="AI566" s="154"/>
      <c r="AJ566">
        <v>0.0</v>
      </c>
      <c r="AK566">
        <v>0.0</v>
      </c>
      <c r="AL566">
        <v>0.0</v>
      </c>
      <c r="AM566">
        <v>0.57</v>
      </c>
      <c r="AN566">
        <v>0.57</v>
      </c>
      <c r="AS566" t="s">
        <v>21</v>
      </c>
      <c r="AT566" t="s">
        <v>22</v>
      </c>
      <c r="AU566">
        <v>0.0</v>
      </c>
      <c r="AV566" t="s">
        <v>380</v>
      </c>
      <c r="AZ566" t="s">
        <v>1110</v>
      </c>
      <c r="BA566" t="s">
        <v>2124</v>
      </c>
      <c r="BB566" t="s">
        <v>2125</v>
      </c>
      <c r="BC566" t="s">
        <v>27</v>
      </c>
      <c r="BD566" t="s">
        <v>1113</v>
      </c>
      <c r="BE566" t="s">
        <v>1007</v>
      </c>
      <c r="BF566" s="156">
        <v>45748.0</v>
      </c>
      <c r="BG566" s="155">
        <v>46112.0</v>
      </c>
      <c r="BH566" t="s">
        <v>1008</v>
      </c>
      <c r="BI566" t="s">
        <v>8249</v>
      </c>
      <c r="BJ566" t="s">
        <v>8250</v>
      </c>
      <c r="BK566" t="s">
        <v>8251</v>
      </c>
      <c r="BL566" s="156">
        <v>45862.0</v>
      </c>
      <c r="BM566" t="s">
        <v>1492</v>
      </c>
      <c r="BN566" t="s">
        <v>1482</v>
      </c>
      <c r="BO566" t="s">
        <v>1493</v>
      </c>
      <c r="BP566" t="s">
        <v>1494</v>
      </c>
      <c r="BR566" s="154">
        <v>45866.5241087962</v>
      </c>
      <c r="BS566" t="s">
        <v>8252</v>
      </c>
      <c r="BT566" t="s">
        <v>1197</v>
      </c>
      <c r="BU566" t="s">
        <v>8253</v>
      </c>
      <c r="BV566">
        <v>9.18860350562E11</v>
      </c>
      <c r="BW566" t="s">
        <v>8254</v>
      </c>
      <c r="BX566" t="s">
        <v>8255</v>
      </c>
      <c r="BY566" t="s">
        <v>8256</v>
      </c>
      <c r="BZ566">
        <v>9.18860350562E11</v>
      </c>
      <c r="CA566" t="s">
        <v>8252</v>
      </c>
      <c r="CB566" t="s">
        <v>8253</v>
      </c>
      <c r="CC566">
        <v>9.18860350562E11</v>
      </c>
      <c r="CD566">
        <v>0.0</v>
      </c>
      <c r="CE566" t="s">
        <v>8257</v>
      </c>
      <c r="CG566">
        <v>110085.0</v>
      </c>
      <c r="CI566" t="s">
        <v>2124</v>
      </c>
      <c r="CJ566" t="s">
        <v>2125</v>
      </c>
      <c r="CK566">
        <v>110085.0</v>
      </c>
      <c r="CM566" t="s">
        <v>8257</v>
      </c>
      <c r="CN566" t="s">
        <v>8257</v>
      </c>
    </row>
    <row r="567">
      <c r="A567" t="s">
        <v>47</v>
      </c>
      <c r="B567">
        <v>608032.0</v>
      </c>
      <c r="C567" t="s">
        <v>337</v>
      </c>
      <c r="D567">
        <v>2025.0</v>
      </c>
      <c r="E567" s="154">
        <v>45721.0</v>
      </c>
      <c r="F567" t="s">
        <v>1108</v>
      </c>
      <c r="G567" t="s">
        <v>1000</v>
      </c>
      <c r="H567" t="s">
        <v>8258</v>
      </c>
      <c r="I567" t="s">
        <v>1002</v>
      </c>
      <c r="J567">
        <v>81000.0</v>
      </c>
      <c r="K567">
        <v>81000.0</v>
      </c>
      <c r="L567">
        <v>81000.0</v>
      </c>
      <c r="M567">
        <v>135.0</v>
      </c>
      <c r="N567">
        <v>600.0</v>
      </c>
      <c r="O567">
        <v>0.0</v>
      </c>
      <c r="P567">
        <v>0.0</v>
      </c>
      <c r="R567">
        <v>0.0</v>
      </c>
      <c r="S567">
        <v>0.0</v>
      </c>
      <c r="U567">
        <v>0.0</v>
      </c>
      <c r="V567" t="s">
        <v>1003</v>
      </c>
      <c r="W567">
        <v>3.0</v>
      </c>
      <c r="Y567" s="154">
        <v>45747.0</v>
      </c>
      <c r="Z567">
        <v>27540.0</v>
      </c>
      <c r="AA567" s="155">
        <v>45838.0</v>
      </c>
      <c r="AB567">
        <v>26730.0</v>
      </c>
      <c r="AC567" s="156">
        <v>45869.0</v>
      </c>
      <c r="AD567">
        <v>26730.0</v>
      </c>
      <c r="AE567" s="156">
        <v>36526.0</v>
      </c>
      <c r="AF567">
        <v>0.0</v>
      </c>
      <c r="AG567">
        <v>0.0</v>
      </c>
      <c r="AH567" s="154">
        <v>45729.0</v>
      </c>
      <c r="AI567" s="154">
        <v>45729.0</v>
      </c>
      <c r="AJ567">
        <v>81000.0</v>
      </c>
      <c r="AK567">
        <v>20000.0</v>
      </c>
      <c r="AL567">
        <v>61000.0</v>
      </c>
      <c r="AM567">
        <v>0.6</v>
      </c>
      <c r="AN567">
        <v>0.6</v>
      </c>
      <c r="AS567" t="s">
        <v>26</v>
      </c>
      <c r="AT567" t="s">
        <v>22</v>
      </c>
      <c r="AU567">
        <v>0.0</v>
      </c>
      <c r="AV567" t="s">
        <v>380</v>
      </c>
      <c r="AZ567" t="s">
        <v>1029</v>
      </c>
      <c r="BA567" t="s">
        <v>8259</v>
      </c>
      <c r="BB567" t="s">
        <v>6452</v>
      </c>
      <c r="BC567" t="s">
        <v>45</v>
      </c>
      <c r="BD567" t="s">
        <v>1971</v>
      </c>
      <c r="BE567" t="s">
        <v>1007</v>
      </c>
      <c r="BF567" s="156">
        <v>45870.0</v>
      </c>
      <c r="BG567" s="154">
        <v>46022.0</v>
      </c>
      <c r="BH567" t="s">
        <v>1008</v>
      </c>
      <c r="BI567" t="s">
        <v>8260</v>
      </c>
      <c r="BJ567" t="s">
        <v>8261</v>
      </c>
      <c r="BK567" t="s">
        <v>8262</v>
      </c>
      <c r="BL567" s="154">
        <v>45721.0</v>
      </c>
      <c r="BM567" t="s">
        <v>6396</v>
      </c>
      <c r="BN567" t="s">
        <v>1118</v>
      </c>
      <c r="BO567" t="s">
        <v>6397</v>
      </c>
      <c r="BP567" t="s">
        <v>6398</v>
      </c>
      <c r="BR567" s="156">
        <v>45728.457662037</v>
      </c>
      <c r="BS567" t="s">
        <v>8263</v>
      </c>
      <c r="BT567" t="s">
        <v>1016</v>
      </c>
      <c r="BU567" t="s">
        <v>8264</v>
      </c>
      <c r="BV567">
        <v>9.19764099444E11</v>
      </c>
      <c r="BW567" t="s">
        <v>8265</v>
      </c>
      <c r="BX567" t="s">
        <v>8266</v>
      </c>
      <c r="BY567" t="s">
        <v>8264</v>
      </c>
      <c r="BZ567">
        <v>9.19764099444E11</v>
      </c>
      <c r="CA567" t="s">
        <v>8266</v>
      </c>
      <c r="CB567" t="s">
        <v>8264</v>
      </c>
      <c r="CC567">
        <v>9.19764099444E11</v>
      </c>
      <c r="CD567">
        <v>44000.0</v>
      </c>
      <c r="CE567" t="s">
        <v>8267</v>
      </c>
      <c r="CG567">
        <v>403601.0</v>
      </c>
      <c r="CH567" t="s">
        <v>8268</v>
      </c>
      <c r="CI567" t="s">
        <v>8259</v>
      </c>
      <c r="CJ567" t="s">
        <v>6452</v>
      </c>
      <c r="CK567">
        <v>403601.0</v>
      </c>
      <c r="CM567" t="s">
        <v>8269</v>
      </c>
      <c r="CN567" t="s">
        <v>8259</v>
      </c>
    </row>
    <row r="568">
      <c r="A568" t="s">
        <v>18</v>
      </c>
      <c r="B568">
        <v>615868.0</v>
      </c>
      <c r="C568" t="s">
        <v>338</v>
      </c>
      <c r="D568">
        <v>2025.0</v>
      </c>
      <c r="E568" s="154">
        <v>45838.0</v>
      </c>
      <c r="F568" t="s">
        <v>1108</v>
      </c>
      <c r="G568" t="s">
        <v>1000</v>
      </c>
      <c r="H568" t="s">
        <v>8270</v>
      </c>
      <c r="I568" t="s">
        <v>1002</v>
      </c>
      <c r="J568">
        <v>15947.0</v>
      </c>
      <c r="K568">
        <v>15947.0</v>
      </c>
      <c r="L568">
        <v>15947.0</v>
      </c>
      <c r="M568">
        <v>29.0</v>
      </c>
      <c r="N568">
        <v>550.0</v>
      </c>
      <c r="O568">
        <v>0.0</v>
      </c>
      <c r="P568">
        <v>0.0</v>
      </c>
      <c r="R568">
        <v>0.0</v>
      </c>
      <c r="S568">
        <v>0.0</v>
      </c>
      <c r="U568">
        <v>0.0</v>
      </c>
      <c r="V568" t="s">
        <v>1003</v>
      </c>
      <c r="W568">
        <v>2.0</v>
      </c>
      <c r="Y568" s="154">
        <v>45853.0</v>
      </c>
      <c r="Z568">
        <v>3987.0</v>
      </c>
      <c r="AA568" s="155">
        <v>46006.0</v>
      </c>
      <c r="AB568">
        <v>11960.0</v>
      </c>
      <c r="AC568" s="155">
        <v>36526.0</v>
      </c>
      <c r="AD568">
        <v>0.0</v>
      </c>
      <c r="AE568" s="156">
        <v>36526.0</v>
      </c>
      <c r="AF568">
        <v>0.0</v>
      </c>
      <c r="AG568">
        <v>0.0</v>
      </c>
      <c r="AJ568">
        <v>3987.0</v>
      </c>
      <c r="AK568">
        <v>0.0</v>
      </c>
      <c r="AL568">
        <v>3987.0</v>
      </c>
      <c r="AM568">
        <v>0.6334</v>
      </c>
      <c r="AN568">
        <v>0.6334</v>
      </c>
      <c r="AS568" t="s">
        <v>26</v>
      </c>
      <c r="AT568" t="s">
        <v>22</v>
      </c>
      <c r="AU568">
        <v>0.0</v>
      </c>
      <c r="AV568" t="s">
        <v>380</v>
      </c>
      <c r="AZ568" t="s">
        <v>1029</v>
      </c>
      <c r="BA568" t="s">
        <v>1462</v>
      </c>
      <c r="BB568" t="s">
        <v>1031</v>
      </c>
      <c r="BC568" t="s">
        <v>23</v>
      </c>
      <c r="BD568" t="s">
        <v>1032</v>
      </c>
      <c r="BE568" t="s">
        <v>1007</v>
      </c>
      <c r="BF568" s="154">
        <v>45809.0</v>
      </c>
      <c r="BG568" s="154">
        <v>46112.0</v>
      </c>
      <c r="BH568" t="s">
        <v>1008</v>
      </c>
      <c r="BI568" t="s">
        <v>8271</v>
      </c>
      <c r="BJ568" t="s">
        <v>8272</v>
      </c>
      <c r="BK568" t="s">
        <v>8273</v>
      </c>
      <c r="BL568" s="154">
        <v>45838.0</v>
      </c>
      <c r="BM568" t="s">
        <v>1466</v>
      </c>
      <c r="BN568" t="s">
        <v>1013</v>
      </c>
      <c r="BO568" t="s">
        <v>1467</v>
      </c>
      <c r="BP568" t="s">
        <v>2093</v>
      </c>
      <c r="BR568" s="154">
        <v>45842.6378009259</v>
      </c>
      <c r="BS568" t="s">
        <v>2817</v>
      </c>
      <c r="BT568" t="s">
        <v>1016</v>
      </c>
      <c r="BU568" t="s">
        <v>2818</v>
      </c>
      <c r="BV568">
        <v>9.18105926595E11</v>
      </c>
      <c r="BW568" t="s">
        <v>2819</v>
      </c>
      <c r="BX568" t="s">
        <v>2817</v>
      </c>
      <c r="BY568" t="s">
        <v>2818</v>
      </c>
      <c r="BZ568">
        <v>9.18105926595E11</v>
      </c>
      <c r="CA568" t="s">
        <v>2817</v>
      </c>
      <c r="CB568" t="s">
        <v>2818</v>
      </c>
      <c r="CC568">
        <v>9.18105926595E11</v>
      </c>
      <c r="CD568">
        <v>50000.0</v>
      </c>
      <c r="CE568" t="s">
        <v>2820</v>
      </c>
      <c r="CG568">
        <v>560019.0</v>
      </c>
      <c r="CH568" t="s">
        <v>8274</v>
      </c>
      <c r="CI568" t="s">
        <v>1462</v>
      </c>
      <c r="CJ568" t="s">
        <v>1031</v>
      </c>
      <c r="CK568">
        <v>560019.0</v>
      </c>
      <c r="CM568" t="s">
        <v>2820</v>
      </c>
      <c r="CN568" t="s">
        <v>2820</v>
      </c>
    </row>
    <row r="569">
      <c r="A569" t="s">
        <v>18</v>
      </c>
      <c r="B569">
        <v>617089.0</v>
      </c>
      <c r="C569" t="s">
        <v>825</v>
      </c>
      <c r="D569">
        <v>2025.0</v>
      </c>
      <c r="E569" s="154">
        <v>45848.0</v>
      </c>
      <c r="F569" t="s">
        <v>1289</v>
      </c>
      <c r="G569" t="s">
        <v>1000</v>
      </c>
      <c r="H569" t="s">
        <v>8275</v>
      </c>
      <c r="I569" t="s">
        <v>1002</v>
      </c>
      <c r="J569">
        <v>97997.0</v>
      </c>
      <c r="K569">
        <v>115636.0</v>
      </c>
      <c r="L569">
        <v>0.0</v>
      </c>
      <c r="M569">
        <v>0.0</v>
      </c>
      <c r="O569">
        <v>0.0</v>
      </c>
      <c r="P569">
        <v>0.0</v>
      </c>
      <c r="R569">
        <v>97997.0</v>
      </c>
      <c r="S569">
        <v>49.0</v>
      </c>
      <c r="T569">
        <v>2000.0</v>
      </c>
      <c r="U569">
        <v>0.0</v>
      </c>
      <c r="V569" t="s">
        <v>1003</v>
      </c>
      <c r="W569">
        <v>3.0</v>
      </c>
      <c r="Y569" s="154">
        <v>45853.0</v>
      </c>
      <c r="Z569">
        <v>39316.0</v>
      </c>
      <c r="AA569" s="154">
        <v>45961.0</v>
      </c>
      <c r="AB569">
        <v>38160.0</v>
      </c>
      <c r="AC569" s="156">
        <v>46022.0</v>
      </c>
      <c r="AD569">
        <v>38160.0</v>
      </c>
      <c r="AE569" s="156">
        <v>36526.0</v>
      </c>
      <c r="AF569">
        <v>0.0</v>
      </c>
      <c r="AG569">
        <v>0.0</v>
      </c>
      <c r="AJ569">
        <v>39316.0</v>
      </c>
      <c r="AK569">
        <v>0.0</v>
      </c>
      <c r="AL569">
        <v>39316.0</v>
      </c>
      <c r="AM569">
        <v>0.3445</v>
      </c>
      <c r="AN569">
        <v>0.3445</v>
      </c>
      <c r="AS569">
        <v>0.0</v>
      </c>
      <c r="AT569" t="s">
        <v>88</v>
      </c>
      <c r="AU569">
        <v>0.0</v>
      </c>
      <c r="AV569" t="s">
        <v>380</v>
      </c>
      <c r="AY569" t="s">
        <v>88</v>
      </c>
      <c r="AZ569" t="s">
        <v>1110</v>
      </c>
      <c r="BA569" t="s">
        <v>8276</v>
      </c>
      <c r="BB569" t="s">
        <v>1144</v>
      </c>
      <c r="BC569" t="s">
        <v>45</v>
      </c>
      <c r="BD569" t="s">
        <v>1971</v>
      </c>
      <c r="BE569" t="s">
        <v>1007</v>
      </c>
      <c r="BF569" s="154">
        <v>45848.0</v>
      </c>
      <c r="BG569" s="154">
        <v>46173.0</v>
      </c>
      <c r="BH569" t="s">
        <v>1008</v>
      </c>
      <c r="BI569" t="s">
        <v>8277</v>
      </c>
      <c r="BJ569" t="s">
        <v>8278</v>
      </c>
      <c r="BK569" t="s">
        <v>8279</v>
      </c>
      <c r="BL569" s="154">
        <v>45848.0</v>
      </c>
      <c r="BM569" t="s">
        <v>2070</v>
      </c>
      <c r="BN569" t="s">
        <v>1482</v>
      </c>
      <c r="BO569" t="s">
        <v>2071</v>
      </c>
      <c r="BP569" t="s">
        <v>85</v>
      </c>
      <c r="BR569" s="154">
        <v>45859.8711342592</v>
      </c>
      <c r="BS569" t="s">
        <v>8280</v>
      </c>
      <c r="BT569" t="s">
        <v>1122</v>
      </c>
      <c r="BU569" t="s">
        <v>8281</v>
      </c>
      <c r="BV569">
        <v>9.19850344477E11</v>
      </c>
      <c r="BW569" t="s">
        <v>8282</v>
      </c>
      <c r="BX569" t="s">
        <v>8280</v>
      </c>
      <c r="BY569" t="s">
        <v>8281</v>
      </c>
      <c r="BZ569">
        <v>9.19850344477E11</v>
      </c>
      <c r="CA569" t="s">
        <v>8280</v>
      </c>
      <c r="CB569" t="s">
        <v>8281</v>
      </c>
      <c r="CC569">
        <v>9.19850344477E11</v>
      </c>
      <c r="CD569">
        <v>0.0</v>
      </c>
      <c r="CE569" t="s">
        <v>8283</v>
      </c>
      <c r="CG569">
        <v>442401.0</v>
      </c>
      <c r="CI569" t="s">
        <v>8276</v>
      </c>
      <c r="CJ569" t="s">
        <v>1144</v>
      </c>
      <c r="CK569">
        <v>442401.0</v>
      </c>
      <c r="CM569" t="s">
        <v>8284</v>
      </c>
      <c r="CN569" t="s">
        <v>8284</v>
      </c>
    </row>
    <row r="570">
      <c r="A570" t="s">
        <v>18</v>
      </c>
      <c r="B570">
        <v>619657.0</v>
      </c>
      <c r="C570" t="s">
        <v>339</v>
      </c>
      <c r="D570">
        <v>2025.0</v>
      </c>
      <c r="E570" s="154">
        <v>45832.0</v>
      </c>
      <c r="F570" t="s">
        <v>1108</v>
      </c>
      <c r="G570" t="s">
        <v>1000</v>
      </c>
      <c r="H570" t="s">
        <v>8285</v>
      </c>
      <c r="I570" t="s">
        <v>1002</v>
      </c>
      <c r="J570">
        <v>210403.0</v>
      </c>
      <c r="K570">
        <v>210403.0</v>
      </c>
      <c r="L570">
        <v>210403.0</v>
      </c>
      <c r="M570">
        <v>298.0</v>
      </c>
      <c r="N570">
        <v>706.0</v>
      </c>
      <c r="O570">
        <v>0.0</v>
      </c>
      <c r="P570">
        <v>0.0</v>
      </c>
      <c r="R570">
        <v>0.0</v>
      </c>
      <c r="S570">
        <v>0.0</v>
      </c>
      <c r="U570">
        <v>0.0</v>
      </c>
      <c r="V570" t="s">
        <v>1003</v>
      </c>
      <c r="W570">
        <v>2.0</v>
      </c>
      <c r="X570" s="154"/>
      <c r="Y570" s="156">
        <v>45833.0</v>
      </c>
      <c r="Z570">
        <v>105202.0</v>
      </c>
      <c r="AA570" s="156">
        <v>45930.0</v>
      </c>
      <c r="AB570">
        <v>105202.0</v>
      </c>
      <c r="AC570" s="156">
        <v>36526.0</v>
      </c>
      <c r="AD570">
        <v>0.0</v>
      </c>
      <c r="AE570" s="156">
        <v>36526.0</v>
      </c>
      <c r="AF570">
        <v>0.0</v>
      </c>
      <c r="AG570">
        <v>0.0</v>
      </c>
      <c r="AH570" s="156"/>
      <c r="AI570" s="156"/>
      <c r="AJ570">
        <v>105202.0</v>
      </c>
      <c r="AK570">
        <v>0.0</v>
      </c>
      <c r="AL570">
        <v>105202.0</v>
      </c>
      <c r="AM570">
        <v>0.5293</v>
      </c>
      <c r="AN570">
        <v>0.5293</v>
      </c>
      <c r="AS570" t="s">
        <v>26</v>
      </c>
      <c r="AT570" t="s">
        <v>22</v>
      </c>
      <c r="AU570">
        <v>0.0</v>
      </c>
      <c r="AV570" t="s">
        <v>380</v>
      </c>
      <c r="AZ570" t="s">
        <v>1110</v>
      </c>
      <c r="BA570" t="s">
        <v>2066</v>
      </c>
      <c r="BB570" t="s">
        <v>1144</v>
      </c>
      <c r="BC570" t="s">
        <v>45</v>
      </c>
      <c r="BD570" t="s">
        <v>1971</v>
      </c>
      <c r="BE570" t="s">
        <v>1007</v>
      </c>
      <c r="BF570" s="156">
        <v>45827.0</v>
      </c>
      <c r="BG570" s="154">
        <v>46112.0</v>
      </c>
      <c r="BH570" t="s">
        <v>1008</v>
      </c>
      <c r="BI570" t="s">
        <v>8286</v>
      </c>
      <c r="BJ570" t="s">
        <v>8287</v>
      </c>
      <c r="BK570" t="s">
        <v>8288</v>
      </c>
      <c r="BL570" s="154">
        <v>45832.0</v>
      </c>
      <c r="BM570" t="s">
        <v>2070</v>
      </c>
      <c r="BN570" t="s">
        <v>1095</v>
      </c>
      <c r="BO570" t="s">
        <v>2071</v>
      </c>
      <c r="BP570" t="s">
        <v>85</v>
      </c>
      <c r="BR570" s="154">
        <v>45850.5499305556</v>
      </c>
      <c r="BS570" t="s">
        <v>8289</v>
      </c>
      <c r="BT570" t="s">
        <v>1016</v>
      </c>
      <c r="BU570" t="s">
        <v>8290</v>
      </c>
      <c r="BV570">
        <v>9.1988113673E11</v>
      </c>
      <c r="BW570" t="s">
        <v>8290</v>
      </c>
      <c r="BX570" t="s">
        <v>8289</v>
      </c>
      <c r="BY570" t="s">
        <v>8290</v>
      </c>
      <c r="BZ570">
        <v>9.1988113673E11</v>
      </c>
      <c r="CA570" t="s">
        <v>8291</v>
      </c>
      <c r="CB570" t="s">
        <v>8292</v>
      </c>
      <c r="CC570">
        <v>9.19689765826E11</v>
      </c>
      <c r="CD570">
        <v>0.0</v>
      </c>
      <c r="CE570" t="s">
        <v>8293</v>
      </c>
      <c r="CG570">
        <v>411007.0</v>
      </c>
      <c r="CI570" t="s">
        <v>2066</v>
      </c>
      <c r="CJ570" t="s">
        <v>1144</v>
      </c>
      <c r="CK570">
        <v>411007.0</v>
      </c>
      <c r="CM570" t="s">
        <v>8294</v>
      </c>
      <c r="CN570" t="s">
        <v>8295</v>
      </c>
    </row>
    <row r="571">
      <c r="A571" t="s">
        <v>47</v>
      </c>
      <c r="B571">
        <v>620889.0</v>
      </c>
      <c r="C571" t="s">
        <v>340</v>
      </c>
      <c r="D571">
        <v>2025.0</v>
      </c>
      <c r="E571" s="156">
        <v>45806.0</v>
      </c>
      <c r="F571" t="s">
        <v>1108</v>
      </c>
      <c r="G571" t="s">
        <v>1000</v>
      </c>
      <c r="H571" t="s">
        <v>8296</v>
      </c>
      <c r="I571" t="s">
        <v>1002</v>
      </c>
      <c r="J571">
        <v>345000.0</v>
      </c>
      <c r="K571">
        <v>345000.0</v>
      </c>
      <c r="L571">
        <v>345000.0</v>
      </c>
      <c r="M571">
        <v>460.0</v>
      </c>
      <c r="N571">
        <v>750.0</v>
      </c>
      <c r="O571">
        <v>0.0</v>
      </c>
      <c r="P571">
        <v>0.0</v>
      </c>
      <c r="R571">
        <v>0.0</v>
      </c>
      <c r="S571">
        <v>0.0</v>
      </c>
      <c r="U571">
        <v>0.0</v>
      </c>
      <c r="V571" t="s">
        <v>1079</v>
      </c>
      <c r="X571" s="154">
        <v>45930.0</v>
      </c>
      <c r="Y571" s="154">
        <v>36526.0</v>
      </c>
      <c r="Z571">
        <v>0.0</v>
      </c>
      <c r="AA571" s="154">
        <v>36526.0</v>
      </c>
      <c r="AB571">
        <v>0.0</v>
      </c>
      <c r="AC571" s="154">
        <v>36526.0</v>
      </c>
      <c r="AD571">
        <v>0.0</v>
      </c>
      <c r="AE571" s="155">
        <v>36526.0</v>
      </c>
      <c r="AF571">
        <v>0.0</v>
      </c>
      <c r="AG571">
        <v>34425.0</v>
      </c>
      <c r="AH571" s="154">
        <v>45875.0</v>
      </c>
      <c r="AI571" s="156">
        <v>45875.0</v>
      </c>
      <c r="AJ571">
        <v>0.0</v>
      </c>
      <c r="AK571">
        <v>309825.0</v>
      </c>
      <c r="AL571">
        <v>-344250.0</v>
      </c>
      <c r="AM571">
        <v>0.5</v>
      </c>
      <c r="AN571">
        <v>0.5</v>
      </c>
      <c r="AS571" t="s">
        <v>21</v>
      </c>
      <c r="AT571" t="s">
        <v>22</v>
      </c>
      <c r="AU571">
        <v>0.0</v>
      </c>
      <c r="AV571" t="s">
        <v>380</v>
      </c>
      <c r="AZ571" t="s">
        <v>3386</v>
      </c>
      <c r="BA571" t="s">
        <v>8297</v>
      </c>
      <c r="BB571" t="s">
        <v>2498</v>
      </c>
      <c r="BC571" t="s">
        <v>27</v>
      </c>
      <c r="BD571" t="s">
        <v>1131</v>
      </c>
      <c r="BE571" t="s">
        <v>1007</v>
      </c>
      <c r="BF571" s="156">
        <v>45748.0</v>
      </c>
      <c r="BG571" s="154">
        <v>46112.0</v>
      </c>
      <c r="BH571" t="s">
        <v>1008</v>
      </c>
      <c r="BI571" t="s">
        <v>8298</v>
      </c>
      <c r="BJ571" t="s">
        <v>8299</v>
      </c>
      <c r="BK571" t="s">
        <v>8300</v>
      </c>
      <c r="BL571" s="156">
        <v>45806.0</v>
      </c>
      <c r="BM571" t="s">
        <v>3637</v>
      </c>
      <c r="BN571" t="s">
        <v>1482</v>
      </c>
      <c r="BO571" t="s">
        <v>3638</v>
      </c>
      <c r="BP571" t="s">
        <v>6106</v>
      </c>
      <c r="BQ571" t="s">
        <v>1120</v>
      </c>
      <c r="BR571" s="156">
        <v>45866.7349884259</v>
      </c>
      <c r="BS571" t="s">
        <v>8301</v>
      </c>
      <c r="BT571" t="s">
        <v>1551</v>
      </c>
      <c r="BU571" t="s">
        <v>8302</v>
      </c>
      <c r="BV571">
        <v>9.17696001706E11</v>
      </c>
      <c r="BW571" t="s">
        <v>8303</v>
      </c>
      <c r="BX571" t="s">
        <v>8304</v>
      </c>
      <c r="BY571" t="s">
        <v>8305</v>
      </c>
      <c r="BZ571">
        <v>9.19914138276E11</v>
      </c>
      <c r="CA571" t="s">
        <v>8306</v>
      </c>
      <c r="CB571" t="s">
        <v>8302</v>
      </c>
      <c r="CC571">
        <v>9.17696001706E11</v>
      </c>
      <c r="CD571">
        <v>90000.0</v>
      </c>
      <c r="CE571" t="s">
        <v>8307</v>
      </c>
      <c r="CG571">
        <v>141002.0</v>
      </c>
      <c r="CH571" t="s">
        <v>8308</v>
      </c>
      <c r="CI571" t="s">
        <v>8297</v>
      </c>
      <c r="CJ571" t="s">
        <v>2498</v>
      </c>
      <c r="CK571">
        <v>141002.0</v>
      </c>
      <c r="CM571" t="s">
        <v>8307</v>
      </c>
      <c r="CN571" t="s">
        <v>8307</v>
      </c>
    </row>
    <row r="572">
      <c r="A572" t="s">
        <v>68</v>
      </c>
      <c r="B572">
        <v>621568.0</v>
      </c>
      <c r="C572" t="s">
        <v>712</v>
      </c>
      <c r="D572">
        <v>2025.0</v>
      </c>
      <c r="E572" s="155">
        <v>45752.0</v>
      </c>
      <c r="F572" t="s">
        <v>999</v>
      </c>
      <c r="G572" t="s">
        <v>1000</v>
      </c>
      <c r="H572" t="s">
        <v>8309</v>
      </c>
      <c r="I572" t="s">
        <v>1002</v>
      </c>
      <c r="J572">
        <v>871184.0</v>
      </c>
      <c r="K572">
        <v>871184.0</v>
      </c>
      <c r="L572">
        <v>0.0</v>
      </c>
      <c r="M572">
        <v>0.0</v>
      </c>
      <c r="O572">
        <v>871184.0</v>
      </c>
      <c r="P572">
        <v>672.0</v>
      </c>
      <c r="Q572">
        <v>1296.0</v>
      </c>
      <c r="R572">
        <v>0.0</v>
      </c>
      <c r="S572">
        <v>0.0</v>
      </c>
      <c r="U572">
        <v>0.0</v>
      </c>
      <c r="V572" t="s">
        <v>1003</v>
      </c>
      <c r="W572">
        <v>4.0</v>
      </c>
      <c r="Y572" s="157">
        <v>45742.0</v>
      </c>
      <c r="Z572">
        <v>217796.0</v>
      </c>
      <c r="AA572" s="154">
        <v>45838.0</v>
      </c>
      <c r="AB572">
        <v>217796.0</v>
      </c>
      <c r="AC572" s="154">
        <v>45930.0</v>
      </c>
      <c r="AD572">
        <v>217796.0</v>
      </c>
      <c r="AE572" s="156">
        <v>45972.0</v>
      </c>
      <c r="AF572">
        <v>217796.0</v>
      </c>
      <c r="AG572">
        <v>0.0</v>
      </c>
      <c r="AH572" s="155">
        <v>45743.0</v>
      </c>
      <c r="AI572" s="154">
        <v>45877.0</v>
      </c>
      <c r="AJ572">
        <v>435592.0</v>
      </c>
      <c r="AK572">
        <v>427676.0</v>
      </c>
      <c r="AL572">
        <v>7916.0</v>
      </c>
      <c r="AM572">
        <v>0.5491</v>
      </c>
      <c r="AN572">
        <v>0.5491</v>
      </c>
      <c r="AS572">
        <v>0.0</v>
      </c>
      <c r="AU572">
        <v>2.0</v>
      </c>
      <c r="AV572" t="s">
        <v>399</v>
      </c>
      <c r="AW572" t="s">
        <v>381</v>
      </c>
      <c r="AX572" t="s">
        <v>22</v>
      </c>
      <c r="AZ572" t="s">
        <v>1004</v>
      </c>
      <c r="BA572" t="s">
        <v>1274</v>
      </c>
      <c r="BB572" t="s">
        <v>1130</v>
      </c>
      <c r="BC572" t="s">
        <v>27</v>
      </c>
      <c r="BD572" t="s">
        <v>1131</v>
      </c>
      <c r="BE572" t="s">
        <v>1007</v>
      </c>
      <c r="BF572" s="156">
        <v>45748.0</v>
      </c>
      <c r="BG572" s="155">
        <v>46112.0</v>
      </c>
      <c r="BH572" t="s">
        <v>1008</v>
      </c>
      <c r="BI572" t="s">
        <v>8310</v>
      </c>
      <c r="BJ572" t="s">
        <v>8311</v>
      </c>
      <c r="BK572" t="s">
        <v>8312</v>
      </c>
      <c r="BL572" s="155">
        <v>45752.0</v>
      </c>
      <c r="BM572" t="s">
        <v>1278</v>
      </c>
      <c r="BN572" t="s">
        <v>1118</v>
      </c>
      <c r="BO572" t="s">
        <v>1279</v>
      </c>
      <c r="BP572" t="s">
        <v>1137</v>
      </c>
      <c r="BR572" s="155">
        <v>45752.6053472222</v>
      </c>
      <c r="BS572" t="s">
        <v>8313</v>
      </c>
      <c r="BT572" t="s">
        <v>1016</v>
      </c>
      <c r="BU572" t="s">
        <v>8314</v>
      </c>
      <c r="BV572">
        <v>9.17018350073E11</v>
      </c>
      <c r="BW572" t="s">
        <v>8315</v>
      </c>
      <c r="BX572" t="s">
        <v>8316</v>
      </c>
      <c r="BY572" t="s">
        <v>8314</v>
      </c>
      <c r="BZ572">
        <v>9.17018350073E11</v>
      </c>
      <c r="CA572" t="s">
        <v>8316</v>
      </c>
      <c r="CB572" t="s">
        <v>8314</v>
      </c>
      <c r="CC572">
        <v>9.17018350073E11</v>
      </c>
      <c r="CD572">
        <v>60000.0</v>
      </c>
      <c r="CE572" t="s">
        <v>8317</v>
      </c>
      <c r="CG572">
        <v>175101.0</v>
      </c>
      <c r="CH572" t="s">
        <v>8318</v>
      </c>
      <c r="CI572" t="s">
        <v>1274</v>
      </c>
      <c r="CJ572" t="s">
        <v>1130</v>
      </c>
      <c r="CK572">
        <v>175101.0</v>
      </c>
      <c r="CM572" t="s">
        <v>8319</v>
      </c>
      <c r="CN572" t="s">
        <v>8319</v>
      </c>
    </row>
    <row r="573">
      <c r="A573" t="s">
        <v>47</v>
      </c>
      <c r="B573">
        <v>623030.0</v>
      </c>
      <c r="C573" t="s">
        <v>341</v>
      </c>
      <c r="D573">
        <v>2025.0</v>
      </c>
      <c r="E573" s="155">
        <v>45624.0</v>
      </c>
      <c r="F573" t="s">
        <v>1108</v>
      </c>
      <c r="G573" t="s">
        <v>1000</v>
      </c>
      <c r="H573" t="s">
        <v>8320</v>
      </c>
      <c r="I573" t="s">
        <v>1002</v>
      </c>
      <c r="J573">
        <v>310361.0</v>
      </c>
      <c r="K573">
        <v>310361.0</v>
      </c>
      <c r="L573">
        <v>310361.0</v>
      </c>
      <c r="M573">
        <v>388.0</v>
      </c>
      <c r="N573">
        <v>800.0</v>
      </c>
      <c r="O573">
        <v>0.0</v>
      </c>
      <c r="P573">
        <v>0.0</v>
      </c>
      <c r="R573">
        <v>0.0</v>
      </c>
      <c r="S573">
        <v>0.0</v>
      </c>
      <c r="U573">
        <v>0.0</v>
      </c>
      <c r="V573" t="s">
        <v>1003</v>
      </c>
      <c r="W573">
        <v>3.0</v>
      </c>
      <c r="Y573" s="157">
        <v>45628.0</v>
      </c>
      <c r="Z573">
        <v>15518.0</v>
      </c>
      <c r="AA573" s="154">
        <v>45698.0</v>
      </c>
      <c r="AB573">
        <v>93108.0</v>
      </c>
      <c r="AC573" s="154">
        <v>45930.0</v>
      </c>
      <c r="AD573">
        <v>201735.0</v>
      </c>
      <c r="AE573" s="156">
        <v>36526.0</v>
      </c>
      <c r="AF573">
        <v>0.0</v>
      </c>
      <c r="AG573">
        <v>0.0</v>
      </c>
      <c r="AH573" s="155">
        <v>45624.0</v>
      </c>
      <c r="AI573" s="154">
        <v>45828.0</v>
      </c>
      <c r="AJ573">
        <v>108626.0</v>
      </c>
      <c r="AK573">
        <v>115000.0</v>
      </c>
      <c r="AL573">
        <v>-6374.0</v>
      </c>
      <c r="AM573">
        <v>0.579</v>
      </c>
      <c r="AN573">
        <v>0.579</v>
      </c>
      <c r="AS573" t="s">
        <v>21</v>
      </c>
      <c r="AT573" t="s">
        <v>22</v>
      </c>
      <c r="AU573">
        <v>0.0</v>
      </c>
      <c r="AV573" t="s">
        <v>380</v>
      </c>
      <c r="AZ573" t="s">
        <v>1029</v>
      </c>
      <c r="BA573" t="s">
        <v>4633</v>
      </c>
      <c r="BB573" t="s">
        <v>1158</v>
      </c>
      <c r="BC573" t="s">
        <v>37</v>
      </c>
      <c r="BD573" t="s">
        <v>1158</v>
      </c>
      <c r="BE573" t="s">
        <v>1007</v>
      </c>
      <c r="BF573" s="156">
        <v>45810.0</v>
      </c>
      <c r="BG573" s="154">
        <v>46022.0</v>
      </c>
      <c r="BH573" t="s">
        <v>1008</v>
      </c>
      <c r="BI573" t="s">
        <v>8321</v>
      </c>
      <c r="BJ573" t="s">
        <v>8322</v>
      </c>
      <c r="BK573" t="s">
        <v>8323</v>
      </c>
      <c r="BL573" s="155">
        <v>45624.0</v>
      </c>
      <c r="BM573" t="s">
        <v>1933</v>
      </c>
      <c r="BN573" t="s">
        <v>1013</v>
      </c>
      <c r="BO573" t="s">
        <v>1934</v>
      </c>
      <c r="BP573" t="s">
        <v>1296</v>
      </c>
      <c r="BQ573" t="s">
        <v>405</v>
      </c>
      <c r="BR573" s="155">
        <v>45624.4860300926</v>
      </c>
      <c r="BS573" t="s">
        <v>8324</v>
      </c>
      <c r="BT573" t="s">
        <v>1016</v>
      </c>
      <c r="BU573" t="s">
        <v>8325</v>
      </c>
      <c r="BV573">
        <v>9.19088023394E11</v>
      </c>
      <c r="BW573" t="s">
        <v>8326</v>
      </c>
      <c r="BX573" t="s">
        <v>8324</v>
      </c>
      <c r="BY573" t="s">
        <v>8325</v>
      </c>
      <c r="BZ573">
        <v>9.19088023394E11</v>
      </c>
      <c r="CA573" t="s">
        <v>8324</v>
      </c>
      <c r="CB573" t="s">
        <v>8325</v>
      </c>
      <c r="CC573">
        <v>9.19088023394E11</v>
      </c>
      <c r="CD573">
        <v>30000.0</v>
      </c>
      <c r="CE573" t="s">
        <v>8327</v>
      </c>
      <c r="CG573">
        <v>700045.0</v>
      </c>
      <c r="CH573" t="s">
        <v>8327</v>
      </c>
      <c r="CI573" t="s">
        <v>4633</v>
      </c>
      <c r="CJ573" t="s">
        <v>1158</v>
      </c>
      <c r="CK573">
        <v>700045.0</v>
      </c>
      <c r="CM573" t="s">
        <v>8327</v>
      </c>
      <c r="CN573" t="s">
        <v>8327</v>
      </c>
    </row>
    <row r="574">
      <c r="A574" t="s">
        <v>18</v>
      </c>
      <c r="B574">
        <v>628551.0</v>
      </c>
      <c r="C574" t="s">
        <v>342</v>
      </c>
      <c r="D574">
        <v>2025.0</v>
      </c>
      <c r="E574" s="156" t="s">
        <v>8328</v>
      </c>
      <c r="F574" t="s">
        <v>1024</v>
      </c>
      <c r="G574" t="s">
        <v>1000</v>
      </c>
      <c r="H574" t="s">
        <v>8329</v>
      </c>
      <c r="I574" t="s">
        <v>1002</v>
      </c>
      <c r="J574">
        <v>951688.0</v>
      </c>
      <c r="K574">
        <v>1111760.0</v>
      </c>
      <c r="L574">
        <v>62400.0</v>
      </c>
      <c r="M574">
        <v>156.0</v>
      </c>
      <c r="N574">
        <v>400.0</v>
      </c>
      <c r="O574">
        <v>0.0</v>
      </c>
      <c r="P574">
        <v>0.0</v>
      </c>
      <c r="R574">
        <v>889288.0</v>
      </c>
      <c r="S574">
        <v>434.0</v>
      </c>
      <c r="T574">
        <v>2049.0</v>
      </c>
      <c r="U574">
        <v>0.0</v>
      </c>
      <c r="V574" t="s">
        <v>1003</v>
      </c>
      <c r="W574" t="s">
        <v>509</v>
      </c>
      <c r="Y574" s="154" t="s">
        <v>8330</v>
      </c>
      <c r="Z574" t="s">
        <v>8331</v>
      </c>
      <c r="AA574" t="s">
        <v>8332</v>
      </c>
      <c r="AB574" t="s">
        <v>8331</v>
      </c>
      <c r="AC574" s="156" t="s">
        <v>8333</v>
      </c>
      <c r="AD574" t="s">
        <v>8334</v>
      </c>
      <c r="AE574" s="156" t="s">
        <v>1538</v>
      </c>
      <c r="AF574" t="s">
        <v>8334</v>
      </c>
      <c r="AG574" t="s">
        <v>8335</v>
      </c>
      <c r="AH574" t="s">
        <v>8336</v>
      </c>
      <c r="AI574" t="s">
        <v>8336</v>
      </c>
      <c r="AJ574" t="s">
        <v>8337</v>
      </c>
      <c r="AK574" t="s">
        <v>8338</v>
      </c>
      <c r="AL574" t="s">
        <v>8339</v>
      </c>
      <c r="AM574" t="s">
        <v>8340</v>
      </c>
      <c r="AN574">
        <v>0.3284</v>
      </c>
      <c r="AS574" t="s">
        <v>1053</v>
      </c>
      <c r="AT574" t="s">
        <v>22</v>
      </c>
      <c r="AU574">
        <v>0.0</v>
      </c>
      <c r="AV574" t="s">
        <v>380</v>
      </c>
      <c r="AY574" t="s">
        <v>88</v>
      </c>
      <c r="AZ574" t="s">
        <v>1004</v>
      </c>
      <c r="BA574" t="s">
        <v>8341</v>
      </c>
      <c r="BB574" t="s">
        <v>1158</v>
      </c>
      <c r="BC574" t="s">
        <v>37</v>
      </c>
      <c r="BD574" t="s">
        <v>1158</v>
      </c>
      <c r="BE574" t="s">
        <v>1007</v>
      </c>
      <c r="BF574" s="156">
        <v>45748.0</v>
      </c>
      <c r="BG574" s="154">
        <v>46112.0</v>
      </c>
      <c r="BH574" t="s">
        <v>1008</v>
      </c>
      <c r="BI574" t="s">
        <v>8342</v>
      </c>
      <c r="BJ574" t="s">
        <v>8343</v>
      </c>
      <c r="BK574" t="s">
        <v>8344</v>
      </c>
      <c r="BL574" s="156" t="s">
        <v>8328</v>
      </c>
      <c r="BM574" t="s">
        <v>1793</v>
      </c>
      <c r="BN574" t="s">
        <v>1013</v>
      </c>
      <c r="BO574" t="s">
        <v>1794</v>
      </c>
      <c r="BP574" t="s">
        <v>439</v>
      </c>
      <c r="BR574" t="s">
        <v>8345</v>
      </c>
      <c r="BS574" t="s">
        <v>8346</v>
      </c>
      <c r="BT574" t="s">
        <v>1016</v>
      </c>
      <c r="BU574" t="s">
        <v>8347</v>
      </c>
      <c r="BV574">
        <v>9.1980005559E11</v>
      </c>
      <c r="BW574" t="s">
        <v>8347</v>
      </c>
      <c r="BX574" t="s">
        <v>8346</v>
      </c>
      <c r="BY574" t="s">
        <v>8348</v>
      </c>
      <c r="BZ574">
        <v>9.1980005559E11</v>
      </c>
      <c r="CA574" t="s">
        <v>8346</v>
      </c>
      <c r="CB574" t="s">
        <v>8348</v>
      </c>
      <c r="CC574">
        <v>9.1980005559E11</v>
      </c>
      <c r="CD574">
        <v>0.0</v>
      </c>
      <c r="CE574" t="s">
        <v>8349</v>
      </c>
      <c r="CG574">
        <v>734001.0</v>
      </c>
      <c r="CI574" t="s">
        <v>8341</v>
      </c>
      <c r="CJ574" t="s">
        <v>1158</v>
      </c>
      <c r="CK574">
        <v>734001.0</v>
      </c>
      <c r="CL574" t="s">
        <v>8350</v>
      </c>
      <c r="CM574" t="s">
        <v>8351</v>
      </c>
      <c r="CN574" t="s">
        <v>8351</v>
      </c>
    </row>
    <row r="575">
      <c r="A575" t="s">
        <v>18</v>
      </c>
      <c r="B575">
        <v>632896.0</v>
      </c>
      <c r="C575" t="s">
        <v>344</v>
      </c>
      <c r="D575">
        <v>2025.0</v>
      </c>
      <c r="E575" s="156">
        <v>45813.0</v>
      </c>
      <c r="F575" t="s">
        <v>1024</v>
      </c>
      <c r="G575" t="s">
        <v>1000</v>
      </c>
      <c r="H575" t="s">
        <v>8352</v>
      </c>
      <c r="I575" t="s">
        <v>1002</v>
      </c>
      <c r="J575">
        <v>1101370.0</v>
      </c>
      <c r="K575">
        <v>1236034.0</v>
      </c>
      <c r="L575">
        <v>353239.0</v>
      </c>
      <c r="M575">
        <v>1136.0</v>
      </c>
      <c r="N575">
        <v>311.0</v>
      </c>
      <c r="O575">
        <v>0.0</v>
      </c>
      <c r="P575">
        <v>0.0</v>
      </c>
      <c r="R575">
        <v>748131.0</v>
      </c>
      <c r="S575">
        <v>1177.0</v>
      </c>
      <c r="T575">
        <v>636.0</v>
      </c>
      <c r="U575">
        <v>0.0</v>
      </c>
      <c r="V575" t="s">
        <v>1003</v>
      </c>
      <c r="W575">
        <v>2.0</v>
      </c>
      <c r="Y575" s="156">
        <v>45879.0</v>
      </c>
      <c r="Z575" t="s">
        <v>8353</v>
      </c>
      <c r="AA575" s="155" t="s">
        <v>4124</v>
      </c>
      <c r="AB575" t="s">
        <v>8353</v>
      </c>
      <c r="AC575" s="156">
        <v>36526.0</v>
      </c>
      <c r="AD575">
        <v>0.0</v>
      </c>
      <c r="AE575" s="156">
        <v>36526.0</v>
      </c>
      <c r="AF575">
        <v>0.0</v>
      </c>
      <c r="AG575">
        <v>0.0</v>
      </c>
      <c r="AJ575" t="s">
        <v>8354</v>
      </c>
      <c r="AK575">
        <v>0.0</v>
      </c>
      <c r="AL575" t="s">
        <v>8354</v>
      </c>
      <c r="AM575" t="s">
        <v>1027</v>
      </c>
      <c r="AN575" t="s">
        <v>1027</v>
      </c>
      <c r="AS575" t="s">
        <v>1028</v>
      </c>
      <c r="AT575" t="s">
        <v>22</v>
      </c>
      <c r="AU575">
        <v>0.0</v>
      </c>
      <c r="AV575" t="s">
        <v>380</v>
      </c>
      <c r="AY575" t="s">
        <v>88</v>
      </c>
      <c r="AZ575" t="s">
        <v>1110</v>
      </c>
      <c r="BA575" t="s">
        <v>4155</v>
      </c>
      <c r="BB575" t="s">
        <v>1031</v>
      </c>
      <c r="BC575" t="s">
        <v>23</v>
      </c>
      <c r="BD575" t="s">
        <v>1032</v>
      </c>
      <c r="BE575" t="s">
        <v>1007</v>
      </c>
      <c r="BF575" s="156">
        <v>45809.0</v>
      </c>
      <c r="BG575" s="154">
        <v>46173.0</v>
      </c>
      <c r="BH575" t="s">
        <v>1008</v>
      </c>
      <c r="BI575" t="s">
        <v>8355</v>
      </c>
      <c r="BJ575" t="s">
        <v>8356</v>
      </c>
      <c r="BK575" t="s">
        <v>8357</v>
      </c>
      <c r="BL575" s="156">
        <v>45813.0</v>
      </c>
      <c r="BM575" t="s">
        <v>1036</v>
      </c>
      <c r="BN575" t="s">
        <v>1013</v>
      </c>
      <c r="BO575" t="s">
        <v>1037</v>
      </c>
      <c r="BP575" t="s">
        <v>75</v>
      </c>
      <c r="BR575" t="s">
        <v>8358</v>
      </c>
      <c r="BS575" t="s">
        <v>4131</v>
      </c>
      <c r="BT575" t="s">
        <v>1016</v>
      </c>
      <c r="BU575" t="s">
        <v>1040</v>
      </c>
      <c r="BV575">
        <v>9.19016039311E11</v>
      </c>
      <c r="BW575" t="s">
        <v>8359</v>
      </c>
      <c r="BX575" t="s">
        <v>1399</v>
      </c>
      <c r="BY575" t="s">
        <v>1040</v>
      </c>
      <c r="BZ575">
        <v>9.19016039311E11</v>
      </c>
      <c r="CA575" t="s">
        <v>1399</v>
      </c>
      <c r="CB575" t="s">
        <v>1040</v>
      </c>
      <c r="CC575">
        <v>9.19016039311E11</v>
      </c>
      <c r="CD575">
        <v>0.0</v>
      </c>
      <c r="CE575" t="s">
        <v>8360</v>
      </c>
      <c r="CG575">
        <v>590016.0</v>
      </c>
      <c r="CI575" t="s">
        <v>4155</v>
      </c>
      <c r="CJ575" t="s">
        <v>1031</v>
      </c>
      <c r="CK575">
        <v>590016.0</v>
      </c>
      <c r="CL575" t="s">
        <v>1043</v>
      </c>
      <c r="CM575" t="s">
        <v>8360</v>
      </c>
      <c r="CN575" t="s">
        <v>8360</v>
      </c>
    </row>
    <row r="576">
      <c r="A576" t="s">
        <v>18</v>
      </c>
      <c r="B576">
        <v>6334.0</v>
      </c>
      <c r="C576" t="s">
        <v>162</v>
      </c>
      <c r="D576">
        <v>2025.0</v>
      </c>
      <c r="E576" s="154" t="s">
        <v>8361</v>
      </c>
      <c r="F576" t="s">
        <v>1595</v>
      </c>
      <c r="G576" t="s">
        <v>1000</v>
      </c>
      <c r="H576" t="s">
        <v>8362</v>
      </c>
      <c r="I576" t="s">
        <v>1002</v>
      </c>
      <c r="J576">
        <v>2989881.0</v>
      </c>
      <c r="K576">
        <v>2989881.0</v>
      </c>
      <c r="L576">
        <v>1045408.0</v>
      </c>
      <c r="M576">
        <v>1827.0</v>
      </c>
      <c r="N576">
        <v>572.0</v>
      </c>
      <c r="O576">
        <v>1944473.0</v>
      </c>
      <c r="P576">
        <v>1586.0</v>
      </c>
      <c r="Q576">
        <v>1226.0</v>
      </c>
      <c r="R576">
        <v>0.0</v>
      </c>
      <c r="S576">
        <v>0.0</v>
      </c>
      <c r="U576">
        <v>0.0</v>
      </c>
      <c r="V576" t="s">
        <v>1003</v>
      </c>
      <c r="W576">
        <v>2.0</v>
      </c>
      <c r="Y576" s="156">
        <v>45748.0</v>
      </c>
      <c r="Z576" t="s">
        <v>8363</v>
      </c>
      <c r="AA576" s="154">
        <v>45961.0</v>
      </c>
      <c r="AB576" t="s">
        <v>8364</v>
      </c>
      <c r="AC576" s="156">
        <v>36526.0</v>
      </c>
      <c r="AD576">
        <v>0.0</v>
      </c>
      <c r="AE576" s="156">
        <v>36526.0</v>
      </c>
      <c r="AF576">
        <v>0.0</v>
      </c>
      <c r="AG576" t="s">
        <v>8365</v>
      </c>
      <c r="AH576" s="154" t="s">
        <v>8366</v>
      </c>
      <c r="AI576" s="154" t="s">
        <v>8366</v>
      </c>
      <c r="AJ576" t="s">
        <v>8363</v>
      </c>
      <c r="AK576" t="s">
        <v>8367</v>
      </c>
      <c r="AL576" t="s">
        <v>8368</v>
      </c>
      <c r="AM576" t="s">
        <v>8369</v>
      </c>
      <c r="AN576" t="s">
        <v>8369</v>
      </c>
      <c r="AS576" t="s">
        <v>1028</v>
      </c>
      <c r="AT576" t="s">
        <v>22</v>
      </c>
      <c r="AU576" t="s">
        <v>424</v>
      </c>
      <c r="AV576" t="s">
        <v>380</v>
      </c>
      <c r="AW576" t="s">
        <v>381</v>
      </c>
      <c r="AX576" t="s">
        <v>22</v>
      </c>
      <c r="AZ576" t="s">
        <v>1004</v>
      </c>
      <c r="BA576" t="s">
        <v>1143</v>
      </c>
      <c r="BB576" t="s">
        <v>1144</v>
      </c>
      <c r="BC576" t="s">
        <v>45</v>
      </c>
      <c r="BD576" t="s">
        <v>1143</v>
      </c>
      <c r="BE576" t="s">
        <v>1007</v>
      </c>
      <c r="BF576" s="156">
        <v>45748.0</v>
      </c>
      <c r="BG576" s="154">
        <v>46112.0</v>
      </c>
      <c r="BH576" t="s">
        <v>1008</v>
      </c>
      <c r="BI576" t="s">
        <v>8370</v>
      </c>
      <c r="BJ576" t="s">
        <v>8371</v>
      </c>
      <c r="BK576" t="s">
        <v>8372</v>
      </c>
      <c r="BL576" s="154" t="s">
        <v>8361</v>
      </c>
      <c r="BM576" t="s">
        <v>1676</v>
      </c>
      <c r="BN576" t="s">
        <v>5774</v>
      </c>
      <c r="BO576" t="s">
        <v>1677</v>
      </c>
      <c r="BP576" t="s">
        <v>120</v>
      </c>
      <c r="BR576" s="156" t="s">
        <v>8373</v>
      </c>
      <c r="BS576" t="s">
        <v>8374</v>
      </c>
      <c r="BT576" t="s">
        <v>1016</v>
      </c>
      <c r="BU576" t="s">
        <v>8375</v>
      </c>
      <c r="BV576">
        <v>9.19820625156E11</v>
      </c>
      <c r="BW576" t="s">
        <v>3430</v>
      </c>
      <c r="BX576" t="s">
        <v>8374</v>
      </c>
      <c r="BY576" t="s">
        <v>8375</v>
      </c>
      <c r="BZ576">
        <v>9.19820625156E11</v>
      </c>
      <c r="CA576" t="s">
        <v>8376</v>
      </c>
      <c r="CB576" t="s">
        <v>8377</v>
      </c>
      <c r="CC576">
        <v>9.19820403447E11</v>
      </c>
      <c r="CD576">
        <v>0.0</v>
      </c>
      <c r="CE576" t="s">
        <v>8378</v>
      </c>
      <c r="CG576">
        <v>400049.0</v>
      </c>
      <c r="CI576" t="s">
        <v>1143</v>
      </c>
      <c r="CJ576" t="s">
        <v>1144</v>
      </c>
      <c r="CK576">
        <v>400049.0</v>
      </c>
      <c r="CM576" t="s">
        <v>8378</v>
      </c>
      <c r="CN576" t="s">
        <v>8378</v>
      </c>
    </row>
    <row r="577">
      <c r="A577" t="s">
        <v>18</v>
      </c>
      <c r="B577">
        <v>63421.0</v>
      </c>
      <c r="C577" t="s">
        <v>713</v>
      </c>
      <c r="D577">
        <v>2025.0</v>
      </c>
      <c r="E577" s="156">
        <v>45740.0</v>
      </c>
      <c r="F577" t="s">
        <v>999</v>
      </c>
      <c r="G577" t="s">
        <v>1000</v>
      </c>
      <c r="H577" t="s">
        <v>8379</v>
      </c>
      <c r="I577" t="s">
        <v>1002</v>
      </c>
      <c r="J577">
        <v>461177.0</v>
      </c>
      <c r="K577">
        <v>461177.0</v>
      </c>
      <c r="L577">
        <v>0.0</v>
      </c>
      <c r="M577">
        <v>0.0</v>
      </c>
      <c r="O577">
        <v>461177.0</v>
      </c>
      <c r="P577">
        <v>427.0</v>
      </c>
      <c r="Q577">
        <v>1080.0</v>
      </c>
      <c r="R577">
        <v>0.0</v>
      </c>
      <c r="S577">
        <v>0.0</v>
      </c>
      <c r="U577">
        <v>0.0</v>
      </c>
      <c r="V577" t="s">
        <v>1003</v>
      </c>
      <c r="W577">
        <v>2.0</v>
      </c>
      <c r="Y577" s="156">
        <v>45811.0</v>
      </c>
      <c r="Z577">
        <v>230589.0</v>
      </c>
      <c r="AA577" s="156">
        <v>45915.0</v>
      </c>
      <c r="AB577">
        <v>230589.0</v>
      </c>
      <c r="AC577" s="157">
        <v>36526.0</v>
      </c>
      <c r="AD577">
        <v>0.0</v>
      </c>
      <c r="AE577" s="155">
        <v>36526.0</v>
      </c>
      <c r="AF577">
        <v>0.0</v>
      </c>
      <c r="AG577">
        <v>4612.0</v>
      </c>
      <c r="AH577" s="154">
        <v>45835.0</v>
      </c>
      <c r="AI577" s="154">
        <v>45835.0</v>
      </c>
      <c r="AJ577">
        <v>230589.0</v>
      </c>
      <c r="AK577">
        <v>225978.0</v>
      </c>
      <c r="AL577">
        <v>-1.0</v>
      </c>
      <c r="AM577">
        <v>0.5846</v>
      </c>
      <c r="AN577">
        <v>0.5346</v>
      </c>
      <c r="AR577">
        <v>0.05</v>
      </c>
      <c r="AS577">
        <v>0.0</v>
      </c>
      <c r="AU577">
        <v>4.0</v>
      </c>
      <c r="AV577" t="s">
        <v>399</v>
      </c>
      <c r="AW577" t="s">
        <v>428</v>
      </c>
      <c r="AX577" t="s">
        <v>22</v>
      </c>
      <c r="AZ577" t="s">
        <v>1029</v>
      </c>
      <c r="BA577" t="s">
        <v>8380</v>
      </c>
      <c r="BB577" t="s">
        <v>1366</v>
      </c>
      <c r="BC577" t="s">
        <v>45</v>
      </c>
      <c r="BD577" t="s">
        <v>1366</v>
      </c>
      <c r="BE577" t="s">
        <v>1007</v>
      </c>
      <c r="BF577" s="156">
        <v>45748.0</v>
      </c>
      <c r="BG577" s="154">
        <v>46112.0</v>
      </c>
      <c r="BH577" t="s">
        <v>1008</v>
      </c>
      <c r="BI577" t="s">
        <v>8381</v>
      </c>
      <c r="BJ577" t="s">
        <v>8382</v>
      </c>
      <c r="BK577" t="s">
        <v>8383</v>
      </c>
      <c r="BL577" s="156">
        <v>45740.0</v>
      </c>
      <c r="BM577" t="s">
        <v>2326</v>
      </c>
      <c r="BN577" t="s">
        <v>1118</v>
      </c>
      <c r="BO577" t="s">
        <v>2327</v>
      </c>
      <c r="BP577" t="s">
        <v>100</v>
      </c>
      <c r="BR577" s="154">
        <v>45754.6633333333</v>
      </c>
      <c r="BS577" t="s">
        <v>8384</v>
      </c>
      <c r="BT577" t="s">
        <v>1016</v>
      </c>
      <c r="BU577" t="s">
        <v>8385</v>
      </c>
      <c r="BV577">
        <v>9.19428012734E11</v>
      </c>
      <c r="BW577" t="s">
        <v>8386</v>
      </c>
      <c r="BX577" t="s">
        <v>8384</v>
      </c>
      <c r="BY577" t="s">
        <v>8385</v>
      </c>
      <c r="BZ577">
        <v>9.19428012734E11</v>
      </c>
      <c r="CA577" t="s">
        <v>8387</v>
      </c>
      <c r="CB577" t="s">
        <v>8388</v>
      </c>
      <c r="CC577">
        <v>9.19104664524E11</v>
      </c>
      <c r="CD577">
        <v>30000.0</v>
      </c>
      <c r="CE577" t="s">
        <v>8389</v>
      </c>
      <c r="CG577">
        <v>389310.0</v>
      </c>
      <c r="CH577" t="s">
        <v>8390</v>
      </c>
      <c r="CI577" t="s">
        <v>8380</v>
      </c>
      <c r="CJ577" t="s">
        <v>1366</v>
      </c>
      <c r="CK577">
        <v>389310.0</v>
      </c>
      <c r="CL577" t="s">
        <v>8391</v>
      </c>
      <c r="CM577" t="s">
        <v>8392</v>
      </c>
      <c r="CN577" t="s">
        <v>8389</v>
      </c>
    </row>
    <row r="578">
      <c r="A578" t="s">
        <v>68</v>
      </c>
      <c r="B578">
        <v>641697.0</v>
      </c>
      <c r="C578" t="s">
        <v>715</v>
      </c>
      <c r="D578">
        <v>2025.0</v>
      </c>
      <c r="E578" s="154">
        <v>45720.0</v>
      </c>
      <c r="F578" t="s">
        <v>999</v>
      </c>
      <c r="G578" t="s">
        <v>1000</v>
      </c>
      <c r="H578" t="s">
        <v>8393</v>
      </c>
      <c r="I578" t="s">
        <v>1002</v>
      </c>
      <c r="J578">
        <v>540072.0</v>
      </c>
      <c r="K578">
        <v>540072.0</v>
      </c>
      <c r="L578">
        <v>0.0</v>
      </c>
      <c r="M578">
        <v>0.0</v>
      </c>
      <c r="O578">
        <v>540072.0</v>
      </c>
      <c r="P578">
        <v>900.0</v>
      </c>
      <c r="Q578">
        <v>600.0</v>
      </c>
      <c r="R578">
        <v>0.0</v>
      </c>
      <c r="S578">
        <v>0.0</v>
      </c>
      <c r="U578">
        <v>0.0</v>
      </c>
      <c r="V578" t="s">
        <v>1003</v>
      </c>
      <c r="W578">
        <v>4.0</v>
      </c>
      <c r="Y578" s="154">
        <v>45721.0</v>
      </c>
      <c r="Z578">
        <v>135018.0</v>
      </c>
      <c r="AA578" s="154">
        <v>45842.0</v>
      </c>
      <c r="AB578">
        <v>135018.0</v>
      </c>
      <c r="AC578" s="155">
        <v>45934.0</v>
      </c>
      <c r="AD578">
        <v>135018.0</v>
      </c>
      <c r="AE578" s="156">
        <v>46022.0</v>
      </c>
      <c r="AF578">
        <v>135018.0</v>
      </c>
      <c r="AG578">
        <v>2700.0</v>
      </c>
      <c r="AH578" s="154">
        <v>45737.0</v>
      </c>
      <c r="AI578" s="154">
        <v>45789.0</v>
      </c>
      <c r="AJ578">
        <v>270036.0</v>
      </c>
      <c r="AK578">
        <v>132318.0</v>
      </c>
      <c r="AL578">
        <v>135018.0</v>
      </c>
      <c r="AM578">
        <v>0.5384</v>
      </c>
      <c r="AN578">
        <v>0.4884</v>
      </c>
      <c r="AP578">
        <v>0.05</v>
      </c>
      <c r="AS578">
        <v>0.0</v>
      </c>
      <c r="AU578">
        <v>2.0</v>
      </c>
      <c r="AV578" t="s">
        <v>399</v>
      </c>
      <c r="AW578" t="s">
        <v>381</v>
      </c>
      <c r="AX578" t="s">
        <v>22</v>
      </c>
      <c r="AZ578" t="s">
        <v>1004</v>
      </c>
      <c r="BA578" t="s">
        <v>7235</v>
      </c>
      <c r="BB578" t="s">
        <v>1112</v>
      </c>
      <c r="BC578" t="s">
        <v>27</v>
      </c>
      <c r="BD578" t="s">
        <v>1113</v>
      </c>
      <c r="BE578" t="s">
        <v>1007</v>
      </c>
      <c r="BF578" s="154">
        <v>45748.0</v>
      </c>
      <c r="BG578" s="154">
        <v>46112.0</v>
      </c>
      <c r="BH578" t="s">
        <v>1008</v>
      </c>
      <c r="BI578" t="s">
        <v>8394</v>
      </c>
      <c r="BJ578" t="s">
        <v>8395</v>
      </c>
      <c r="BK578" t="s">
        <v>8396</v>
      </c>
      <c r="BL578" s="154">
        <v>45720.0</v>
      </c>
      <c r="BM578" t="s">
        <v>3108</v>
      </c>
      <c r="BN578" t="s">
        <v>1118</v>
      </c>
      <c r="BO578" t="s">
        <v>3109</v>
      </c>
      <c r="BP578" t="s">
        <v>3110</v>
      </c>
      <c r="BR578" s="156">
        <v>45740.7716087963</v>
      </c>
      <c r="BS578" t="s">
        <v>8397</v>
      </c>
      <c r="BT578" t="s">
        <v>1016</v>
      </c>
      <c r="BU578" t="s">
        <v>8398</v>
      </c>
      <c r="BV578">
        <v>9.19312832112E11</v>
      </c>
      <c r="BW578" t="s">
        <v>8398</v>
      </c>
      <c r="BX578" t="s">
        <v>8397</v>
      </c>
      <c r="BY578" t="s">
        <v>8398</v>
      </c>
      <c r="BZ578">
        <v>9.19312832112E11</v>
      </c>
      <c r="CA578" t="s">
        <v>8399</v>
      </c>
      <c r="CB578" t="s">
        <v>8400</v>
      </c>
      <c r="CC578">
        <v>9.19953839723E11</v>
      </c>
      <c r="CD578">
        <v>102400.0</v>
      </c>
      <c r="CE578" t="s">
        <v>715</v>
      </c>
      <c r="CG578">
        <v>122001.0</v>
      </c>
      <c r="CH578" t="s">
        <v>8401</v>
      </c>
      <c r="CI578" t="s">
        <v>7235</v>
      </c>
      <c r="CJ578" t="s">
        <v>1112</v>
      </c>
      <c r="CK578">
        <v>122001.0</v>
      </c>
      <c r="CM578" t="s">
        <v>8402</v>
      </c>
      <c r="CN578" t="s">
        <v>8403</v>
      </c>
    </row>
    <row r="579">
      <c r="A579" t="s">
        <v>18</v>
      </c>
      <c r="B579">
        <v>650967.0</v>
      </c>
      <c r="C579" t="s">
        <v>345</v>
      </c>
      <c r="D579">
        <v>2025.0</v>
      </c>
      <c r="E579" s="154">
        <v>45743.0</v>
      </c>
      <c r="F579" t="s">
        <v>1414</v>
      </c>
      <c r="G579" t="s">
        <v>1000</v>
      </c>
      <c r="H579" t="s">
        <v>8404</v>
      </c>
      <c r="I579" t="s">
        <v>1002</v>
      </c>
      <c r="J579">
        <v>1895266.0</v>
      </c>
      <c r="K579">
        <v>2109307.0</v>
      </c>
      <c r="L579">
        <v>706149.0</v>
      </c>
      <c r="M579">
        <v>1044.0</v>
      </c>
      <c r="N579">
        <v>676.0</v>
      </c>
      <c r="O579">
        <v>0.0</v>
      </c>
      <c r="P579">
        <v>0.0</v>
      </c>
      <c r="R579">
        <v>1189117.0</v>
      </c>
      <c r="S579">
        <v>897.0</v>
      </c>
      <c r="T579">
        <v>1326.0</v>
      </c>
      <c r="U579">
        <v>0.0</v>
      </c>
      <c r="V579" t="s">
        <v>1003</v>
      </c>
      <c r="W579">
        <v>3.0</v>
      </c>
      <c r="Y579" s="154">
        <v>45757.0</v>
      </c>
      <c r="Z579">
        <v>696071.0</v>
      </c>
      <c r="AA579" s="154">
        <v>45910.0</v>
      </c>
      <c r="AB579">
        <v>696071.0</v>
      </c>
      <c r="AC579" s="155">
        <v>46001.0</v>
      </c>
      <c r="AD579">
        <v>717164.0</v>
      </c>
      <c r="AE579" s="156">
        <v>36526.0</v>
      </c>
      <c r="AF579">
        <v>0.0</v>
      </c>
      <c r="AG579">
        <v>69623.0</v>
      </c>
      <c r="AH579" s="154">
        <v>45758.0</v>
      </c>
      <c r="AI579" s="154">
        <v>45758.0</v>
      </c>
      <c r="AJ579">
        <v>696071.0</v>
      </c>
      <c r="AK579">
        <v>626606.0</v>
      </c>
      <c r="AL579">
        <v>-158.0</v>
      </c>
      <c r="AM579">
        <v>0.5655</v>
      </c>
      <c r="AN579">
        <v>0.5655</v>
      </c>
      <c r="AS579" t="s">
        <v>26</v>
      </c>
      <c r="AT579" t="s">
        <v>22</v>
      </c>
      <c r="AU579">
        <v>0.0</v>
      </c>
      <c r="AV579" t="s">
        <v>380</v>
      </c>
      <c r="AY579" t="s">
        <v>88</v>
      </c>
      <c r="AZ579" t="s">
        <v>1110</v>
      </c>
      <c r="BA579" t="s">
        <v>1462</v>
      </c>
      <c r="BB579" t="s">
        <v>1031</v>
      </c>
      <c r="BC579" t="s">
        <v>23</v>
      </c>
      <c r="BD579" t="s">
        <v>1032</v>
      </c>
      <c r="BE579" t="s">
        <v>1007</v>
      </c>
      <c r="BF579" s="156">
        <v>45800.0</v>
      </c>
      <c r="BG579" s="154">
        <v>46173.0</v>
      </c>
      <c r="BH579" t="s">
        <v>1008</v>
      </c>
      <c r="BI579" t="s">
        <v>8405</v>
      </c>
      <c r="BJ579" t="s">
        <v>8406</v>
      </c>
      <c r="BK579" t="s">
        <v>8407</v>
      </c>
      <c r="BL579" s="154">
        <v>45743.0</v>
      </c>
      <c r="BM579" t="s">
        <v>2237</v>
      </c>
      <c r="BN579" t="s">
        <v>1013</v>
      </c>
      <c r="BO579" t="s">
        <v>2238</v>
      </c>
      <c r="BP579" t="s">
        <v>2093</v>
      </c>
      <c r="BR579" s="154">
        <v>45751.6945949074</v>
      </c>
      <c r="BS579" t="s">
        <v>8408</v>
      </c>
      <c r="BT579" t="s">
        <v>1016</v>
      </c>
      <c r="BU579" t="s">
        <v>3928</v>
      </c>
      <c r="BV579">
        <v>9.19986017191E11</v>
      </c>
      <c r="BW579" t="s">
        <v>3928</v>
      </c>
      <c r="BX579" t="s">
        <v>8408</v>
      </c>
      <c r="BY579" t="s">
        <v>3928</v>
      </c>
      <c r="BZ579">
        <v>9.19986017191E11</v>
      </c>
      <c r="CA579" t="s">
        <v>8408</v>
      </c>
      <c r="CB579" t="s">
        <v>3928</v>
      </c>
      <c r="CC579">
        <v>9.19986017191E11</v>
      </c>
      <c r="CD579">
        <v>0.0</v>
      </c>
      <c r="CE579" t="s">
        <v>8409</v>
      </c>
      <c r="CG579">
        <v>560066.0</v>
      </c>
      <c r="CI579" t="s">
        <v>1462</v>
      </c>
      <c r="CJ579" t="s">
        <v>1031</v>
      </c>
      <c r="CK579">
        <v>560066.0</v>
      </c>
      <c r="CL579" t="s">
        <v>3930</v>
      </c>
      <c r="CM579" t="s">
        <v>8409</v>
      </c>
      <c r="CN579" t="s">
        <v>8409</v>
      </c>
    </row>
    <row r="580">
      <c r="A580" t="s">
        <v>18</v>
      </c>
      <c r="B580">
        <v>6662.0</v>
      </c>
      <c r="C580" t="s">
        <v>827</v>
      </c>
      <c r="D580">
        <v>2025.0</v>
      </c>
      <c r="E580" s="154">
        <v>45824.0</v>
      </c>
      <c r="F580" t="s">
        <v>1289</v>
      </c>
      <c r="G580" t="s">
        <v>1000</v>
      </c>
      <c r="H580" t="s">
        <v>8410</v>
      </c>
      <c r="I580" t="s">
        <v>1002</v>
      </c>
      <c r="J580">
        <v>344873.0</v>
      </c>
      <c r="K580">
        <v>406950.0</v>
      </c>
      <c r="L580">
        <v>0.0</v>
      </c>
      <c r="M580">
        <v>0.0</v>
      </c>
      <c r="O580">
        <v>0.0</v>
      </c>
      <c r="P580">
        <v>0.0</v>
      </c>
      <c r="R580">
        <v>344873.0</v>
      </c>
      <c r="S580">
        <v>220.0</v>
      </c>
      <c r="T580">
        <v>1568.0</v>
      </c>
      <c r="U580">
        <v>0.0</v>
      </c>
      <c r="V580" t="s">
        <v>1003</v>
      </c>
      <c r="W580">
        <v>3.0</v>
      </c>
      <c r="Y580" s="154">
        <v>45828.0</v>
      </c>
      <c r="Z580">
        <v>138363.0</v>
      </c>
      <c r="AA580" s="156">
        <v>45920.0</v>
      </c>
      <c r="AB580">
        <v>134294.0</v>
      </c>
      <c r="AC580" s="157">
        <v>46022.0</v>
      </c>
      <c r="AD580">
        <v>134294.0</v>
      </c>
      <c r="AE580" s="157">
        <v>36526.0</v>
      </c>
      <c r="AF580">
        <v>0.0</v>
      </c>
      <c r="AG580">
        <v>2768.0</v>
      </c>
      <c r="AH580" s="154">
        <v>45829.0</v>
      </c>
      <c r="AI580" s="154">
        <v>45829.0</v>
      </c>
      <c r="AJ580">
        <v>138363.0</v>
      </c>
      <c r="AK580">
        <v>135595.0</v>
      </c>
      <c r="AL580">
        <v>0.0</v>
      </c>
      <c r="AM580">
        <v>0.4862</v>
      </c>
      <c r="AN580">
        <v>0.4862</v>
      </c>
      <c r="AS580">
        <v>0.0</v>
      </c>
      <c r="AU580">
        <v>0.0</v>
      </c>
      <c r="AV580" t="s">
        <v>380</v>
      </c>
      <c r="AY580" t="s">
        <v>88</v>
      </c>
      <c r="AZ580" t="s">
        <v>1110</v>
      </c>
      <c r="BA580" t="s">
        <v>8411</v>
      </c>
      <c r="BB580" t="s">
        <v>3797</v>
      </c>
      <c r="BC580" t="s">
        <v>37</v>
      </c>
      <c r="BD580" t="s">
        <v>2478</v>
      </c>
      <c r="BE580" t="s">
        <v>1007</v>
      </c>
      <c r="BF580" s="156">
        <v>45809.0</v>
      </c>
      <c r="BG580" s="154">
        <v>46112.0</v>
      </c>
      <c r="BH580" t="s">
        <v>1008</v>
      </c>
      <c r="BI580" t="s">
        <v>8412</v>
      </c>
      <c r="BJ580" t="s">
        <v>8413</v>
      </c>
      <c r="BK580" t="s">
        <v>8414</v>
      </c>
      <c r="BL580" s="154">
        <v>45824.0</v>
      </c>
      <c r="BM580" t="s">
        <v>1012</v>
      </c>
      <c r="BN580" t="s">
        <v>1013</v>
      </c>
      <c r="BO580" t="s">
        <v>1014</v>
      </c>
      <c r="BP580" t="s">
        <v>2484</v>
      </c>
      <c r="BR580" s="154">
        <v>45826.4536458333</v>
      </c>
      <c r="BS580" t="s">
        <v>8415</v>
      </c>
      <c r="BT580" t="s">
        <v>1016</v>
      </c>
      <c r="BU580" t="s">
        <v>8416</v>
      </c>
      <c r="BV580">
        <v>9.19435477077E11</v>
      </c>
      <c r="BW580" t="s">
        <v>8416</v>
      </c>
      <c r="BX580" t="s">
        <v>8415</v>
      </c>
      <c r="BY580" t="s">
        <v>8416</v>
      </c>
      <c r="BZ580">
        <v>9.19435477077E11</v>
      </c>
      <c r="CA580" t="s">
        <v>8417</v>
      </c>
      <c r="CB580" t="s">
        <v>8418</v>
      </c>
      <c r="CC580">
        <v>9.19435703366E11</v>
      </c>
      <c r="CD580">
        <v>0.0</v>
      </c>
      <c r="CE580" t="s">
        <v>109</v>
      </c>
      <c r="CG580">
        <v>785685.0</v>
      </c>
      <c r="CI580" t="s">
        <v>8411</v>
      </c>
      <c r="CJ580" t="s">
        <v>3797</v>
      </c>
      <c r="CK580">
        <v>785685.0</v>
      </c>
      <c r="CL580" t="s">
        <v>8419</v>
      </c>
      <c r="CM580" t="s">
        <v>8420</v>
      </c>
      <c r="CN580" t="s">
        <v>8420</v>
      </c>
    </row>
    <row r="581">
      <c r="A581" t="s">
        <v>68</v>
      </c>
      <c r="B581">
        <v>700517.0</v>
      </c>
      <c r="C581" t="s">
        <v>716</v>
      </c>
      <c r="D581">
        <v>2025.0</v>
      </c>
      <c r="E581" s="156" t="s">
        <v>8421</v>
      </c>
      <c r="F581" t="s">
        <v>1328</v>
      </c>
      <c r="G581" t="s">
        <v>1000</v>
      </c>
      <c r="H581" t="s">
        <v>8422</v>
      </c>
      <c r="I581" t="s">
        <v>1002</v>
      </c>
      <c r="J581">
        <v>335764.0</v>
      </c>
      <c r="K581">
        <v>361703.0</v>
      </c>
      <c r="L581">
        <v>0.0</v>
      </c>
      <c r="M581">
        <v>0.0</v>
      </c>
      <c r="O581">
        <v>191660.0</v>
      </c>
      <c r="P581">
        <v>152.0</v>
      </c>
      <c r="Q581">
        <v>1261.0</v>
      </c>
      <c r="R581">
        <v>144104.0</v>
      </c>
      <c r="S581">
        <v>170.0</v>
      </c>
      <c r="T581">
        <v>848.0</v>
      </c>
      <c r="U581">
        <v>0.0</v>
      </c>
      <c r="V581" t="s">
        <v>1003</v>
      </c>
      <c r="W581">
        <v>4.0</v>
      </c>
      <c r="Y581" s="156" t="s">
        <v>8421</v>
      </c>
      <c r="Z581" t="s">
        <v>8423</v>
      </c>
      <c r="AA581" s="155">
        <v>45839.0</v>
      </c>
      <c r="AB581" t="s">
        <v>8424</v>
      </c>
      <c r="AC581" s="156">
        <v>45931.0</v>
      </c>
      <c r="AD581" t="s">
        <v>8424</v>
      </c>
      <c r="AE581" s="156">
        <v>45992.0</v>
      </c>
      <c r="AF581" t="s">
        <v>8425</v>
      </c>
      <c r="AG581">
        <v>0.0</v>
      </c>
      <c r="AH581" s="154">
        <v>45799.0</v>
      </c>
      <c r="AI581" s="154">
        <v>45829.0</v>
      </c>
      <c r="AJ581" t="s">
        <v>8426</v>
      </c>
      <c r="AK581" t="s">
        <v>8427</v>
      </c>
      <c r="AL581" t="s">
        <v>8428</v>
      </c>
      <c r="AM581" t="s">
        <v>8429</v>
      </c>
      <c r="AN581" t="s">
        <v>8429</v>
      </c>
      <c r="AS581">
        <v>0.0</v>
      </c>
      <c r="AU581" t="s">
        <v>1513</v>
      </c>
      <c r="AV581" t="s">
        <v>549</v>
      </c>
      <c r="AW581" t="s">
        <v>381</v>
      </c>
      <c r="AX581" t="s">
        <v>22</v>
      </c>
      <c r="AY581" t="s">
        <v>88</v>
      </c>
      <c r="AZ581" t="s">
        <v>1004</v>
      </c>
      <c r="BA581" t="s">
        <v>2178</v>
      </c>
      <c r="BB581" t="s">
        <v>1158</v>
      </c>
      <c r="BC581" t="s">
        <v>37</v>
      </c>
      <c r="BD581" t="s">
        <v>1158</v>
      </c>
      <c r="BE581" t="s">
        <v>1007</v>
      </c>
      <c r="BF581" s="156" t="s">
        <v>8430</v>
      </c>
      <c r="BG581" s="154">
        <v>46112.0</v>
      </c>
      <c r="BH581" t="s">
        <v>1008</v>
      </c>
      <c r="BI581" t="s">
        <v>8431</v>
      </c>
      <c r="BJ581" t="s">
        <v>8432</v>
      </c>
      <c r="BK581" t="s">
        <v>8433</v>
      </c>
      <c r="BL581" s="156" t="s">
        <v>8421</v>
      </c>
      <c r="BM581" t="s">
        <v>1294</v>
      </c>
      <c r="BN581" t="s">
        <v>1013</v>
      </c>
      <c r="BO581" t="s">
        <v>1295</v>
      </c>
      <c r="BP581" t="s">
        <v>1296</v>
      </c>
      <c r="BR581" s="154" t="s">
        <v>8434</v>
      </c>
      <c r="BS581" t="s">
        <v>8435</v>
      </c>
      <c r="BT581" t="s">
        <v>1016</v>
      </c>
      <c r="BU581" t="s">
        <v>8436</v>
      </c>
      <c r="BV581">
        <v>9.1700323886E11</v>
      </c>
      <c r="BW581" t="s">
        <v>8436</v>
      </c>
      <c r="BX581" t="s">
        <v>8435</v>
      </c>
      <c r="BY581" t="s">
        <v>8436</v>
      </c>
      <c r="BZ581">
        <v>9.1700323886E11</v>
      </c>
      <c r="CA581" t="s">
        <v>8435</v>
      </c>
      <c r="CB581" t="s">
        <v>8436</v>
      </c>
      <c r="CC581">
        <v>9.1700323886E11</v>
      </c>
      <c r="CD581">
        <v>36700.0</v>
      </c>
      <c r="CE581" t="s">
        <v>8437</v>
      </c>
      <c r="CG581">
        <v>721654.0</v>
      </c>
      <c r="CH581" t="s">
        <v>8437</v>
      </c>
      <c r="CI581" t="s">
        <v>2178</v>
      </c>
      <c r="CJ581" t="s">
        <v>1158</v>
      </c>
      <c r="CK581">
        <v>721654.0</v>
      </c>
      <c r="CM581" t="s">
        <v>8437</v>
      </c>
      <c r="CN581" t="s">
        <v>8437</v>
      </c>
    </row>
    <row r="582">
      <c r="A582" t="s">
        <v>18</v>
      </c>
      <c r="B582">
        <v>7061.0</v>
      </c>
      <c r="C582" t="s">
        <v>346</v>
      </c>
      <c r="D582">
        <v>2025.0</v>
      </c>
      <c r="E582" s="156">
        <v>45843.0</v>
      </c>
      <c r="F582" t="s">
        <v>1108</v>
      </c>
      <c r="G582" t="s">
        <v>1000</v>
      </c>
      <c r="H582" t="s">
        <v>8438</v>
      </c>
      <c r="I582" t="s">
        <v>1002</v>
      </c>
      <c r="J582">
        <v>598614.0</v>
      </c>
      <c r="K582">
        <v>598614.0</v>
      </c>
      <c r="L582">
        <v>598614.0</v>
      </c>
      <c r="M582">
        <v>979.0</v>
      </c>
      <c r="N582">
        <v>611.0</v>
      </c>
      <c r="O582">
        <v>0.0</v>
      </c>
      <c r="P582">
        <v>0.0</v>
      </c>
      <c r="R582">
        <v>0.0</v>
      </c>
      <c r="S582">
        <v>0.0</v>
      </c>
      <c r="U582">
        <v>0.0</v>
      </c>
      <c r="V582" t="s">
        <v>1003</v>
      </c>
      <c r="W582">
        <v>2.0</v>
      </c>
      <c r="Y582" s="156">
        <v>45840.0</v>
      </c>
      <c r="Z582">
        <v>149654.0</v>
      </c>
      <c r="AA582" s="155">
        <v>46001.0</v>
      </c>
      <c r="AB582">
        <v>448961.0</v>
      </c>
      <c r="AC582" s="156">
        <v>36526.0</v>
      </c>
      <c r="AD582">
        <v>0.0</v>
      </c>
      <c r="AE582" s="156">
        <v>36526.0</v>
      </c>
      <c r="AF582">
        <v>0.0</v>
      </c>
      <c r="AG582">
        <v>0.0</v>
      </c>
      <c r="AH582" s="156"/>
      <c r="AI582" s="156"/>
      <c r="AJ582">
        <v>149654.0</v>
      </c>
      <c r="AK582">
        <v>0.0</v>
      </c>
      <c r="AL582">
        <v>149654.0</v>
      </c>
      <c r="AM582">
        <v>0.6544</v>
      </c>
      <c r="AN582">
        <v>0.6544</v>
      </c>
      <c r="AS582" t="s">
        <v>21</v>
      </c>
      <c r="AT582" t="s">
        <v>22</v>
      </c>
      <c r="AU582">
        <v>0.0</v>
      </c>
      <c r="AV582" t="s">
        <v>380</v>
      </c>
      <c r="AZ582" t="s">
        <v>1004</v>
      </c>
      <c r="BA582" t="s">
        <v>1143</v>
      </c>
      <c r="BB582" t="s">
        <v>1144</v>
      </c>
      <c r="BC582" t="s">
        <v>45</v>
      </c>
      <c r="BD582" t="s">
        <v>1143</v>
      </c>
      <c r="BE582" t="s">
        <v>1007</v>
      </c>
      <c r="BF582" s="156">
        <v>45809.0</v>
      </c>
      <c r="BG582" s="154">
        <v>46173.0</v>
      </c>
      <c r="BH582" t="s">
        <v>1008</v>
      </c>
      <c r="BI582" t="s">
        <v>8439</v>
      </c>
      <c r="BJ582" t="s">
        <v>8440</v>
      </c>
      <c r="BK582" t="s">
        <v>8441</v>
      </c>
      <c r="BL582" s="156">
        <v>45843.0</v>
      </c>
      <c r="BM582" t="s">
        <v>1676</v>
      </c>
      <c r="BN582" t="s">
        <v>1095</v>
      </c>
      <c r="BO582" t="s">
        <v>1677</v>
      </c>
      <c r="BP582" t="s">
        <v>120</v>
      </c>
      <c r="BR582" s="154">
        <v>45854.7040625</v>
      </c>
      <c r="BS582" t="s">
        <v>8442</v>
      </c>
      <c r="BT582" t="s">
        <v>1016</v>
      </c>
      <c r="BU582" t="s">
        <v>8443</v>
      </c>
      <c r="BV582">
        <v>9.19869194897E11</v>
      </c>
      <c r="BW582" t="s">
        <v>8444</v>
      </c>
      <c r="BX582" t="s">
        <v>8442</v>
      </c>
      <c r="BY582" t="s">
        <v>8443</v>
      </c>
      <c r="BZ582">
        <v>9.19869194897E11</v>
      </c>
      <c r="CA582" t="s">
        <v>8442</v>
      </c>
      <c r="CB582" t="s">
        <v>8443</v>
      </c>
      <c r="CC582">
        <v>9.19869194897E11</v>
      </c>
      <c r="CD582">
        <v>0.0</v>
      </c>
      <c r="CE582" t="s">
        <v>8445</v>
      </c>
      <c r="CG582">
        <v>400051.0</v>
      </c>
      <c r="CI582" t="s">
        <v>1143</v>
      </c>
      <c r="CJ582" t="s">
        <v>1144</v>
      </c>
      <c r="CK582">
        <v>400051.0</v>
      </c>
      <c r="CL582" t="s">
        <v>5033</v>
      </c>
      <c r="CM582" t="s">
        <v>8445</v>
      </c>
      <c r="CN582" t="s">
        <v>8445</v>
      </c>
    </row>
    <row r="583">
      <c r="A583" t="s">
        <v>18</v>
      </c>
      <c r="B583">
        <v>7268.0</v>
      </c>
      <c r="C583" t="s">
        <v>347</v>
      </c>
      <c r="D583">
        <v>2025.0</v>
      </c>
      <c r="E583" s="156">
        <v>45840.0</v>
      </c>
      <c r="F583" t="s">
        <v>1108</v>
      </c>
      <c r="G583" t="s">
        <v>1000</v>
      </c>
      <c r="H583" t="s">
        <v>8446</v>
      </c>
      <c r="I583" t="s">
        <v>1002</v>
      </c>
      <c r="J583">
        <v>467968.0</v>
      </c>
      <c r="K583">
        <v>467968.0</v>
      </c>
      <c r="L583">
        <v>467968.0</v>
      </c>
      <c r="M583">
        <v>758.0</v>
      </c>
      <c r="N583">
        <v>617.0</v>
      </c>
      <c r="O583">
        <v>0.0</v>
      </c>
      <c r="P583">
        <v>0.0</v>
      </c>
      <c r="R583">
        <v>0.0</v>
      </c>
      <c r="S583">
        <v>0.0</v>
      </c>
      <c r="U583">
        <v>0.0</v>
      </c>
      <c r="V583" t="s">
        <v>1003</v>
      </c>
      <c r="W583">
        <v>2.0</v>
      </c>
      <c r="Y583" s="154">
        <v>45840.0</v>
      </c>
      <c r="Z583">
        <v>116992.0</v>
      </c>
      <c r="AA583" s="155">
        <v>46001.0</v>
      </c>
      <c r="AB583">
        <v>350976.0</v>
      </c>
      <c r="AC583" s="155">
        <v>36526.0</v>
      </c>
      <c r="AD583">
        <v>0.0</v>
      </c>
      <c r="AE583" s="156">
        <v>36526.0</v>
      </c>
      <c r="AF583">
        <v>0.0</v>
      </c>
      <c r="AG583">
        <v>0.0</v>
      </c>
      <c r="AH583" s="156">
        <v>45871.0</v>
      </c>
      <c r="AI583" s="156">
        <v>45871.0</v>
      </c>
      <c r="AJ583">
        <v>116992.0</v>
      </c>
      <c r="AK583">
        <v>105293.0</v>
      </c>
      <c r="AL583">
        <v>11699.0</v>
      </c>
      <c r="AM583">
        <v>0.6531</v>
      </c>
      <c r="AN583">
        <v>0.6531</v>
      </c>
      <c r="AS583" t="s">
        <v>21</v>
      </c>
      <c r="AT583" t="s">
        <v>22</v>
      </c>
      <c r="AU583">
        <v>0.0</v>
      </c>
      <c r="AV583" t="s">
        <v>380</v>
      </c>
      <c r="AZ583" t="s">
        <v>1004</v>
      </c>
      <c r="BA583" t="s">
        <v>1143</v>
      </c>
      <c r="BB583" t="s">
        <v>1144</v>
      </c>
      <c r="BC583" t="s">
        <v>45</v>
      </c>
      <c r="BD583" t="s">
        <v>1143</v>
      </c>
      <c r="BE583" t="s">
        <v>1007</v>
      </c>
      <c r="BF583" s="156">
        <v>45809.0</v>
      </c>
      <c r="BG583" s="154">
        <v>46173.0</v>
      </c>
      <c r="BH583" t="s">
        <v>1008</v>
      </c>
      <c r="BI583" t="s">
        <v>8447</v>
      </c>
      <c r="BJ583" t="s">
        <v>8448</v>
      </c>
      <c r="BK583" t="s">
        <v>8449</v>
      </c>
      <c r="BL583" s="156">
        <v>45840.0</v>
      </c>
      <c r="BM583" t="s">
        <v>1676</v>
      </c>
      <c r="BN583" t="s">
        <v>1095</v>
      </c>
      <c r="BO583" t="s">
        <v>1677</v>
      </c>
      <c r="BP583" t="s">
        <v>120</v>
      </c>
      <c r="BR583" s="156">
        <v>45861.344039351</v>
      </c>
      <c r="BS583" t="s">
        <v>8450</v>
      </c>
      <c r="BT583" t="s">
        <v>1016</v>
      </c>
      <c r="BU583" t="s">
        <v>8451</v>
      </c>
      <c r="BV583">
        <v>9.122610139E11</v>
      </c>
      <c r="BW583" t="s">
        <v>8452</v>
      </c>
      <c r="BX583" t="s">
        <v>8450</v>
      </c>
      <c r="BY583" t="s">
        <v>8451</v>
      </c>
      <c r="BZ583">
        <v>9.122610139E11</v>
      </c>
      <c r="CA583" t="s">
        <v>8450</v>
      </c>
      <c r="CB583" t="s">
        <v>8451</v>
      </c>
      <c r="CC583">
        <v>9.122610139E11</v>
      </c>
      <c r="CD583">
        <v>0.0</v>
      </c>
      <c r="CE583" t="s">
        <v>8453</v>
      </c>
      <c r="CG583">
        <v>400049.0</v>
      </c>
      <c r="CI583" t="s">
        <v>1143</v>
      </c>
      <c r="CJ583" t="s">
        <v>1144</v>
      </c>
      <c r="CK583">
        <v>400049.0</v>
      </c>
      <c r="CL583" t="s">
        <v>5033</v>
      </c>
      <c r="CM583" t="s">
        <v>8453</v>
      </c>
      <c r="CN583" t="s">
        <v>8453</v>
      </c>
    </row>
    <row r="584">
      <c r="A584" t="s">
        <v>18</v>
      </c>
      <c r="B584">
        <v>770229.0</v>
      </c>
      <c r="C584" t="s">
        <v>717</v>
      </c>
      <c r="D584">
        <v>2025.0</v>
      </c>
      <c r="E584" s="156">
        <v>45813.0</v>
      </c>
      <c r="F584" t="s">
        <v>999</v>
      </c>
      <c r="G584" t="s">
        <v>1000</v>
      </c>
      <c r="H584" t="s">
        <v>8454</v>
      </c>
      <c r="I584" t="s">
        <v>1002</v>
      </c>
      <c r="J584">
        <v>2014584.0</v>
      </c>
      <c r="K584">
        <v>2014584.0</v>
      </c>
      <c r="L584">
        <v>0.0</v>
      </c>
      <c r="M584">
        <v>0.0</v>
      </c>
      <c r="O584">
        <v>2014584.0</v>
      </c>
      <c r="P584">
        <v>1300.0</v>
      </c>
      <c r="Q584">
        <v>1550.0</v>
      </c>
      <c r="R584">
        <v>0.0</v>
      </c>
      <c r="S584">
        <v>0.0</v>
      </c>
      <c r="U584">
        <v>0.0</v>
      </c>
      <c r="V584" t="s">
        <v>1003</v>
      </c>
      <c r="W584">
        <v>3.0</v>
      </c>
      <c r="Y584" s="154">
        <v>45853.0</v>
      </c>
      <c r="Z584">
        <v>684959.0</v>
      </c>
      <c r="AA584" s="155">
        <v>45945.0</v>
      </c>
      <c r="AB584">
        <v>664813.0</v>
      </c>
      <c r="AC584" s="156">
        <v>46006.0</v>
      </c>
      <c r="AD584">
        <v>664813.0</v>
      </c>
      <c r="AE584" s="156">
        <v>36526.0</v>
      </c>
      <c r="AF584">
        <v>0.0</v>
      </c>
      <c r="AG584">
        <v>0.0</v>
      </c>
      <c r="AJ584">
        <v>684959.0</v>
      </c>
      <c r="AK584">
        <v>0.0</v>
      </c>
      <c r="AL584">
        <v>684959.0</v>
      </c>
      <c r="AM584">
        <v>0.6478</v>
      </c>
      <c r="AN584">
        <v>0.6478</v>
      </c>
      <c r="AS584">
        <v>0.0</v>
      </c>
      <c r="AU584">
        <v>4.0</v>
      </c>
      <c r="AV584" t="s">
        <v>380</v>
      </c>
      <c r="AW584" t="s">
        <v>381</v>
      </c>
      <c r="AX584" t="s">
        <v>22</v>
      </c>
      <c r="AZ584" t="s">
        <v>1110</v>
      </c>
      <c r="BA584" t="s">
        <v>1087</v>
      </c>
      <c r="BB584" t="s">
        <v>1088</v>
      </c>
      <c r="BC584" t="s">
        <v>23</v>
      </c>
      <c r="BD584" t="s">
        <v>1089</v>
      </c>
      <c r="BE584" t="s">
        <v>1007</v>
      </c>
      <c r="BF584" s="156">
        <v>45809.0</v>
      </c>
      <c r="BG584" s="154">
        <v>46142.0</v>
      </c>
      <c r="BH584" t="s">
        <v>1008</v>
      </c>
      <c r="BI584" t="s">
        <v>8455</v>
      </c>
      <c r="BJ584" t="s">
        <v>8456</v>
      </c>
      <c r="BK584" t="s">
        <v>8457</v>
      </c>
      <c r="BL584" s="156">
        <v>45813.0</v>
      </c>
      <c r="BM584" t="s">
        <v>3574</v>
      </c>
      <c r="BN584" t="s">
        <v>1095</v>
      </c>
      <c r="BO584" t="s">
        <v>3575</v>
      </c>
      <c r="BP584" t="s">
        <v>2132</v>
      </c>
      <c r="BR584" s="156">
        <v>45814.4962847222</v>
      </c>
      <c r="BS584" t="s">
        <v>8458</v>
      </c>
      <c r="BT584" t="s">
        <v>1122</v>
      </c>
      <c r="BU584" t="s">
        <v>8459</v>
      </c>
      <c r="BV584">
        <v>9.19391183896E11</v>
      </c>
      <c r="BX584" t="s">
        <v>8458</v>
      </c>
      <c r="BY584" t="s">
        <v>8459</v>
      </c>
      <c r="BZ584">
        <v>9.19391183896E11</v>
      </c>
      <c r="CA584" t="s">
        <v>8460</v>
      </c>
      <c r="CB584" t="s">
        <v>8461</v>
      </c>
      <c r="CC584">
        <v>9.19866648906E11</v>
      </c>
      <c r="CD584">
        <v>0.0</v>
      </c>
      <c r="CE584" t="s">
        <v>8462</v>
      </c>
      <c r="CG584">
        <v>500085.0</v>
      </c>
      <c r="CI584" t="s">
        <v>1087</v>
      </c>
      <c r="CJ584" t="s">
        <v>1088</v>
      </c>
      <c r="CK584">
        <v>500085.0</v>
      </c>
      <c r="CL584" t="s">
        <v>8463</v>
      </c>
      <c r="CM584" t="s">
        <v>8464</v>
      </c>
      <c r="CN584" t="s">
        <v>8464</v>
      </c>
    </row>
    <row r="585">
      <c r="A585" t="s">
        <v>18</v>
      </c>
      <c r="B585">
        <v>771752.0</v>
      </c>
      <c r="C585" t="s">
        <v>348</v>
      </c>
      <c r="D585">
        <v>2025.0</v>
      </c>
      <c r="E585" s="156">
        <v>45813.0</v>
      </c>
      <c r="F585" t="s">
        <v>1024</v>
      </c>
      <c r="G585" t="s">
        <v>1000</v>
      </c>
      <c r="H585" t="s">
        <v>8465</v>
      </c>
      <c r="I585" t="s">
        <v>1002</v>
      </c>
      <c r="J585">
        <v>759153.0</v>
      </c>
      <c r="K585">
        <v>850912.0</v>
      </c>
      <c r="L585">
        <v>249382.0</v>
      </c>
      <c r="M585">
        <v>802.0</v>
      </c>
      <c r="N585">
        <v>311.0</v>
      </c>
      <c r="O585">
        <v>0.0</v>
      </c>
      <c r="P585">
        <v>0.0</v>
      </c>
      <c r="R585">
        <v>509771.0</v>
      </c>
      <c r="S585">
        <v>802.0</v>
      </c>
      <c r="T585">
        <v>636.0</v>
      </c>
      <c r="U585">
        <v>0.0</v>
      </c>
      <c r="V585" t="s">
        <v>1003</v>
      </c>
      <c r="W585">
        <v>2.0</v>
      </c>
      <c r="Y585" s="156">
        <v>45879.0</v>
      </c>
      <c r="Z585" t="s">
        <v>8466</v>
      </c>
      <c r="AA585" s="156">
        <v>46001.0</v>
      </c>
      <c r="AB585" t="s">
        <v>8466</v>
      </c>
      <c r="AC585" s="157">
        <v>36526.0</v>
      </c>
      <c r="AD585">
        <v>0.0</v>
      </c>
      <c r="AE585" s="157">
        <v>36526.0</v>
      </c>
      <c r="AF585">
        <v>0.0</v>
      </c>
      <c r="AG585">
        <v>0.0</v>
      </c>
      <c r="AH585" s="154"/>
      <c r="AI585" s="154"/>
      <c r="AJ585" t="s">
        <v>8466</v>
      </c>
      <c r="AK585">
        <v>0.0</v>
      </c>
      <c r="AL585" t="s">
        <v>8466</v>
      </c>
      <c r="AM585" t="s">
        <v>1027</v>
      </c>
      <c r="AN585" t="s">
        <v>1027</v>
      </c>
      <c r="AS585" t="s">
        <v>1028</v>
      </c>
      <c r="AT585" t="s">
        <v>22</v>
      </c>
      <c r="AU585">
        <v>0.0</v>
      </c>
      <c r="AV585" t="s">
        <v>380</v>
      </c>
      <c r="AY585" t="s">
        <v>88</v>
      </c>
      <c r="AZ585" t="s">
        <v>1110</v>
      </c>
      <c r="BA585" t="s">
        <v>1462</v>
      </c>
      <c r="BB585" t="s">
        <v>1031</v>
      </c>
      <c r="BC585" t="s">
        <v>23</v>
      </c>
      <c r="BD585" t="s">
        <v>1032</v>
      </c>
      <c r="BE585" t="s">
        <v>1007</v>
      </c>
      <c r="BF585" s="156">
        <v>45809.0</v>
      </c>
      <c r="BG585" s="154">
        <v>46173.0</v>
      </c>
      <c r="BH585" t="s">
        <v>1008</v>
      </c>
      <c r="BI585" t="s">
        <v>8467</v>
      </c>
      <c r="BJ585" t="s">
        <v>8468</v>
      </c>
      <c r="BK585" t="s">
        <v>8469</v>
      </c>
      <c r="BL585" s="156">
        <v>45813.0</v>
      </c>
      <c r="BM585" t="s">
        <v>1036</v>
      </c>
      <c r="BN585" t="s">
        <v>1013</v>
      </c>
      <c r="BO585" t="s">
        <v>1037</v>
      </c>
      <c r="BP585" t="s">
        <v>75</v>
      </c>
      <c r="BR585" s="156" t="s">
        <v>8470</v>
      </c>
      <c r="BS585" t="s">
        <v>1399</v>
      </c>
      <c r="BT585" t="s">
        <v>1016</v>
      </c>
      <c r="BU585" t="s">
        <v>1040</v>
      </c>
      <c r="BV585">
        <v>9.19016039311E11</v>
      </c>
      <c r="BW585" t="s">
        <v>8471</v>
      </c>
      <c r="BX585" t="s">
        <v>1399</v>
      </c>
      <c r="BY585" t="s">
        <v>1040</v>
      </c>
      <c r="BZ585">
        <v>9.19016039311E11</v>
      </c>
      <c r="CA585" t="s">
        <v>1399</v>
      </c>
      <c r="CB585" t="s">
        <v>1040</v>
      </c>
      <c r="CC585">
        <v>9.19016039311E11</v>
      </c>
      <c r="CD585">
        <v>0.0</v>
      </c>
      <c r="CE585" t="s">
        <v>8472</v>
      </c>
      <c r="CG585">
        <v>560010.0</v>
      </c>
      <c r="CI585" t="s">
        <v>1462</v>
      </c>
      <c r="CJ585" t="s">
        <v>1031</v>
      </c>
      <c r="CK585">
        <v>560010.0</v>
      </c>
      <c r="CL585" t="s">
        <v>1043</v>
      </c>
      <c r="CM585" t="s">
        <v>8472</v>
      </c>
      <c r="CN585" t="s">
        <v>8472</v>
      </c>
    </row>
    <row r="586">
      <c r="A586" t="s">
        <v>18</v>
      </c>
      <c r="B586">
        <v>810125.0</v>
      </c>
      <c r="C586" t="s">
        <v>828</v>
      </c>
      <c r="D586">
        <v>2025.0</v>
      </c>
      <c r="E586" s="156">
        <v>45748.0</v>
      </c>
      <c r="F586" t="s">
        <v>1289</v>
      </c>
      <c r="G586" t="s">
        <v>1000</v>
      </c>
      <c r="H586" t="s">
        <v>8473</v>
      </c>
      <c r="I586" t="s">
        <v>1002</v>
      </c>
      <c r="J586">
        <v>326140.0</v>
      </c>
      <c r="K586">
        <v>384845.0</v>
      </c>
      <c r="L586">
        <v>0.0</v>
      </c>
      <c r="M586">
        <v>0.0</v>
      </c>
      <c r="O586">
        <v>0.0</v>
      </c>
      <c r="P586">
        <v>0.0</v>
      </c>
      <c r="R586">
        <v>326140.0</v>
      </c>
      <c r="S586">
        <v>136.0</v>
      </c>
      <c r="T586">
        <v>2398.0</v>
      </c>
      <c r="U586">
        <v>0.0</v>
      </c>
      <c r="V586" t="s">
        <v>1003</v>
      </c>
      <c r="W586">
        <v>4.0</v>
      </c>
      <c r="X586" s="154"/>
      <c r="Y586" s="156">
        <v>45749.0</v>
      </c>
      <c r="Z586">
        <v>96211.0</v>
      </c>
      <c r="AA586" s="156">
        <v>45839.0</v>
      </c>
      <c r="AB586">
        <v>96211.0</v>
      </c>
      <c r="AC586" s="157">
        <v>45931.0</v>
      </c>
      <c r="AD586">
        <v>96211.0</v>
      </c>
      <c r="AE586" s="157">
        <v>45992.0</v>
      </c>
      <c r="AF586">
        <v>96211.0</v>
      </c>
      <c r="AG586">
        <v>20551.0</v>
      </c>
      <c r="AH586" s="154">
        <v>45863.0</v>
      </c>
      <c r="AI586" s="154">
        <v>45863.0</v>
      </c>
      <c r="AJ586">
        <v>192422.0</v>
      </c>
      <c r="AK586">
        <v>184959.0</v>
      </c>
      <c r="AL586">
        <v>-13088.0</v>
      </c>
      <c r="AM586">
        <v>0.214</v>
      </c>
      <c r="AN586">
        <v>0.164</v>
      </c>
      <c r="AR586">
        <v>0.05</v>
      </c>
      <c r="AS586">
        <v>0.0</v>
      </c>
      <c r="AU586">
        <v>0.0</v>
      </c>
      <c r="AV586" t="s">
        <v>380</v>
      </c>
      <c r="AY586" t="s">
        <v>88</v>
      </c>
      <c r="AZ586" t="s">
        <v>1110</v>
      </c>
      <c r="BA586" t="s">
        <v>2526</v>
      </c>
      <c r="BB586" t="s">
        <v>1578</v>
      </c>
      <c r="BC586" t="s">
        <v>27</v>
      </c>
      <c r="BD586" t="s">
        <v>1057</v>
      </c>
      <c r="BE586" t="s">
        <v>1007</v>
      </c>
      <c r="BF586" s="156">
        <v>45748.0</v>
      </c>
      <c r="BG586" s="154">
        <v>46112.0</v>
      </c>
      <c r="BH586" t="s">
        <v>1008</v>
      </c>
      <c r="BI586" t="s">
        <v>8474</v>
      </c>
      <c r="BJ586" t="s">
        <v>8475</v>
      </c>
      <c r="BK586" t="s">
        <v>8476</v>
      </c>
      <c r="BL586" s="156">
        <v>45748.0</v>
      </c>
      <c r="BM586" t="s">
        <v>2545</v>
      </c>
      <c r="BN586" t="s">
        <v>1013</v>
      </c>
      <c r="BO586" t="s">
        <v>2546</v>
      </c>
      <c r="BP586" t="s">
        <v>1996</v>
      </c>
      <c r="BR586" s="156">
        <v>45752.7523842592</v>
      </c>
      <c r="BS586" t="s">
        <v>2932</v>
      </c>
      <c r="BT586" t="s">
        <v>1197</v>
      </c>
      <c r="BU586" t="s">
        <v>2933</v>
      </c>
      <c r="BV586">
        <v>9.1972145231E11</v>
      </c>
      <c r="BW586" t="s">
        <v>8477</v>
      </c>
      <c r="BX586" t="s">
        <v>8478</v>
      </c>
      <c r="BY586" t="s">
        <v>8477</v>
      </c>
      <c r="BZ586">
        <v>9.1972145231E11</v>
      </c>
      <c r="CA586" t="s">
        <v>8478</v>
      </c>
      <c r="CB586" t="s">
        <v>8477</v>
      </c>
      <c r="CC586">
        <v>9.1972145231E11</v>
      </c>
      <c r="CD586">
        <v>0.0</v>
      </c>
      <c r="CE586" t="s">
        <v>8479</v>
      </c>
      <c r="CG586">
        <v>221005.0</v>
      </c>
      <c r="CI586" t="s">
        <v>2526</v>
      </c>
      <c r="CJ586" t="s">
        <v>1578</v>
      </c>
      <c r="CK586">
        <v>221005.0</v>
      </c>
      <c r="CM586" t="s">
        <v>8480</v>
      </c>
      <c r="CN586" t="s">
        <v>8480</v>
      </c>
    </row>
    <row r="587">
      <c r="A587" t="s">
        <v>18</v>
      </c>
      <c r="B587">
        <v>810367.0</v>
      </c>
      <c r="C587" t="s">
        <v>829</v>
      </c>
      <c r="D587">
        <v>2025.0</v>
      </c>
      <c r="E587" s="154" t="s">
        <v>8481</v>
      </c>
      <c r="F587" t="s">
        <v>1289</v>
      </c>
      <c r="G587" t="s">
        <v>1000</v>
      </c>
      <c r="H587" t="s">
        <v>8482</v>
      </c>
      <c r="I587" t="s">
        <v>1002</v>
      </c>
      <c r="J587">
        <v>184652.0</v>
      </c>
      <c r="K587">
        <v>217889.0</v>
      </c>
      <c r="L587">
        <v>0.0</v>
      </c>
      <c r="M587">
        <v>0.0</v>
      </c>
      <c r="O587">
        <v>0.0</v>
      </c>
      <c r="P587">
        <v>0.0</v>
      </c>
      <c r="R587">
        <v>184652.0</v>
      </c>
      <c r="S587">
        <v>77.0</v>
      </c>
      <c r="T587">
        <v>2398.0</v>
      </c>
      <c r="U587">
        <v>0.0</v>
      </c>
      <c r="V587" t="s">
        <v>1533</v>
      </c>
      <c r="W587">
        <v>4.0</v>
      </c>
      <c r="X587" s="154">
        <v>45864.0</v>
      </c>
      <c r="Y587" s="154" t="s">
        <v>8483</v>
      </c>
      <c r="Z587" t="s">
        <v>8484</v>
      </c>
      <c r="AA587" s="155" t="s">
        <v>1569</v>
      </c>
      <c r="AB587" t="s">
        <v>8484</v>
      </c>
      <c r="AC587" s="155" t="s">
        <v>1570</v>
      </c>
      <c r="AD587" t="s">
        <v>8484</v>
      </c>
      <c r="AE587" s="156" t="s">
        <v>1602</v>
      </c>
      <c r="AF587" t="s">
        <v>8484</v>
      </c>
      <c r="AG587" t="s">
        <v>8485</v>
      </c>
      <c r="AH587" s="154">
        <v>45863.0</v>
      </c>
      <c r="AI587" s="154">
        <v>45863.0</v>
      </c>
      <c r="AJ587" t="s">
        <v>8486</v>
      </c>
      <c r="AK587" t="s">
        <v>8487</v>
      </c>
      <c r="AL587" t="s">
        <v>8488</v>
      </c>
      <c r="AM587">
        <v>0.214</v>
      </c>
      <c r="AN587">
        <v>0.164</v>
      </c>
      <c r="AR587">
        <v>0.05</v>
      </c>
      <c r="AS587">
        <v>0.0</v>
      </c>
      <c r="AU587">
        <v>0.0</v>
      </c>
      <c r="AV587" t="s">
        <v>380</v>
      </c>
      <c r="AY587" t="s">
        <v>88</v>
      </c>
      <c r="AZ587" t="s">
        <v>1110</v>
      </c>
      <c r="BA587" t="s">
        <v>2526</v>
      </c>
      <c r="BB587" t="s">
        <v>1578</v>
      </c>
      <c r="BC587" t="s">
        <v>27</v>
      </c>
      <c r="BD587" t="s">
        <v>1057</v>
      </c>
      <c r="BE587" t="s">
        <v>1007</v>
      </c>
      <c r="BF587" s="156" t="s">
        <v>8481</v>
      </c>
      <c r="BG587" s="154">
        <v>46112.0</v>
      </c>
      <c r="BH587" t="s">
        <v>1008</v>
      </c>
      <c r="BI587" t="s">
        <v>8489</v>
      </c>
      <c r="BJ587" t="s">
        <v>8490</v>
      </c>
      <c r="BK587" t="s">
        <v>8491</v>
      </c>
      <c r="BL587" s="154" t="s">
        <v>8481</v>
      </c>
      <c r="BM587" t="s">
        <v>2545</v>
      </c>
      <c r="BN587" t="s">
        <v>1063</v>
      </c>
      <c r="BO587" t="s">
        <v>2546</v>
      </c>
      <c r="BP587" t="s">
        <v>1996</v>
      </c>
      <c r="BR587" s="154" t="s">
        <v>8492</v>
      </c>
      <c r="BS587" t="s">
        <v>2932</v>
      </c>
      <c r="BT587" t="s">
        <v>1267</v>
      </c>
      <c r="BU587" t="s">
        <v>2933</v>
      </c>
      <c r="BV587">
        <v>9.1972145231E11</v>
      </c>
      <c r="BW587" t="s">
        <v>8493</v>
      </c>
      <c r="BX587" t="s">
        <v>8494</v>
      </c>
      <c r="BY587" t="s">
        <v>8495</v>
      </c>
      <c r="BZ587">
        <f>919721452310+919721452500</f>
        <v>1.83944290481E12</v>
      </c>
      <c r="CA587" t="s">
        <v>8494</v>
      </c>
      <c r="CB587" t="s">
        <v>8495</v>
      </c>
      <c r="CC587">
        <f>919721452310+919721452500</f>
        <v>1.83944290481E12</v>
      </c>
      <c r="CD587">
        <v>0.0</v>
      </c>
      <c r="CE587" t="s">
        <v>8496</v>
      </c>
      <c r="CG587">
        <v>221005.0</v>
      </c>
      <c r="CI587" t="s">
        <v>2526</v>
      </c>
      <c r="CJ587" t="s">
        <v>1578</v>
      </c>
      <c r="CK587">
        <v>221005.0</v>
      </c>
      <c r="CM587" t="s">
        <v>8497</v>
      </c>
      <c r="CN587" t="s">
        <v>8497</v>
      </c>
    </row>
    <row r="588">
      <c r="A588" t="s">
        <v>68</v>
      </c>
      <c r="B588">
        <v>856520.0</v>
      </c>
      <c r="C588" t="s">
        <v>830</v>
      </c>
      <c r="D588">
        <v>2025.0</v>
      </c>
      <c r="E588" s="154">
        <v>45856.0</v>
      </c>
      <c r="F588" t="s">
        <v>1289</v>
      </c>
      <c r="G588" t="s">
        <v>1000</v>
      </c>
      <c r="H588" t="s">
        <v>8498</v>
      </c>
      <c r="I588" t="s">
        <v>1002</v>
      </c>
      <c r="J588">
        <v>799972.0</v>
      </c>
      <c r="K588">
        <v>943967.0</v>
      </c>
      <c r="L588">
        <v>0.0</v>
      </c>
      <c r="M588">
        <v>0.0</v>
      </c>
      <c r="O588">
        <v>0.0</v>
      </c>
      <c r="P588">
        <v>0.0</v>
      </c>
      <c r="R588">
        <v>799972.0</v>
      </c>
      <c r="S588">
        <v>400.0</v>
      </c>
      <c r="T588">
        <v>2000.0</v>
      </c>
      <c r="U588">
        <v>0.0</v>
      </c>
      <c r="V588" t="s">
        <v>1003</v>
      </c>
      <c r="W588">
        <v>3.0</v>
      </c>
      <c r="X588" s="156"/>
      <c r="Y588" s="156">
        <v>45848.0</v>
      </c>
      <c r="Z588">
        <v>320949.0</v>
      </c>
      <c r="AA588" s="156">
        <v>45940.0</v>
      </c>
      <c r="AB588">
        <v>311509.0</v>
      </c>
      <c r="AC588" s="156">
        <v>46021.0</v>
      </c>
      <c r="AD588">
        <v>311509.0</v>
      </c>
      <c r="AE588" s="156">
        <v>36526.0</v>
      </c>
      <c r="AF588">
        <v>0.0</v>
      </c>
      <c r="AG588">
        <v>27199.0</v>
      </c>
      <c r="AH588" s="154">
        <v>45866.0</v>
      </c>
      <c r="AI588" s="156">
        <v>45866.0</v>
      </c>
      <c r="AJ588">
        <v>320949.0</v>
      </c>
      <c r="AK588">
        <v>293750.0</v>
      </c>
      <c r="AL588">
        <v>0.0</v>
      </c>
      <c r="AM588">
        <v>0.3445</v>
      </c>
      <c r="AN588">
        <v>0.3445</v>
      </c>
      <c r="AS588">
        <v>0.0</v>
      </c>
      <c r="AU588">
        <v>0.0</v>
      </c>
      <c r="AV588" t="s">
        <v>380</v>
      </c>
      <c r="AY588" t="s">
        <v>88</v>
      </c>
      <c r="AZ588" t="s">
        <v>1110</v>
      </c>
      <c r="BA588" t="s">
        <v>8499</v>
      </c>
      <c r="BB588" t="s">
        <v>1652</v>
      </c>
      <c r="BC588" t="s">
        <v>27</v>
      </c>
      <c r="BD588" t="s">
        <v>1652</v>
      </c>
      <c r="BE588" t="s">
        <v>1007</v>
      </c>
      <c r="BF588" s="156">
        <v>45839.0</v>
      </c>
      <c r="BG588" s="154">
        <v>46112.0</v>
      </c>
      <c r="BH588" t="s">
        <v>1008</v>
      </c>
      <c r="BI588" t="s">
        <v>8500</v>
      </c>
      <c r="BJ588" t="s">
        <v>8501</v>
      </c>
      <c r="BK588" t="s">
        <v>8502</v>
      </c>
      <c r="BL588" s="154">
        <v>45856.0</v>
      </c>
      <c r="BM588" t="s">
        <v>6953</v>
      </c>
      <c r="BN588" t="s">
        <v>1482</v>
      </c>
      <c r="BO588" t="s">
        <v>6954</v>
      </c>
      <c r="BP588" t="s">
        <v>8503</v>
      </c>
      <c r="BR588" s="154">
        <v>45856.7329976851</v>
      </c>
      <c r="BS588" t="s">
        <v>8504</v>
      </c>
      <c r="BT588" t="s">
        <v>1016</v>
      </c>
      <c r="BU588" t="s">
        <v>1040</v>
      </c>
      <c r="BV588">
        <v>9.19667200762E11</v>
      </c>
      <c r="BW588" t="s">
        <v>8505</v>
      </c>
      <c r="BX588" t="s">
        <v>8504</v>
      </c>
      <c r="BY588" t="s">
        <v>1040</v>
      </c>
      <c r="BZ588">
        <v>9.19667200762E11</v>
      </c>
      <c r="CA588" t="s">
        <v>8504</v>
      </c>
      <c r="CB588" t="s">
        <v>1040</v>
      </c>
      <c r="CC588">
        <v>9.19667200762E11</v>
      </c>
      <c r="CD588">
        <v>723000.0</v>
      </c>
      <c r="CE588" t="s">
        <v>8506</v>
      </c>
      <c r="CG588">
        <v>333031.0</v>
      </c>
      <c r="CH588" t="s">
        <v>8506</v>
      </c>
      <c r="CI588" t="s">
        <v>8499</v>
      </c>
      <c r="CJ588" t="s">
        <v>1652</v>
      </c>
      <c r="CK588">
        <v>333031.0</v>
      </c>
      <c r="CM588" t="s">
        <v>8507</v>
      </c>
      <c r="CN588" t="s">
        <v>8507</v>
      </c>
    </row>
    <row r="589">
      <c r="A589" t="s">
        <v>47</v>
      </c>
      <c r="B589">
        <v>8625.0</v>
      </c>
      <c r="C589" t="s">
        <v>719</v>
      </c>
      <c r="D589">
        <v>2025.0</v>
      </c>
      <c r="E589" s="154">
        <v>45836.0</v>
      </c>
      <c r="F589" t="s">
        <v>999</v>
      </c>
      <c r="G589" t="s">
        <v>1000</v>
      </c>
      <c r="H589" t="s">
        <v>8508</v>
      </c>
      <c r="I589" t="s">
        <v>1002</v>
      </c>
      <c r="J589">
        <v>197600.0</v>
      </c>
      <c r="K589">
        <v>197600.0</v>
      </c>
      <c r="L589">
        <v>0.0</v>
      </c>
      <c r="M589">
        <v>0.0</v>
      </c>
      <c r="O589">
        <v>197600.0</v>
      </c>
      <c r="P589">
        <v>76.0</v>
      </c>
      <c r="Q589">
        <v>2600.0</v>
      </c>
      <c r="R589">
        <v>0.0</v>
      </c>
      <c r="S589">
        <v>0.0</v>
      </c>
      <c r="U589">
        <v>0.0</v>
      </c>
      <c r="V589" t="s">
        <v>1079</v>
      </c>
      <c r="X589" s="156">
        <v>45839.0</v>
      </c>
      <c r="Y589" s="156">
        <v>36526.0</v>
      </c>
      <c r="Z589">
        <v>0.0</v>
      </c>
      <c r="AA589" s="156">
        <v>36526.0</v>
      </c>
      <c r="AB589">
        <v>0.0</v>
      </c>
      <c r="AC589" s="156">
        <v>36526.0</v>
      </c>
      <c r="AD589">
        <v>0.0</v>
      </c>
      <c r="AE589" s="156">
        <v>36526.0</v>
      </c>
      <c r="AF589">
        <v>0.0</v>
      </c>
      <c r="AG589">
        <v>0.0</v>
      </c>
      <c r="AH589" s="154">
        <v>45838.0</v>
      </c>
      <c r="AI589" s="156">
        <v>45841.0</v>
      </c>
      <c r="AJ589">
        <v>197600.0</v>
      </c>
      <c r="AK589">
        <v>177840.0</v>
      </c>
      <c r="AL589">
        <v>19760.0</v>
      </c>
      <c r="AM589">
        <v>0.0</v>
      </c>
      <c r="AS589">
        <v>0.0</v>
      </c>
      <c r="AU589">
        <v>4.0</v>
      </c>
      <c r="AV589" t="s">
        <v>380</v>
      </c>
      <c r="AW589" t="s">
        <v>381</v>
      </c>
      <c r="AX589" t="s">
        <v>22</v>
      </c>
      <c r="AZ589" t="s">
        <v>1110</v>
      </c>
      <c r="BA589" t="s">
        <v>2152</v>
      </c>
      <c r="BB589" t="s">
        <v>1366</v>
      </c>
      <c r="BC589" t="s">
        <v>45</v>
      </c>
      <c r="BD589" t="s">
        <v>1366</v>
      </c>
      <c r="BE589" t="s">
        <v>1007</v>
      </c>
      <c r="BF589" s="156">
        <v>45839.0</v>
      </c>
      <c r="BG589" s="154">
        <v>46112.0</v>
      </c>
      <c r="BH589" t="s">
        <v>1008</v>
      </c>
      <c r="BI589" t="s">
        <v>8509</v>
      </c>
      <c r="BJ589" t="s">
        <v>8510</v>
      </c>
      <c r="BK589" t="s">
        <v>8511</v>
      </c>
      <c r="BL589" s="154">
        <v>45836.0</v>
      </c>
      <c r="BM589" t="s">
        <v>2169</v>
      </c>
      <c r="BN589" t="s">
        <v>1118</v>
      </c>
      <c r="BO589" t="s">
        <v>2170</v>
      </c>
      <c r="BP589" t="s">
        <v>2367</v>
      </c>
      <c r="BR589" s="154">
        <v>45838.5292824074</v>
      </c>
      <c r="BS589" t="s">
        <v>8512</v>
      </c>
      <c r="BT589" t="s">
        <v>1016</v>
      </c>
      <c r="BU589" t="s">
        <v>8513</v>
      </c>
      <c r="BV589">
        <v>9.19727260433E11</v>
      </c>
      <c r="BW589" t="s">
        <v>8514</v>
      </c>
      <c r="BX589" t="s">
        <v>8512</v>
      </c>
      <c r="BY589" t="s">
        <v>8513</v>
      </c>
      <c r="BZ589">
        <v>9.19727260433E11</v>
      </c>
      <c r="CA589" t="s">
        <v>8512</v>
      </c>
      <c r="CB589" t="s">
        <v>8513</v>
      </c>
      <c r="CC589">
        <v>9.19727260433E11</v>
      </c>
      <c r="CD589">
        <v>40000.0</v>
      </c>
      <c r="CE589" t="s">
        <v>8515</v>
      </c>
      <c r="CG589">
        <v>380061.0</v>
      </c>
      <c r="CH589" t="s">
        <v>8516</v>
      </c>
      <c r="CI589" t="s">
        <v>2152</v>
      </c>
      <c r="CJ589" t="s">
        <v>2162</v>
      </c>
      <c r="CK589">
        <v>380061.0</v>
      </c>
      <c r="CM589" t="s">
        <v>8517</v>
      </c>
      <c r="CN589" t="s">
        <v>8517</v>
      </c>
    </row>
    <row r="590">
      <c r="A590" t="s">
        <v>18</v>
      </c>
      <c r="B590">
        <v>865626.0</v>
      </c>
      <c r="C590" t="s">
        <v>349</v>
      </c>
      <c r="D590">
        <v>2025.0</v>
      </c>
      <c r="E590" s="156" t="s">
        <v>8518</v>
      </c>
      <c r="F590" t="s">
        <v>1024</v>
      </c>
      <c r="G590" t="s">
        <v>1000</v>
      </c>
      <c r="H590" t="s">
        <v>8519</v>
      </c>
      <c r="I590" t="s">
        <v>1002</v>
      </c>
      <c r="J590">
        <v>2754425.0</v>
      </c>
      <c r="K590">
        <v>3215159.0</v>
      </c>
      <c r="L590">
        <v>194789.0</v>
      </c>
      <c r="M590">
        <v>779.0</v>
      </c>
      <c r="N590">
        <v>250.0</v>
      </c>
      <c r="O590">
        <v>0.0</v>
      </c>
      <c r="P590">
        <v>0.0</v>
      </c>
      <c r="R590">
        <v>2559636.0</v>
      </c>
      <c r="S590">
        <v>2397.0</v>
      </c>
      <c r="T590">
        <v>1068.0</v>
      </c>
      <c r="U590">
        <v>0.0</v>
      </c>
      <c r="V590" t="s">
        <v>1533</v>
      </c>
      <c r="W590">
        <v>4.0</v>
      </c>
      <c r="X590" s="154">
        <v>45845.0</v>
      </c>
      <c r="Y590" s="156" t="s">
        <v>1567</v>
      </c>
      <c r="Z590" t="s">
        <v>8520</v>
      </c>
      <c r="AA590" s="156" t="s">
        <v>8521</v>
      </c>
      <c r="AB590" t="s">
        <v>8520</v>
      </c>
      <c r="AC590" s="156" t="s">
        <v>7620</v>
      </c>
      <c r="AD590" t="s">
        <v>8520</v>
      </c>
      <c r="AE590" s="156" t="s">
        <v>1538</v>
      </c>
      <c r="AF590" t="s">
        <v>8520</v>
      </c>
      <c r="AG590">
        <v>0.0</v>
      </c>
      <c r="AH590" s="154"/>
      <c r="AI590" s="154"/>
      <c r="AJ590" t="s">
        <v>8522</v>
      </c>
      <c r="AK590">
        <v>0.0</v>
      </c>
      <c r="AL590" t="s">
        <v>8522</v>
      </c>
      <c r="AM590" t="s">
        <v>8523</v>
      </c>
      <c r="AN590" t="s">
        <v>8523</v>
      </c>
      <c r="AS590" t="s">
        <v>1028</v>
      </c>
      <c r="AT590" t="s">
        <v>22</v>
      </c>
      <c r="AU590">
        <v>0.0</v>
      </c>
      <c r="AV590" t="s">
        <v>380</v>
      </c>
      <c r="AY590" t="s">
        <v>88</v>
      </c>
      <c r="AZ590" t="s">
        <v>1110</v>
      </c>
      <c r="BA590" t="s">
        <v>1157</v>
      </c>
      <c r="BB590" t="s">
        <v>1158</v>
      </c>
      <c r="BC590" t="s">
        <v>37</v>
      </c>
      <c r="BD590" t="s">
        <v>1158</v>
      </c>
      <c r="BE590" t="s">
        <v>1007</v>
      </c>
      <c r="BF590" s="156" t="s">
        <v>5341</v>
      </c>
      <c r="BG590" s="154">
        <v>46112.0</v>
      </c>
      <c r="BH590" t="s">
        <v>1008</v>
      </c>
      <c r="BI590" t="s">
        <v>8524</v>
      </c>
      <c r="BJ590" t="s">
        <v>8525</v>
      </c>
      <c r="BK590" t="s">
        <v>8526</v>
      </c>
      <c r="BL590" s="156" t="s">
        <v>8518</v>
      </c>
      <c r="BM590" t="s">
        <v>1012</v>
      </c>
      <c r="BN590" t="s">
        <v>1013</v>
      </c>
      <c r="BO590" t="s">
        <v>1014</v>
      </c>
      <c r="BP590" t="s">
        <v>379</v>
      </c>
      <c r="BR590" s="154" t="s">
        <v>8527</v>
      </c>
      <c r="BS590" t="s">
        <v>8528</v>
      </c>
      <c r="BT590" t="s">
        <v>1016</v>
      </c>
      <c r="BU590" t="s">
        <v>8529</v>
      </c>
      <c r="BV590">
        <v>9.19831806777E11</v>
      </c>
      <c r="BW590" t="s">
        <v>8530</v>
      </c>
      <c r="BX590" t="s">
        <v>8528</v>
      </c>
      <c r="BY590" t="s">
        <v>8531</v>
      </c>
      <c r="BZ590">
        <v>9.19831806777E11</v>
      </c>
      <c r="CA590" t="s">
        <v>8532</v>
      </c>
      <c r="CB590" t="s">
        <v>8533</v>
      </c>
      <c r="CC590">
        <v>9.18017153969E11</v>
      </c>
      <c r="CD590">
        <v>0.0</v>
      </c>
      <c r="CE590" t="s">
        <v>349</v>
      </c>
      <c r="CG590">
        <v>700019.0</v>
      </c>
      <c r="CI590" t="s">
        <v>1157</v>
      </c>
      <c r="CJ590" t="s">
        <v>1158</v>
      </c>
      <c r="CK590">
        <v>700019.0</v>
      </c>
      <c r="CM590" t="s">
        <v>8534</v>
      </c>
      <c r="CN590" t="s">
        <v>8534</v>
      </c>
    </row>
    <row r="591">
      <c r="A591" t="s">
        <v>68</v>
      </c>
      <c r="B591">
        <v>950643.0</v>
      </c>
      <c r="C591" t="s">
        <v>720</v>
      </c>
      <c r="D591">
        <v>2025.0</v>
      </c>
      <c r="E591" s="156">
        <v>45756.0</v>
      </c>
      <c r="F591" t="s">
        <v>999</v>
      </c>
      <c r="G591" t="s">
        <v>1000</v>
      </c>
      <c r="H591" t="s">
        <v>8535</v>
      </c>
      <c r="I591" t="s">
        <v>1002</v>
      </c>
      <c r="J591">
        <v>250016.0</v>
      </c>
      <c r="K591">
        <v>250016.0</v>
      </c>
      <c r="L591">
        <v>0.0</v>
      </c>
      <c r="M591">
        <v>0.0</v>
      </c>
      <c r="O591">
        <v>250016.0</v>
      </c>
      <c r="P591">
        <v>490.0</v>
      </c>
      <c r="Q591">
        <v>510.0</v>
      </c>
      <c r="R591">
        <v>0.0</v>
      </c>
      <c r="S591">
        <v>0.0</v>
      </c>
      <c r="U591">
        <v>0.0</v>
      </c>
      <c r="V591" t="s">
        <v>1079</v>
      </c>
      <c r="X591" s="156">
        <v>45747.0</v>
      </c>
      <c r="Y591" s="156">
        <v>36526.0</v>
      </c>
      <c r="Z591">
        <v>0.0</v>
      </c>
      <c r="AA591" s="156">
        <v>36526.0</v>
      </c>
      <c r="AB591">
        <v>0.0</v>
      </c>
      <c r="AC591" s="156">
        <v>36526.0</v>
      </c>
      <c r="AD591">
        <v>0.0</v>
      </c>
      <c r="AE591" s="156">
        <v>36526.0</v>
      </c>
      <c r="AF591">
        <v>0.0</v>
      </c>
      <c r="AG591">
        <v>0.0</v>
      </c>
      <c r="AH591" s="154">
        <v>45769.0</v>
      </c>
      <c r="AI591" s="154">
        <v>45769.0</v>
      </c>
      <c r="AJ591">
        <v>250016.0</v>
      </c>
      <c r="AK591">
        <v>250016.0</v>
      </c>
      <c r="AL591">
        <v>0.0</v>
      </c>
      <c r="AM591">
        <v>0.6639</v>
      </c>
      <c r="AN591">
        <v>0.5639</v>
      </c>
      <c r="AO591">
        <v>0.1</v>
      </c>
      <c r="AS591">
        <v>0.0</v>
      </c>
      <c r="AU591">
        <v>2.0</v>
      </c>
      <c r="AV591" t="s">
        <v>399</v>
      </c>
      <c r="AW591" t="s">
        <v>428</v>
      </c>
      <c r="AX591" t="s">
        <v>22</v>
      </c>
      <c r="AZ591" t="s">
        <v>1110</v>
      </c>
      <c r="BA591" t="s">
        <v>2125</v>
      </c>
      <c r="BB591" t="s">
        <v>2125</v>
      </c>
      <c r="BC591" t="s">
        <v>27</v>
      </c>
      <c r="BD591" t="s">
        <v>1113</v>
      </c>
      <c r="BE591" t="s">
        <v>1007</v>
      </c>
      <c r="BF591" s="156">
        <v>45748.0</v>
      </c>
      <c r="BG591" s="156">
        <v>46112.0</v>
      </c>
      <c r="BH591" t="s">
        <v>1008</v>
      </c>
      <c r="BI591" t="s">
        <v>8536</v>
      </c>
      <c r="BJ591" t="s">
        <v>8537</v>
      </c>
      <c r="BK591" t="s">
        <v>8538</v>
      </c>
      <c r="BL591" s="156">
        <v>45756.0</v>
      </c>
      <c r="BM591" t="s">
        <v>3108</v>
      </c>
      <c r="BN591" t="s">
        <v>1118</v>
      </c>
      <c r="BO591" t="s">
        <v>3109</v>
      </c>
      <c r="BP591" t="s">
        <v>3110</v>
      </c>
      <c r="BR591" s="154">
        <v>45764.4065856481</v>
      </c>
      <c r="BS591" t="s">
        <v>8539</v>
      </c>
      <c r="BT591" t="s">
        <v>1016</v>
      </c>
      <c r="BU591" t="s">
        <v>8540</v>
      </c>
      <c r="BV591">
        <v>9.19811611025E11</v>
      </c>
      <c r="BW591" t="s">
        <v>8540</v>
      </c>
      <c r="BX591" t="s">
        <v>8539</v>
      </c>
      <c r="BY591" t="s">
        <v>8540</v>
      </c>
      <c r="BZ591">
        <v>9.19811611025E11</v>
      </c>
      <c r="CA591" t="s">
        <v>8539</v>
      </c>
      <c r="CB591" t="s">
        <v>8540</v>
      </c>
      <c r="CC591">
        <v>9.19811611025E11</v>
      </c>
      <c r="CD591">
        <v>68000.0</v>
      </c>
      <c r="CE591" t="s">
        <v>720</v>
      </c>
      <c r="CG591">
        <v>110019.0</v>
      </c>
      <c r="CH591" t="s">
        <v>720</v>
      </c>
      <c r="CI591" t="s">
        <v>2125</v>
      </c>
      <c r="CJ591" t="s">
        <v>2139</v>
      </c>
      <c r="CK591">
        <v>110019.0</v>
      </c>
      <c r="CM591" t="s">
        <v>8541</v>
      </c>
      <c r="CN591" t="s">
        <v>8541</v>
      </c>
    </row>
    <row r="592">
      <c r="A592" t="s">
        <v>18</v>
      </c>
      <c r="B592">
        <v>9582.0</v>
      </c>
      <c r="C592" t="s">
        <v>831</v>
      </c>
      <c r="D592">
        <v>2025.0</v>
      </c>
      <c r="E592" s="154" t="s">
        <v>8542</v>
      </c>
      <c r="F592" t="s">
        <v>1289</v>
      </c>
      <c r="G592" t="s">
        <v>1000</v>
      </c>
      <c r="H592" t="s">
        <v>8543</v>
      </c>
      <c r="I592" t="s">
        <v>1002</v>
      </c>
      <c r="J592">
        <v>181776.0</v>
      </c>
      <c r="K592">
        <v>214496.0</v>
      </c>
      <c r="L592">
        <v>0.0</v>
      </c>
      <c r="M592">
        <v>0.0</v>
      </c>
      <c r="O592">
        <v>0.0</v>
      </c>
      <c r="P592">
        <v>0.0</v>
      </c>
      <c r="R592">
        <v>181776.0</v>
      </c>
      <c r="S592">
        <v>71.0</v>
      </c>
      <c r="T592" t="s">
        <v>8544</v>
      </c>
      <c r="U592">
        <v>0.0</v>
      </c>
      <c r="V592" t="s">
        <v>1533</v>
      </c>
      <c r="W592">
        <v>4.0</v>
      </c>
      <c r="X592" s="154">
        <v>45785.0</v>
      </c>
      <c r="Y592" s="156" t="s">
        <v>8545</v>
      </c>
      <c r="Z592" t="s">
        <v>8546</v>
      </c>
      <c r="AA592" s="156" t="s">
        <v>7618</v>
      </c>
      <c r="AB592" t="s">
        <v>8546</v>
      </c>
      <c r="AC592" s="156" t="s">
        <v>4366</v>
      </c>
      <c r="AD592" t="s">
        <v>8546</v>
      </c>
      <c r="AE592" s="156" t="s">
        <v>1538</v>
      </c>
      <c r="AF592" t="s">
        <v>8546</v>
      </c>
      <c r="AG592" t="s">
        <v>8547</v>
      </c>
      <c r="AH592" s="154">
        <v>45764.0</v>
      </c>
      <c r="AI592" s="154">
        <v>45848.0</v>
      </c>
      <c r="AJ592" t="s">
        <v>8548</v>
      </c>
      <c r="AK592" t="s">
        <v>8549</v>
      </c>
      <c r="AL592" t="s">
        <v>8550</v>
      </c>
      <c r="AM592" t="s">
        <v>8551</v>
      </c>
      <c r="AN592" t="s">
        <v>8551</v>
      </c>
      <c r="AS592">
        <v>0.0</v>
      </c>
      <c r="AU592">
        <v>0.0</v>
      </c>
      <c r="AV592" t="s">
        <v>380</v>
      </c>
      <c r="AY592" t="s">
        <v>88</v>
      </c>
      <c r="AZ592" t="s">
        <v>1850</v>
      </c>
      <c r="BA592" t="s">
        <v>1157</v>
      </c>
      <c r="BB592" t="s">
        <v>1158</v>
      </c>
      <c r="BC592" t="s">
        <v>37</v>
      </c>
      <c r="BD592" t="s">
        <v>1158</v>
      </c>
      <c r="BE592" t="s">
        <v>1007</v>
      </c>
      <c r="BF592" s="156">
        <v>45751.0</v>
      </c>
      <c r="BG592" s="156">
        <v>46116.0</v>
      </c>
      <c r="BH592" t="s">
        <v>1008</v>
      </c>
      <c r="BI592" t="s">
        <v>8552</v>
      </c>
      <c r="BJ592" t="s">
        <v>8553</v>
      </c>
      <c r="BK592" t="s">
        <v>8554</v>
      </c>
      <c r="BL592" s="154" t="s">
        <v>8542</v>
      </c>
      <c r="BM592" t="s">
        <v>1162</v>
      </c>
      <c r="BN592" t="s">
        <v>1013</v>
      </c>
      <c r="BO592" t="s">
        <v>1163</v>
      </c>
      <c r="BP592" t="s">
        <v>379</v>
      </c>
      <c r="BR592" s="154" t="s">
        <v>8555</v>
      </c>
      <c r="BS592" t="s">
        <v>8556</v>
      </c>
      <c r="BT592" t="s">
        <v>1016</v>
      </c>
      <c r="BU592" t="s">
        <v>8557</v>
      </c>
      <c r="BV592">
        <v>9.19830115422E11</v>
      </c>
      <c r="BX592" t="s">
        <v>8558</v>
      </c>
      <c r="BY592" t="s">
        <v>8557</v>
      </c>
      <c r="BZ592">
        <f>919830115422+919903755400</f>
        <v>1.839733870822E12</v>
      </c>
      <c r="CA592" t="s">
        <v>8559</v>
      </c>
      <c r="CB592" t="s">
        <v>8560</v>
      </c>
      <c r="CC592">
        <v>9.199037554E11</v>
      </c>
      <c r="CD592">
        <v>0.0</v>
      </c>
      <c r="CE592" t="s">
        <v>8561</v>
      </c>
      <c r="CG592">
        <v>700027.0</v>
      </c>
      <c r="CI592" t="s">
        <v>1157</v>
      </c>
      <c r="CJ592" t="s">
        <v>1158</v>
      </c>
      <c r="CK592">
        <v>700027.0</v>
      </c>
      <c r="CL592" t="s">
        <v>8562</v>
      </c>
      <c r="CM592" t="s">
        <v>8561</v>
      </c>
      <c r="CN592" t="s">
        <v>8561</v>
      </c>
    </row>
    <row r="593">
      <c r="A593" t="s">
        <v>68</v>
      </c>
      <c r="B593">
        <v>96888.0</v>
      </c>
      <c r="C593" t="s">
        <v>721</v>
      </c>
      <c r="D593">
        <v>2025.0</v>
      </c>
      <c r="E593" s="154">
        <v>45762.0</v>
      </c>
      <c r="F593" t="s">
        <v>999</v>
      </c>
      <c r="G593" t="s">
        <v>1000</v>
      </c>
      <c r="H593" t="s">
        <v>8563</v>
      </c>
      <c r="I593" t="s">
        <v>1002</v>
      </c>
      <c r="J593">
        <v>162064.0</v>
      </c>
      <c r="K593">
        <v>162064.0</v>
      </c>
      <c r="L593">
        <v>0.0</v>
      </c>
      <c r="M593">
        <v>0.0</v>
      </c>
      <c r="O593">
        <v>162064.0</v>
      </c>
      <c r="P593">
        <v>150.0</v>
      </c>
      <c r="Q593">
        <v>1080.0</v>
      </c>
      <c r="R593">
        <v>0.0</v>
      </c>
      <c r="S593">
        <v>0.0</v>
      </c>
      <c r="U593">
        <v>0.0</v>
      </c>
      <c r="V593" t="s">
        <v>1079</v>
      </c>
      <c r="X593" s="154">
        <v>45777.0</v>
      </c>
      <c r="Y593" s="156">
        <v>36526.0</v>
      </c>
      <c r="Z593">
        <v>0.0</v>
      </c>
      <c r="AA593" s="156">
        <v>36526.0</v>
      </c>
      <c r="AB593">
        <v>0.0</v>
      </c>
      <c r="AC593" s="156">
        <v>36526.0</v>
      </c>
      <c r="AD593">
        <v>0.0</v>
      </c>
      <c r="AE593" s="156">
        <v>36526.0</v>
      </c>
      <c r="AF593">
        <v>0.0</v>
      </c>
      <c r="AG593">
        <v>0.0</v>
      </c>
      <c r="AH593" s="154">
        <v>45772.0</v>
      </c>
      <c r="AI593" s="154">
        <v>45772.0</v>
      </c>
      <c r="AJ593">
        <v>162064.0</v>
      </c>
      <c r="AK593">
        <v>160920.0</v>
      </c>
      <c r="AL593">
        <v>1144.0</v>
      </c>
      <c r="AM593">
        <v>0.1689</v>
      </c>
      <c r="AN593">
        <v>0.1689</v>
      </c>
      <c r="AS593">
        <v>0.0</v>
      </c>
      <c r="AU593">
        <v>2.0</v>
      </c>
      <c r="AV593" t="s">
        <v>380</v>
      </c>
      <c r="AW593" t="s">
        <v>381</v>
      </c>
      <c r="AX593" t="s">
        <v>22</v>
      </c>
      <c r="AZ593" t="s">
        <v>1004</v>
      </c>
      <c r="BA593" t="s">
        <v>1143</v>
      </c>
      <c r="BB593" t="s">
        <v>1144</v>
      </c>
      <c r="BC593" t="s">
        <v>45</v>
      </c>
      <c r="BD593" t="s">
        <v>1143</v>
      </c>
      <c r="BE593" t="s">
        <v>1007</v>
      </c>
      <c r="BF593" s="156">
        <v>45810.0</v>
      </c>
      <c r="BG593" s="156">
        <v>46174.0</v>
      </c>
      <c r="BH593" t="s">
        <v>1008</v>
      </c>
      <c r="BI593" t="s">
        <v>8564</v>
      </c>
      <c r="BJ593" t="s">
        <v>8565</v>
      </c>
      <c r="BK593" t="s">
        <v>8566</v>
      </c>
      <c r="BL593" s="154">
        <v>45762.0</v>
      </c>
      <c r="BM593" t="s">
        <v>2796</v>
      </c>
      <c r="BN593" t="s">
        <v>1095</v>
      </c>
      <c r="BO593" t="s">
        <v>2797</v>
      </c>
      <c r="BP593" t="s">
        <v>1712</v>
      </c>
      <c r="BR593" s="154">
        <v>45776.654386574</v>
      </c>
      <c r="BS593" t="s">
        <v>8567</v>
      </c>
      <c r="BT593" t="s">
        <v>1551</v>
      </c>
      <c r="BU593" t="s">
        <v>8568</v>
      </c>
      <c r="BV593">
        <v>9.19833826616E11</v>
      </c>
      <c r="BW593" t="s">
        <v>8569</v>
      </c>
      <c r="BX593" t="s">
        <v>8570</v>
      </c>
      <c r="BY593" t="s">
        <v>8568</v>
      </c>
      <c r="BZ593">
        <v>9.19833826616E11</v>
      </c>
      <c r="CA593" t="s">
        <v>8571</v>
      </c>
      <c r="CB593" t="s">
        <v>8568</v>
      </c>
      <c r="CC593">
        <v>9.19833826616E11</v>
      </c>
      <c r="CD593">
        <v>55000.0</v>
      </c>
      <c r="CE593" t="s">
        <v>8572</v>
      </c>
      <c r="CG593">
        <v>400001.0</v>
      </c>
      <c r="CH593" t="s">
        <v>8572</v>
      </c>
      <c r="CI593" t="s">
        <v>1143</v>
      </c>
      <c r="CJ593" t="s">
        <v>1144</v>
      </c>
      <c r="CK593">
        <v>400001.0</v>
      </c>
      <c r="CM593" t="s">
        <v>8573</v>
      </c>
      <c r="CN593" t="s">
        <v>8573</v>
      </c>
    </row>
    <row r="594">
      <c r="A594" t="s">
        <v>18</v>
      </c>
      <c r="B594">
        <v>971627.0</v>
      </c>
      <c r="C594" t="s">
        <v>722</v>
      </c>
      <c r="D594">
        <v>2025.0</v>
      </c>
      <c r="E594" t="s">
        <v>8574</v>
      </c>
      <c r="F594" t="s">
        <v>1328</v>
      </c>
      <c r="G594" t="s">
        <v>1000</v>
      </c>
      <c r="H594" t="s">
        <v>8575</v>
      </c>
      <c r="I594" t="s">
        <v>1002</v>
      </c>
      <c r="J594">
        <v>1140040.0</v>
      </c>
      <c r="K594">
        <v>1214422.0</v>
      </c>
      <c r="L594">
        <v>0.0</v>
      </c>
      <c r="M594">
        <v>0.0</v>
      </c>
      <c r="O594">
        <v>726808.0</v>
      </c>
      <c r="P594">
        <v>395.0</v>
      </c>
      <c r="Q594">
        <v>1840.0</v>
      </c>
      <c r="R594">
        <v>413232.0</v>
      </c>
      <c r="S594">
        <v>265.0</v>
      </c>
      <c r="T594">
        <v>1559.0</v>
      </c>
      <c r="U594">
        <v>0.0</v>
      </c>
      <c r="V594" t="s">
        <v>1003</v>
      </c>
      <c r="W594">
        <v>2.0</v>
      </c>
      <c r="Y594" s="156">
        <v>45778.0</v>
      </c>
      <c r="Z594" t="s">
        <v>8576</v>
      </c>
      <c r="AA594" s="157">
        <v>45870.0</v>
      </c>
      <c r="AB594" t="s">
        <v>8577</v>
      </c>
      <c r="AC594" s="156">
        <v>36526.0</v>
      </c>
      <c r="AD594">
        <v>0.0</v>
      </c>
      <c r="AE594" s="156">
        <v>36526.0</v>
      </c>
      <c r="AF594">
        <v>0.0</v>
      </c>
      <c r="AG594">
        <v>0.0</v>
      </c>
      <c r="AH594" s="156">
        <v>45800.0</v>
      </c>
      <c r="AI594" s="156">
        <v>45800.0</v>
      </c>
      <c r="AJ594" t="s">
        <v>8578</v>
      </c>
      <c r="AK594" t="s">
        <v>8579</v>
      </c>
      <c r="AL594" t="s">
        <v>8580</v>
      </c>
      <c r="AM594" t="s">
        <v>8581</v>
      </c>
      <c r="AN594" t="s">
        <v>8581</v>
      </c>
      <c r="AS594">
        <v>0.0</v>
      </c>
      <c r="AU594" t="s">
        <v>424</v>
      </c>
      <c r="AV594" t="s">
        <v>380</v>
      </c>
      <c r="AW594" t="s">
        <v>428</v>
      </c>
      <c r="AX594" t="s">
        <v>22</v>
      </c>
      <c r="AY594" t="s">
        <v>88</v>
      </c>
      <c r="AZ594" t="s">
        <v>1029</v>
      </c>
      <c r="BA594" t="s">
        <v>1143</v>
      </c>
      <c r="BB594" t="s">
        <v>1144</v>
      </c>
      <c r="BC594" t="s">
        <v>45</v>
      </c>
      <c r="BD594" t="s">
        <v>1143</v>
      </c>
      <c r="BE594" t="s">
        <v>1007</v>
      </c>
      <c r="BF594" s="156">
        <v>45748.0</v>
      </c>
      <c r="BG594" s="154" t="s">
        <v>1972</v>
      </c>
      <c r="BH594" t="s">
        <v>1008</v>
      </c>
      <c r="BI594" t="s">
        <v>8582</v>
      </c>
      <c r="BJ594" t="s">
        <v>8583</v>
      </c>
      <c r="BK594" t="s">
        <v>8584</v>
      </c>
      <c r="BL594" t="s">
        <v>8574</v>
      </c>
      <c r="BM594" t="s">
        <v>1676</v>
      </c>
      <c r="BN594" t="s">
        <v>8585</v>
      </c>
      <c r="BO594" t="s">
        <v>1677</v>
      </c>
      <c r="BP594" t="s">
        <v>1150</v>
      </c>
      <c r="BR594" t="s">
        <v>8586</v>
      </c>
      <c r="BS594" t="s">
        <v>8587</v>
      </c>
      <c r="BU594" t="s">
        <v>8588</v>
      </c>
      <c r="BV594">
        <v>9.19820212269E11</v>
      </c>
      <c r="BW594" t="s">
        <v>8589</v>
      </c>
      <c r="BX594" t="s">
        <v>8587</v>
      </c>
      <c r="BY594" t="s">
        <v>8588</v>
      </c>
      <c r="BZ594">
        <v>9.19820212269E11</v>
      </c>
      <c r="CA594" t="s">
        <v>8590</v>
      </c>
      <c r="CB594" t="s">
        <v>8591</v>
      </c>
      <c r="CC594">
        <v>9.18080290555E11</v>
      </c>
      <c r="CD594">
        <v>5700.0</v>
      </c>
      <c r="CE594" t="s">
        <v>8592</v>
      </c>
      <c r="CG594">
        <v>400022.0</v>
      </c>
      <c r="CI594" t="s">
        <v>1143</v>
      </c>
      <c r="CJ594" t="s">
        <v>1144</v>
      </c>
      <c r="CK594">
        <v>400022.0</v>
      </c>
      <c r="CM594" t="s">
        <v>8592</v>
      </c>
      <c r="CN594" t="s">
        <v>8592</v>
      </c>
    </row>
    <row r="595">
      <c r="A595" t="s">
        <v>47</v>
      </c>
      <c r="B595">
        <v>999141.0</v>
      </c>
      <c r="C595" t="s">
        <v>723</v>
      </c>
      <c r="D595">
        <v>2025.0</v>
      </c>
      <c r="E595" t="s">
        <v>8593</v>
      </c>
      <c r="F595" t="s">
        <v>999</v>
      </c>
      <c r="G595" t="s">
        <v>1000</v>
      </c>
      <c r="H595" t="s">
        <v>8594</v>
      </c>
      <c r="I595" t="s">
        <v>1002</v>
      </c>
      <c r="J595">
        <v>838086.0</v>
      </c>
      <c r="K595">
        <v>838086.0</v>
      </c>
      <c r="L595">
        <v>0.0</v>
      </c>
      <c r="M595">
        <v>0.0</v>
      </c>
      <c r="O595">
        <v>838086.0</v>
      </c>
      <c r="P595">
        <v>1185.0</v>
      </c>
      <c r="Q595" t="s">
        <v>8595</v>
      </c>
      <c r="R595">
        <v>0.0</v>
      </c>
      <c r="S595">
        <v>0.0</v>
      </c>
      <c r="U595">
        <v>0.0</v>
      </c>
      <c r="V595" t="s">
        <v>1003</v>
      </c>
      <c r="W595">
        <v>2.0</v>
      </c>
      <c r="Y595" t="s">
        <v>8596</v>
      </c>
      <c r="Z595" t="s">
        <v>8597</v>
      </c>
      <c r="AA595" s="157">
        <v>45962.0</v>
      </c>
      <c r="AB595" t="s">
        <v>8597</v>
      </c>
      <c r="AC595" s="156">
        <v>36526.0</v>
      </c>
      <c r="AD595">
        <v>0.0</v>
      </c>
      <c r="AE595" s="156">
        <v>36526.0</v>
      </c>
      <c r="AF595">
        <v>0.0</v>
      </c>
      <c r="AG595" t="s">
        <v>8598</v>
      </c>
      <c r="AH595" s="156">
        <v>45756.0</v>
      </c>
      <c r="AI595" s="156">
        <v>45756.0</v>
      </c>
      <c r="AJ595" t="s">
        <v>8597</v>
      </c>
      <c r="AK595" t="s">
        <v>8599</v>
      </c>
      <c r="AL595" t="s">
        <v>8600</v>
      </c>
      <c r="AM595" t="s">
        <v>8601</v>
      </c>
      <c r="AN595" t="s">
        <v>8602</v>
      </c>
      <c r="AP595">
        <v>0.05</v>
      </c>
      <c r="AR595">
        <v>0.05</v>
      </c>
      <c r="AS595">
        <v>0.0</v>
      </c>
      <c r="AU595">
        <v>2.0</v>
      </c>
      <c r="AV595" t="s">
        <v>399</v>
      </c>
      <c r="AW595" t="s">
        <v>381</v>
      </c>
      <c r="AX595" t="s">
        <v>22</v>
      </c>
      <c r="AZ595" t="s">
        <v>1850</v>
      </c>
      <c r="BA595" t="s">
        <v>1979</v>
      </c>
      <c r="BB595" t="s">
        <v>1578</v>
      </c>
      <c r="BC595" t="s">
        <v>27</v>
      </c>
      <c r="BD595" t="s">
        <v>1735</v>
      </c>
      <c r="BE595" t="s">
        <v>1007</v>
      </c>
      <c r="BF595" t="s">
        <v>8603</v>
      </c>
      <c r="BG595" s="154">
        <v>46112.0</v>
      </c>
      <c r="BH595" t="s">
        <v>1008</v>
      </c>
      <c r="BI595" t="s">
        <v>8604</v>
      </c>
      <c r="BJ595" t="s">
        <v>8605</v>
      </c>
      <c r="BK595" t="s">
        <v>8606</v>
      </c>
      <c r="BL595" t="s">
        <v>8593</v>
      </c>
      <c r="BM595" t="s">
        <v>1739</v>
      </c>
      <c r="BN595" t="s">
        <v>1118</v>
      </c>
      <c r="BO595" t="s">
        <v>1740</v>
      </c>
      <c r="BP595" t="s">
        <v>2225</v>
      </c>
      <c r="BR595" t="s">
        <v>8607</v>
      </c>
      <c r="BS595" t="s">
        <v>8608</v>
      </c>
      <c r="BT595" t="s">
        <v>1016</v>
      </c>
      <c r="BU595" t="s">
        <v>8609</v>
      </c>
      <c r="BV595">
        <v>9.18130512091E11</v>
      </c>
      <c r="BW595" t="s">
        <v>8609</v>
      </c>
      <c r="BX595" t="s">
        <v>8610</v>
      </c>
      <c r="BY595" t="s">
        <v>8609</v>
      </c>
      <c r="BZ595">
        <v>9.18130512091E11</v>
      </c>
      <c r="CA595" t="s">
        <v>8610</v>
      </c>
      <c r="CB595" t="s">
        <v>8609</v>
      </c>
      <c r="CC595">
        <v>9.18130512091E11</v>
      </c>
      <c r="CD595">
        <v>75000.0</v>
      </c>
      <c r="CE595" t="s">
        <v>1979</v>
      </c>
      <c r="CG595">
        <v>201005.0</v>
      </c>
      <c r="CH595" t="s">
        <v>8611</v>
      </c>
      <c r="CI595" t="s">
        <v>1979</v>
      </c>
      <c r="CJ595" t="s">
        <v>1578</v>
      </c>
      <c r="CK595">
        <v>201005.0</v>
      </c>
      <c r="CL595" t="s">
        <v>1990</v>
      </c>
      <c r="CM595" t="s">
        <v>8612</v>
      </c>
      <c r="CN595" t="s">
        <v>8612</v>
      </c>
    </row>
  </sheetData>
  <hyperlinks>
    <hyperlink ref="BO2" r:id="rId1"/>
    <hyperlink ref="BU2" r:id="rId2"/>
    <hyperlink ref="BW2" r:id="rId3"/>
    <hyperlink ref="BY2" r:id="rId4"/>
    <hyperlink ref="CB2" r:id="rId5"/>
    <hyperlink ref="BO3" r:id="rId6"/>
    <hyperlink ref="BU3" r:id="rId7"/>
    <hyperlink ref="BW3" r:id="rId8"/>
    <hyperlink ref="BY3" r:id="rId9"/>
    <hyperlink ref="CB3" r:id="rId10"/>
    <hyperlink ref="BU4" r:id="rId11"/>
    <hyperlink ref="BW4" r:id="rId12"/>
    <hyperlink ref="BU5" r:id="rId13"/>
    <hyperlink ref="BY5" r:id="rId14"/>
    <hyperlink ref="BO6" r:id="rId15"/>
    <hyperlink ref="BU6" r:id="rId16"/>
    <hyperlink ref="BW6" r:id="rId17"/>
    <hyperlink ref="BY6" r:id="rId18"/>
    <hyperlink ref="CB6" r:id="rId19"/>
    <hyperlink ref="BO7" r:id="rId20"/>
    <hyperlink ref="BU7" r:id="rId21"/>
    <hyperlink ref="BW7" r:id="rId22"/>
    <hyperlink ref="BO8" r:id="rId23"/>
    <hyperlink ref="BU8" r:id="rId24"/>
    <hyperlink ref="BW8" r:id="rId25"/>
    <hyperlink ref="BO9" r:id="rId26"/>
    <hyperlink ref="BU9" r:id="rId27"/>
    <hyperlink ref="BW9" r:id="rId28"/>
    <hyperlink ref="BY9" r:id="rId29"/>
    <hyperlink ref="CB9" r:id="rId30"/>
    <hyperlink ref="BO10" r:id="rId31"/>
    <hyperlink ref="BU10" r:id="rId32"/>
    <hyperlink ref="BW10" r:id="rId33"/>
    <hyperlink ref="BY10" r:id="rId34"/>
    <hyperlink ref="CB10" r:id="rId35"/>
    <hyperlink ref="BO11" r:id="rId36"/>
    <hyperlink ref="BU11" r:id="rId37"/>
    <hyperlink ref="BW11" r:id="rId38"/>
    <hyperlink ref="BY11" r:id="rId39"/>
    <hyperlink ref="CB11" r:id="rId40"/>
    <hyperlink ref="BO12" r:id="rId41"/>
    <hyperlink ref="BU12" r:id="rId42"/>
    <hyperlink ref="BW12" r:id="rId43"/>
    <hyperlink ref="BY12" r:id="rId44"/>
    <hyperlink ref="CB12" r:id="rId45"/>
    <hyperlink ref="BO13" r:id="rId46"/>
    <hyperlink ref="BU13" r:id="rId47"/>
    <hyperlink ref="BY13" r:id="rId48"/>
    <hyperlink ref="CB13" r:id="rId49"/>
    <hyperlink ref="BO14" r:id="rId50"/>
    <hyperlink ref="BU14" r:id="rId51"/>
    <hyperlink ref="BW14" r:id="rId52"/>
    <hyperlink ref="BY14" r:id="rId53"/>
    <hyperlink ref="CB14" r:id="rId54"/>
    <hyperlink ref="BO15" r:id="rId55"/>
    <hyperlink ref="BU15" r:id="rId56"/>
    <hyperlink ref="BW15" r:id="rId57"/>
    <hyperlink ref="BY15" r:id="rId58"/>
    <hyperlink ref="CB15" r:id="rId59"/>
    <hyperlink ref="BO16" r:id="rId60"/>
    <hyperlink ref="BU16" r:id="rId61"/>
    <hyperlink ref="BW16" r:id="rId62"/>
    <hyperlink ref="BY16" r:id="rId63"/>
    <hyperlink ref="CB16" r:id="rId64"/>
    <hyperlink ref="BO17" r:id="rId65"/>
    <hyperlink ref="BU17" r:id="rId66"/>
    <hyperlink ref="BW17" r:id="rId67"/>
    <hyperlink ref="BY17" r:id="rId68"/>
    <hyperlink ref="CB17" r:id="rId69"/>
    <hyperlink ref="BO18" r:id="rId70"/>
    <hyperlink ref="BU18" r:id="rId71"/>
    <hyperlink ref="BW18" r:id="rId72"/>
    <hyperlink ref="BY18" r:id="rId73"/>
    <hyperlink ref="CB18" r:id="rId74"/>
    <hyperlink ref="BO19" r:id="rId75"/>
    <hyperlink ref="BU19" r:id="rId76"/>
    <hyperlink ref="BW19" r:id="rId77"/>
    <hyperlink ref="BY19" r:id="rId78"/>
    <hyperlink ref="BO20" r:id="rId79"/>
    <hyperlink ref="BU20" r:id="rId80"/>
    <hyperlink ref="BW20" r:id="rId81"/>
    <hyperlink ref="BY20" r:id="rId82"/>
    <hyperlink ref="BO21" r:id="rId83"/>
    <hyperlink ref="BU21" r:id="rId84"/>
    <hyperlink ref="BW21" r:id="rId85"/>
    <hyperlink ref="BY21" r:id="rId86"/>
    <hyperlink ref="CB21" r:id="rId87"/>
    <hyperlink ref="BO22" r:id="rId88"/>
    <hyperlink ref="BU22" r:id="rId89"/>
    <hyperlink ref="BW22" r:id="rId90"/>
    <hyperlink ref="BY22" r:id="rId91"/>
    <hyperlink ref="CB22" r:id="rId92"/>
    <hyperlink ref="BO23" r:id="rId93"/>
    <hyperlink ref="BU23" r:id="rId94"/>
    <hyperlink ref="BW23" r:id="rId95"/>
    <hyperlink ref="BY23" r:id="rId96"/>
    <hyperlink ref="CB23" r:id="rId97"/>
    <hyperlink ref="BO24" r:id="rId98"/>
    <hyperlink ref="BU24" r:id="rId99"/>
    <hyperlink ref="BW24" r:id="rId100"/>
    <hyperlink ref="BY24" r:id="rId101"/>
    <hyperlink ref="CB24" r:id="rId102"/>
    <hyperlink ref="BO25" r:id="rId103"/>
    <hyperlink ref="BU25" r:id="rId104"/>
    <hyperlink ref="BW25" r:id="rId105"/>
    <hyperlink ref="BY25" r:id="rId106"/>
    <hyperlink ref="CB25" r:id="rId107"/>
    <hyperlink ref="BO26" r:id="rId108"/>
    <hyperlink ref="BU26" r:id="rId109"/>
    <hyperlink ref="BW26" r:id="rId110"/>
    <hyperlink ref="BY26" r:id="rId111"/>
    <hyperlink ref="CB26" r:id="rId112"/>
    <hyperlink ref="BO27" r:id="rId113"/>
    <hyperlink ref="BU27" r:id="rId114"/>
    <hyperlink ref="BW27" r:id="rId115"/>
    <hyperlink ref="BY27" r:id="rId116"/>
    <hyperlink ref="CB27" r:id="rId117"/>
    <hyperlink ref="BO28" r:id="rId118"/>
    <hyperlink ref="BU28" r:id="rId119"/>
    <hyperlink ref="BW28" r:id="rId120"/>
    <hyperlink ref="BY28" r:id="rId121"/>
    <hyperlink ref="CB28" r:id="rId122"/>
    <hyperlink ref="BO29" r:id="rId123"/>
    <hyperlink ref="BU29" r:id="rId124"/>
    <hyperlink ref="BW29" r:id="rId125"/>
    <hyperlink ref="BY29" r:id="rId126"/>
    <hyperlink ref="CB29" r:id="rId127"/>
    <hyperlink ref="BO30" r:id="rId128"/>
    <hyperlink ref="BU30" r:id="rId129"/>
    <hyperlink ref="BW30" r:id="rId130"/>
    <hyperlink ref="BY30" r:id="rId131"/>
    <hyperlink ref="CB30" r:id="rId132"/>
    <hyperlink ref="BO31" r:id="rId133"/>
    <hyperlink ref="BU31" r:id="rId134"/>
    <hyperlink ref="BW31" r:id="rId135"/>
    <hyperlink ref="BY31" r:id="rId136"/>
    <hyperlink ref="CB31" r:id="rId137"/>
    <hyperlink ref="BO32" r:id="rId138"/>
    <hyperlink ref="BU32" r:id="rId139"/>
    <hyperlink ref="BW32" r:id="rId140"/>
    <hyperlink ref="BY32" r:id="rId141"/>
    <hyperlink ref="CB32" r:id="rId142"/>
    <hyperlink ref="BO33" r:id="rId143"/>
    <hyperlink ref="BW33" r:id="rId144"/>
    <hyperlink ref="BO34" r:id="rId145"/>
    <hyperlink ref="BU34" r:id="rId146"/>
    <hyperlink ref="BW34" r:id="rId147"/>
    <hyperlink ref="BY34" r:id="rId148"/>
    <hyperlink ref="CB34" r:id="rId149"/>
    <hyperlink ref="BO35" r:id="rId150"/>
    <hyperlink ref="BU35" r:id="rId151"/>
    <hyperlink ref="BW35" r:id="rId152"/>
    <hyperlink ref="BO36" r:id="rId153"/>
    <hyperlink ref="BU36" r:id="rId154"/>
    <hyperlink ref="BW36" r:id="rId155"/>
    <hyperlink ref="BY36" r:id="rId156"/>
    <hyperlink ref="CB36" r:id="rId157"/>
    <hyperlink ref="BO37" r:id="rId158"/>
    <hyperlink ref="BU37" r:id="rId159"/>
    <hyperlink ref="BW37" r:id="rId160"/>
    <hyperlink ref="BY37" r:id="rId161"/>
    <hyperlink ref="CB37" r:id="rId162"/>
    <hyperlink ref="BO38" r:id="rId163"/>
    <hyperlink ref="BU38" r:id="rId164"/>
    <hyperlink ref="BW38" r:id="rId165"/>
    <hyperlink ref="BY38" r:id="rId166"/>
    <hyperlink ref="BO39" r:id="rId167"/>
    <hyperlink ref="BU39" r:id="rId168"/>
    <hyperlink ref="BW39" r:id="rId169"/>
    <hyperlink ref="BY39" r:id="rId170"/>
    <hyperlink ref="CB39" r:id="rId171"/>
    <hyperlink ref="BO40" r:id="rId172"/>
    <hyperlink ref="BU40" r:id="rId173"/>
    <hyperlink ref="BW40" r:id="rId174"/>
    <hyperlink ref="BY40" r:id="rId175"/>
    <hyperlink ref="CB40" r:id="rId176"/>
    <hyperlink ref="BO41" r:id="rId177"/>
    <hyperlink ref="BU41" r:id="rId178"/>
    <hyperlink ref="BW41" r:id="rId179"/>
    <hyperlink ref="BY41" r:id="rId180"/>
    <hyperlink ref="CB41" r:id="rId181"/>
    <hyperlink ref="BO42" r:id="rId182"/>
    <hyperlink ref="BU42" r:id="rId183"/>
    <hyperlink ref="BW42" r:id="rId184"/>
    <hyperlink ref="BY42" r:id="rId185"/>
    <hyperlink ref="CB42" r:id="rId186"/>
    <hyperlink ref="BO43" r:id="rId187"/>
    <hyperlink ref="BU43" r:id="rId188"/>
    <hyperlink ref="BW43" r:id="rId189"/>
    <hyperlink ref="BY43" r:id="rId190"/>
    <hyperlink ref="CB43" r:id="rId191"/>
    <hyperlink ref="BO44" r:id="rId192"/>
    <hyperlink ref="BU44" r:id="rId193"/>
    <hyperlink ref="BW44" r:id="rId194"/>
    <hyperlink ref="BY44" r:id="rId195"/>
    <hyperlink ref="CB44" r:id="rId196"/>
    <hyperlink ref="BO45" r:id="rId197"/>
    <hyperlink ref="BU45" r:id="rId198"/>
    <hyperlink ref="BW45" r:id="rId199"/>
    <hyperlink ref="BY45" r:id="rId200"/>
    <hyperlink ref="CB45" r:id="rId201"/>
    <hyperlink ref="BO46" r:id="rId202"/>
    <hyperlink ref="BU46" r:id="rId203"/>
    <hyperlink ref="BW46" r:id="rId204"/>
    <hyperlink ref="BY46" r:id="rId205"/>
    <hyperlink ref="CB46" r:id="rId206"/>
    <hyperlink ref="BO47" r:id="rId207"/>
    <hyperlink ref="BU47" r:id="rId208"/>
    <hyperlink ref="BW47" r:id="rId209"/>
    <hyperlink ref="BY47" r:id="rId210"/>
    <hyperlink ref="CB47" r:id="rId211"/>
    <hyperlink ref="BO48" r:id="rId212"/>
    <hyperlink ref="BU48" r:id="rId213"/>
    <hyperlink ref="BW48" r:id="rId214"/>
    <hyperlink ref="BY48" r:id="rId215"/>
    <hyperlink ref="CB48" r:id="rId216"/>
    <hyperlink ref="BO49" r:id="rId217"/>
    <hyperlink ref="BU49" r:id="rId218"/>
    <hyperlink ref="BW49" r:id="rId219"/>
    <hyperlink ref="BY49" r:id="rId220"/>
    <hyperlink ref="CB49" r:id="rId221"/>
    <hyperlink ref="BO50" r:id="rId222"/>
    <hyperlink ref="BU50" r:id="rId223"/>
    <hyperlink ref="BW50" r:id="rId224"/>
    <hyperlink ref="BY50" r:id="rId225"/>
    <hyperlink ref="CB50" r:id="rId226"/>
    <hyperlink ref="BO51" r:id="rId227"/>
    <hyperlink ref="BU51" r:id="rId228"/>
    <hyperlink ref="BW51" r:id="rId229"/>
    <hyperlink ref="BY51" r:id="rId230"/>
    <hyperlink ref="CB51" r:id="rId231"/>
    <hyperlink ref="BO52" r:id="rId232"/>
    <hyperlink ref="BU52" r:id="rId233"/>
    <hyperlink ref="BW52" r:id="rId234"/>
    <hyperlink ref="BY52" r:id="rId235"/>
    <hyperlink ref="CB52" r:id="rId236"/>
    <hyperlink ref="BO53" r:id="rId237"/>
    <hyperlink ref="BU53" r:id="rId238"/>
    <hyperlink ref="BW53" r:id="rId239"/>
    <hyperlink ref="BY53" r:id="rId240"/>
    <hyperlink ref="CB53" r:id="rId241"/>
    <hyperlink ref="BO54" r:id="rId242"/>
    <hyperlink ref="BU54" r:id="rId243"/>
    <hyperlink ref="BW54" r:id="rId244"/>
    <hyperlink ref="BY54" r:id="rId245"/>
    <hyperlink ref="CB54" r:id="rId246"/>
    <hyperlink ref="BO55" r:id="rId247"/>
    <hyperlink ref="BU55" r:id="rId248"/>
    <hyperlink ref="BW55" r:id="rId249"/>
    <hyperlink ref="BY55" r:id="rId250"/>
    <hyperlink ref="CB55" r:id="rId251"/>
    <hyperlink ref="BO56" r:id="rId252"/>
    <hyperlink ref="BU56" r:id="rId253"/>
    <hyperlink ref="BW56" r:id="rId254"/>
    <hyperlink ref="BY56" r:id="rId255"/>
    <hyperlink ref="CB56" r:id="rId256"/>
    <hyperlink ref="BO57" r:id="rId257"/>
    <hyperlink ref="BU57" r:id="rId258"/>
    <hyperlink ref="BW57" r:id="rId259"/>
    <hyperlink ref="BY57" r:id="rId260"/>
    <hyperlink ref="CB57" r:id="rId261"/>
    <hyperlink ref="BO58" r:id="rId262"/>
    <hyperlink ref="BU58" r:id="rId263"/>
    <hyperlink ref="BW58" r:id="rId264"/>
    <hyperlink ref="BY58" r:id="rId265"/>
    <hyperlink ref="CB58" r:id="rId266"/>
    <hyperlink ref="BO59" r:id="rId267"/>
    <hyperlink ref="BU59" r:id="rId268"/>
    <hyperlink ref="BW59" r:id="rId269"/>
    <hyperlink ref="BY59" r:id="rId270"/>
    <hyperlink ref="CB59" r:id="rId271"/>
    <hyperlink ref="BO60" r:id="rId272"/>
    <hyperlink ref="BU60" r:id="rId273"/>
    <hyperlink ref="BY60" r:id="rId274"/>
    <hyperlink ref="CB60" r:id="rId275"/>
    <hyperlink ref="BO61" r:id="rId276"/>
    <hyperlink ref="BU61" r:id="rId277"/>
    <hyperlink ref="BW61" r:id="rId278"/>
    <hyperlink ref="BY61" r:id="rId279"/>
    <hyperlink ref="CB61" r:id="rId280"/>
    <hyperlink ref="BO62" r:id="rId281"/>
    <hyperlink ref="BU62" r:id="rId282"/>
    <hyperlink ref="BW62" r:id="rId283"/>
    <hyperlink ref="BY62" r:id="rId284"/>
    <hyperlink ref="CB62" r:id="rId285"/>
    <hyperlink ref="BO63" r:id="rId286"/>
    <hyperlink ref="BU63" r:id="rId287"/>
    <hyperlink ref="BW63" r:id="rId288"/>
    <hyperlink ref="BY63" r:id="rId289"/>
    <hyperlink ref="CB63" r:id="rId290"/>
    <hyperlink ref="BO64" r:id="rId291"/>
    <hyperlink ref="BU64" r:id="rId292"/>
    <hyperlink ref="BW64" r:id="rId293"/>
    <hyperlink ref="BY64" r:id="rId294"/>
    <hyperlink ref="CB64" r:id="rId295"/>
    <hyperlink ref="BO65" r:id="rId296"/>
    <hyperlink ref="BU65" r:id="rId297"/>
    <hyperlink ref="BW65" r:id="rId298"/>
    <hyperlink ref="BY65" r:id="rId299"/>
    <hyperlink ref="CB65" r:id="rId300"/>
    <hyperlink ref="BO66" r:id="rId301"/>
    <hyperlink ref="BU66" r:id="rId302"/>
    <hyperlink ref="BW66" r:id="rId303"/>
    <hyperlink ref="BY66" r:id="rId304"/>
    <hyperlink ref="CB66" r:id="rId305"/>
    <hyperlink ref="BO67" r:id="rId306"/>
    <hyperlink ref="BU67" r:id="rId307"/>
    <hyperlink ref="BW67" r:id="rId308"/>
    <hyperlink ref="BY67" r:id="rId309"/>
    <hyperlink ref="CB67" r:id="rId310"/>
    <hyperlink ref="BO68" r:id="rId311"/>
    <hyperlink ref="BU68" r:id="rId312"/>
    <hyperlink ref="BW68" r:id="rId313"/>
    <hyperlink ref="BY68" r:id="rId314"/>
    <hyperlink ref="CB68" r:id="rId315"/>
    <hyperlink ref="BW69" r:id="rId316"/>
    <hyperlink ref="BO70" r:id="rId317"/>
    <hyperlink ref="BU70" r:id="rId318"/>
    <hyperlink ref="BW70" r:id="rId319"/>
    <hyperlink ref="BY70" r:id="rId320"/>
    <hyperlink ref="CB70" r:id="rId321"/>
    <hyperlink ref="BO71" r:id="rId322"/>
    <hyperlink ref="BU71" r:id="rId323"/>
    <hyperlink ref="BW71" r:id="rId324"/>
    <hyperlink ref="BY71" r:id="rId325"/>
    <hyperlink ref="CB71" r:id="rId326"/>
    <hyperlink ref="BO72" r:id="rId327"/>
    <hyperlink ref="BU72" r:id="rId328"/>
    <hyperlink ref="BW72" r:id="rId329"/>
    <hyperlink ref="BY72" r:id="rId330"/>
    <hyperlink ref="CB72" r:id="rId331"/>
    <hyperlink ref="BO73" r:id="rId332"/>
    <hyperlink ref="BU73" r:id="rId333"/>
    <hyperlink ref="BW73" r:id="rId334"/>
    <hyperlink ref="BY73" r:id="rId335"/>
    <hyperlink ref="CB73" r:id="rId336"/>
    <hyperlink ref="BO74" r:id="rId337"/>
    <hyperlink ref="BU74" r:id="rId338"/>
    <hyperlink ref="BW74" r:id="rId339"/>
    <hyperlink ref="BY74" r:id="rId340"/>
    <hyperlink ref="CB74" r:id="rId341"/>
    <hyperlink ref="BO75" r:id="rId342"/>
    <hyperlink ref="BU75" r:id="rId343"/>
    <hyperlink ref="BW75" r:id="rId344"/>
    <hyperlink ref="BY75" r:id="rId345"/>
    <hyperlink ref="CB75" r:id="rId346"/>
    <hyperlink ref="BO76" r:id="rId347"/>
    <hyperlink ref="BU76" r:id="rId348"/>
    <hyperlink ref="BW76" r:id="rId349"/>
    <hyperlink ref="BY76" r:id="rId350"/>
    <hyperlink ref="CB76" r:id="rId351"/>
    <hyperlink ref="BO77" r:id="rId352"/>
    <hyperlink ref="BU77" r:id="rId353"/>
    <hyperlink ref="BW77" r:id="rId354"/>
    <hyperlink ref="BY77" r:id="rId355"/>
    <hyperlink ref="CB77" r:id="rId356"/>
    <hyperlink ref="BO78" r:id="rId357"/>
    <hyperlink ref="BU78" r:id="rId358"/>
    <hyperlink ref="BW78" r:id="rId359"/>
    <hyperlink ref="BY78" r:id="rId360"/>
    <hyperlink ref="CB78" r:id="rId361"/>
    <hyperlink ref="BO79" r:id="rId362"/>
    <hyperlink ref="BU79" r:id="rId363"/>
    <hyperlink ref="BW79" r:id="rId364"/>
    <hyperlink ref="BY79" r:id="rId365"/>
    <hyperlink ref="CB79" r:id="rId366"/>
    <hyperlink ref="BO80" r:id="rId367"/>
    <hyperlink ref="BU80" r:id="rId368"/>
    <hyperlink ref="BW80" r:id="rId369"/>
    <hyperlink ref="BY80" r:id="rId370"/>
    <hyperlink ref="CB80" r:id="rId371"/>
    <hyperlink ref="BO81" r:id="rId372"/>
    <hyperlink ref="BU81" r:id="rId373"/>
    <hyperlink ref="BW81" r:id="rId374"/>
    <hyperlink ref="BY81" r:id="rId375"/>
    <hyperlink ref="CB81" r:id="rId376"/>
    <hyperlink ref="BO82" r:id="rId377"/>
    <hyperlink ref="BU82" r:id="rId378"/>
    <hyperlink ref="BW82" r:id="rId379"/>
    <hyperlink ref="BY82" r:id="rId380"/>
    <hyperlink ref="CB82" r:id="rId381"/>
    <hyperlink ref="BO83" r:id="rId382"/>
    <hyperlink ref="BU83" r:id="rId383"/>
    <hyperlink ref="BW83" r:id="rId384"/>
    <hyperlink ref="BY83" r:id="rId385"/>
    <hyperlink ref="CB83" r:id="rId386"/>
    <hyperlink ref="BO84" r:id="rId387"/>
    <hyperlink ref="BU84" r:id="rId388"/>
    <hyperlink ref="BW84" r:id="rId389"/>
    <hyperlink ref="BY84" r:id="rId390"/>
    <hyperlink ref="CB84" r:id="rId391"/>
    <hyperlink ref="BO85" r:id="rId392"/>
    <hyperlink ref="BU85" r:id="rId393"/>
    <hyperlink ref="BW85" r:id="rId394"/>
    <hyperlink ref="BY85" r:id="rId395"/>
    <hyperlink ref="CB85" r:id="rId396"/>
    <hyperlink ref="BO86" r:id="rId397"/>
    <hyperlink ref="BU86" r:id="rId398"/>
    <hyperlink ref="BW86" r:id="rId399"/>
    <hyperlink ref="BY86" r:id="rId400"/>
    <hyperlink ref="CB86" r:id="rId401"/>
    <hyperlink ref="BO87" r:id="rId402"/>
    <hyperlink ref="BU87" r:id="rId403"/>
    <hyperlink ref="BW87" r:id="rId404"/>
    <hyperlink ref="BY87" r:id="rId405"/>
    <hyperlink ref="CB87" r:id="rId406"/>
    <hyperlink ref="BO88" r:id="rId407"/>
    <hyperlink ref="BW88" r:id="rId408"/>
    <hyperlink ref="BY88" r:id="rId409"/>
    <hyperlink ref="CB88" r:id="rId410"/>
    <hyperlink ref="BO89" r:id="rId411"/>
    <hyperlink ref="BU89" r:id="rId412"/>
    <hyperlink ref="BW89" r:id="rId413"/>
    <hyperlink ref="BY89" r:id="rId414"/>
    <hyperlink ref="CB89" r:id="rId415"/>
    <hyperlink ref="BO90" r:id="rId416"/>
    <hyperlink ref="BU90" r:id="rId417"/>
    <hyperlink ref="BW90" r:id="rId418"/>
    <hyperlink ref="BY90" r:id="rId419"/>
    <hyperlink ref="CB90" r:id="rId420"/>
    <hyperlink ref="BO91" r:id="rId421"/>
    <hyperlink ref="BU91" r:id="rId422"/>
    <hyperlink ref="BW91" r:id="rId423"/>
    <hyperlink ref="BY91" r:id="rId424"/>
    <hyperlink ref="CB91" r:id="rId425"/>
    <hyperlink ref="BO92" r:id="rId426"/>
    <hyperlink ref="BU92" r:id="rId427"/>
    <hyperlink ref="BW92" r:id="rId428"/>
    <hyperlink ref="BY92" r:id="rId429"/>
    <hyperlink ref="CB92" r:id="rId430"/>
    <hyperlink ref="BO93" r:id="rId431"/>
    <hyperlink ref="BU93" r:id="rId432"/>
    <hyperlink ref="BW93" r:id="rId433"/>
    <hyperlink ref="BY93" r:id="rId434"/>
    <hyperlink ref="CB93" r:id="rId435"/>
    <hyperlink ref="BO94" r:id="rId436"/>
    <hyperlink ref="BU94" r:id="rId437"/>
    <hyperlink ref="BW94" r:id="rId438"/>
    <hyperlink ref="BY94" r:id="rId439"/>
    <hyperlink ref="CB94" r:id="rId440"/>
    <hyperlink ref="BO95" r:id="rId441"/>
    <hyperlink ref="BU95" r:id="rId442"/>
    <hyperlink ref="BW95" r:id="rId443"/>
    <hyperlink ref="BY95" r:id="rId444"/>
    <hyperlink ref="CB95" r:id="rId445"/>
    <hyperlink ref="BO96" r:id="rId446"/>
    <hyperlink ref="BU96" r:id="rId447"/>
    <hyperlink ref="BW96" r:id="rId448"/>
    <hyperlink ref="BY96" r:id="rId449"/>
    <hyperlink ref="CB96" r:id="rId450"/>
    <hyperlink ref="BO97" r:id="rId451"/>
    <hyperlink ref="BU97" r:id="rId452"/>
    <hyperlink ref="BW97" r:id="rId453"/>
    <hyperlink ref="BY97" r:id="rId454"/>
    <hyperlink ref="CB97" r:id="rId455"/>
    <hyperlink ref="BM98" r:id="rId456"/>
    <hyperlink ref="BM98" r:id="rId457"/>
    <hyperlink ref="BM98" r:id="rId458"/>
    <hyperlink ref="BO99" r:id="rId459"/>
    <hyperlink ref="BU99" r:id="rId460"/>
    <hyperlink ref="BW99" r:id="rId461"/>
    <hyperlink ref="BY99" r:id="rId462"/>
    <hyperlink ref="CB99" r:id="rId463"/>
    <hyperlink ref="BO100" r:id="rId464"/>
    <hyperlink ref="BU100" r:id="rId465"/>
    <hyperlink ref="BW100" r:id="rId466"/>
    <hyperlink ref="BY100" r:id="rId467"/>
    <hyperlink ref="CB100" r:id="rId468"/>
    <hyperlink ref="BO101" r:id="rId469"/>
    <hyperlink ref="BU101" r:id="rId470"/>
    <hyperlink ref="BW101" r:id="rId471"/>
    <hyperlink ref="BY101" r:id="rId472"/>
    <hyperlink ref="CB101" r:id="rId473"/>
    <hyperlink ref="BO102" r:id="rId474"/>
    <hyperlink ref="BU102" r:id="rId475"/>
    <hyperlink ref="BW102" r:id="rId476"/>
    <hyperlink ref="BO103" r:id="rId477"/>
    <hyperlink ref="BU103" r:id="rId478"/>
    <hyperlink ref="BW103" r:id="rId479"/>
    <hyperlink ref="BY103" r:id="rId480"/>
    <hyperlink ref="CB103" r:id="rId481"/>
    <hyperlink ref="BO104" r:id="rId482"/>
    <hyperlink ref="BU104" r:id="rId483"/>
    <hyperlink ref="BY104" r:id="rId484"/>
    <hyperlink ref="CB104" r:id="rId485"/>
    <hyperlink ref="BO105" r:id="rId486"/>
    <hyperlink ref="BU105" r:id="rId487"/>
    <hyperlink ref="BW105" r:id="rId488"/>
    <hyperlink ref="BY105" r:id="rId489"/>
    <hyperlink ref="CB105" r:id="rId490"/>
    <hyperlink ref="BO106" r:id="rId491"/>
    <hyperlink ref="BU106" r:id="rId492"/>
    <hyperlink ref="BW106" r:id="rId493"/>
    <hyperlink ref="BY106" r:id="rId494"/>
    <hyperlink ref="CB106" r:id="rId495"/>
    <hyperlink ref="BO107" r:id="rId496"/>
    <hyperlink ref="BU107" r:id="rId497"/>
    <hyperlink ref="BW107" r:id="rId498"/>
    <hyperlink ref="BY107" r:id="rId499"/>
    <hyperlink ref="CB107" r:id="rId500"/>
    <hyperlink ref="BO108" r:id="rId501"/>
    <hyperlink ref="BU108" r:id="rId502"/>
    <hyperlink ref="BW108" r:id="rId503"/>
    <hyperlink ref="BY108" r:id="rId504"/>
    <hyperlink ref="CB108" r:id="rId505"/>
    <hyperlink ref="BO109" r:id="rId506"/>
    <hyperlink ref="BU109" r:id="rId507"/>
    <hyperlink ref="BW109" r:id="rId508"/>
    <hyperlink ref="BY109" r:id="rId509"/>
    <hyperlink ref="CB109" r:id="rId510"/>
    <hyperlink ref="BO110" r:id="rId511"/>
    <hyperlink ref="BU110" r:id="rId512"/>
    <hyperlink ref="BW110" r:id="rId513"/>
    <hyperlink ref="BY110" r:id="rId514"/>
    <hyperlink ref="CB110" r:id="rId515"/>
    <hyperlink ref="BO111" r:id="rId516"/>
    <hyperlink ref="BU111" r:id="rId517"/>
    <hyperlink ref="BW111" r:id="rId518"/>
    <hyperlink ref="BY111" r:id="rId519"/>
    <hyperlink ref="CB111" r:id="rId520"/>
    <hyperlink ref="BO112" r:id="rId521"/>
    <hyperlink ref="BU112" r:id="rId522"/>
    <hyperlink ref="BW112" r:id="rId523"/>
    <hyperlink ref="BY112" r:id="rId524"/>
    <hyperlink ref="CB112" r:id="rId525"/>
    <hyperlink ref="BO113" r:id="rId526"/>
    <hyperlink ref="BU113" r:id="rId527"/>
    <hyperlink ref="BW113" r:id="rId528"/>
    <hyperlink ref="BY113" r:id="rId529"/>
    <hyperlink ref="CB113" r:id="rId530"/>
    <hyperlink ref="BO114" r:id="rId531"/>
    <hyperlink ref="BW114" r:id="rId532"/>
    <hyperlink ref="BO115" r:id="rId533"/>
    <hyperlink ref="BU115" r:id="rId534"/>
    <hyperlink ref="BW115" r:id="rId535"/>
    <hyperlink ref="BY115" r:id="rId536"/>
    <hyperlink ref="CB115" r:id="rId537"/>
    <hyperlink ref="BO116" r:id="rId538"/>
    <hyperlink ref="BU116" r:id="rId539"/>
    <hyperlink ref="BW116" r:id="rId540"/>
    <hyperlink ref="BY116" r:id="rId541"/>
    <hyperlink ref="CB116" r:id="rId542"/>
    <hyperlink ref="BO117" r:id="rId543"/>
    <hyperlink ref="BU117" r:id="rId544"/>
    <hyperlink ref="BW117" r:id="rId545"/>
    <hyperlink ref="BY117" r:id="rId546"/>
    <hyperlink ref="CB117" r:id="rId547"/>
    <hyperlink ref="BO118" r:id="rId548"/>
    <hyperlink ref="BU118" r:id="rId549"/>
    <hyperlink ref="BW118" r:id="rId550"/>
    <hyperlink ref="BY118" r:id="rId551"/>
    <hyperlink ref="CB118" r:id="rId552"/>
    <hyperlink ref="BO119" r:id="rId553"/>
    <hyperlink ref="BU119" r:id="rId554"/>
    <hyperlink ref="BW119" r:id="rId555"/>
    <hyperlink ref="BY119" r:id="rId556"/>
    <hyperlink ref="CB119" r:id="rId557"/>
    <hyperlink ref="BO120" r:id="rId558"/>
    <hyperlink ref="BU120" r:id="rId559"/>
    <hyperlink ref="BW120" r:id="rId560"/>
    <hyperlink ref="BY120" r:id="rId561"/>
    <hyperlink ref="CB120" r:id="rId562"/>
    <hyperlink ref="BO121" r:id="rId563"/>
    <hyperlink ref="BU121" r:id="rId564"/>
    <hyperlink ref="BW121" r:id="rId565"/>
    <hyperlink ref="BY121" r:id="rId566"/>
    <hyperlink ref="CB121" r:id="rId567"/>
    <hyperlink ref="BO122" r:id="rId568"/>
    <hyperlink ref="BU122" r:id="rId569"/>
    <hyperlink ref="BW122" r:id="rId570"/>
    <hyperlink ref="BY122" r:id="rId571"/>
    <hyperlink ref="CB122" r:id="rId572"/>
    <hyperlink ref="BO123" r:id="rId573"/>
    <hyperlink ref="BU123" r:id="rId574"/>
    <hyperlink ref="BW123" r:id="rId575"/>
    <hyperlink ref="BY123" r:id="rId576"/>
    <hyperlink ref="CB123" r:id="rId577"/>
    <hyperlink ref="BO124" r:id="rId578"/>
    <hyperlink ref="BU124" r:id="rId579"/>
    <hyperlink ref="BW124" r:id="rId580"/>
    <hyperlink ref="BY124" r:id="rId581"/>
    <hyperlink ref="CB124" r:id="rId582"/>
    <hyperlink ref="BO125" r:id="rId583"/>
    <hyperlink ref="BU125" r:id="rId584"/>
    <hyperlink ref="BW125" r:id="rId585"/>
    <hyperlink ref="BY125" r:id="rId586"/>
    <hyperlink ref="CB125" r:id="rId587"/>
    <hyperlink ref="BO126" r:id="rId588"/>
    <hyperlink ref="BU126" r:id="rId589"/>
    <hyperlink ref="BW126" r:id="rId590"/>
    <hyperlink ref="BY126" r:id="rId591"/>
    <hyperlink ref="CB126" r:id="rId592"/>
    <hyperlink ref="BO127" r:id="rId593"/>
    <hyperlink ref="BU127" r:id="rId594"/>
    <hyperlink ref="BW127" r:id="rId595"/>
    <hyperlink ref="BY127" r:id="rId596"/>
    <hyperlink ref="CB127" r:id="rId597"/>
    <hyperlink ref="BO128" r:id="rId598"/>
    <hyperlink ref="BU128" r:id="rId599"/>
    <hyperlink ref="BW128" r:id="rId600"/>
    <hyperlink ref="BY128" r:id="rId601"/>
    <hyperlink ref="CB128" r:id="rId602"/>
    <hyperlink ref="BO129" r:id="rId603"/>
    <hyperlink ref="BU129" r:id="rId604"/>
    <hyperlink ref="BW129" r:id="rId605"/>
    <hyperlink ref="BY129" r:id="rId606"/>
    <hyperlink ref="CB129" r:id="rId607"/>
    <hyperlink ref="BO130" r:id="rId608"/>
    <hyperlink ref="BU130" r:id="rId609"/>
    <hyperlink ref="BW130" r:id="rId610"/>
    <hyperlink ref="BY130" r:id="rId611"/>
    <hyperlink ref="CB130" r:id="rId612"/>
    <hyperlink ref="BO131" r:id="rId613"/>
    <hyperlink ref="BU131" r:id="rId614"/>
    <hyperlink ref="BW131" r:id="rId615"/>
    <hyperlink ref="BY131" r:id="rId616"/>
    <hyperlink ref="CB131" r:id="rId617"/>
    <hyperlink ref="BO132" r:id="rId618"/>
    <hyperlink ref="BU132" r:id="rId619"/>
    <hyperlink ref="BW132" r:id="rId620"/>
    <hyperlink ref="BY132" r:id="rId621"/>
    <hyperlink ref="CB132" r:id="rId622"/>
    <hyperlink ref="BO133" r:id="rId623"/>
    <hyperlink ref="BU133" r:id="rId624"/>
    <hyperlink ref="BW133" r:id="rId625"/>
    <hyperlink ref="BY133" r:id="rId626"/>
    <hyperlink ref="CB133" r:id="rId627"/>
    <hyperlink ref="BO134" r:id="rId628"/>
    <hyperlink ref="BU134" r:id="rId629"/>
    <hyperlink ref="BW134" r:id="rId630"/>
    <hyperlink ref="BY134" r:id="rId631"/>
    <hyperlink ref="CB134" r:id="rId632"/>
    <hyperlink ref="BO135" r:id="rId633"/>
    <hyperlink ref="BU135" r:id="rId634"/>
    <hyperlink ref="BW135" r:id="rId635"/>
    <hyperlink ref="BY135" r:id="rId636"/>
    <hyperlink ref="CB135" r:id="rId637"/>
    <hyperlink ref="BO136" r:id="rId638"/>
    <hyperlink ref="BU136" r:id="rId639"/>
    <hyperlink ref="BW136" r:id="rId640"/>
    <hyperlink ref="BY136" r:id="rId641"/>
    <hyperlink ref="CB136" r:id="rId642"/>
    <hyperlink ref="BO137" r:id="rId643"/>
    <hyperlink ref="BU137" r:id="rId644"/>
    <hyperlink ref="BW137" r:id="rId645"/>
    <hyperlink ref="BY137" r:id="rId646"/>
    <hyperlink ref="CB137" r:id="rId647"/>
    <hyperlink ref="BO138" r:id="rId648"/>
    <hyperlink ref="BU138" r:id="rId649"/>
    <hyperlink ref="BW138" r:id="rId650"/>
    <hyperlink ref="BY138" r:id="rId651"/>
    <hyperlink ref="CB138" r:id="rId652"/>
    <hyperlink ref="BO139" r:id="rId653"/>
    <hyperlink ref="BU139" r:id="rId654"/>
    <hyperlink ref="BW139" r:id="rId655"/>
    <hyperlink ref="BY139" r:id="rId656"/>
    <hyperlink ref="CB139" r:id="rId657"/>
    <hyperlink ref="BO140" r:id="rId658"/>
    <hyperlink ref="BU140" r:id="rId659"/>
    <hyperlink ref="BW140" r:id="rId660"/>
    <hyperlink ref="BY140" r:id="rId661"/>
    <hyperlink ref="CB140" r:id="rId662"/>
    <hyperlink ref="BO141" r:id="rId663"/>
    <hyperlink ref="BU141" r:id="rId664"/>
    <hyperlink ref="BW141" r:id="rId665"/>
    <hyperlink ref="BY141" r:id="rId666"/>
    <hyperlink ref="CB141" r:id="rId667"/>
    <hyperlink ref="BO142" r:id="rId668"/>
    <hyperlink ref="BU142" r:id="rId669"/>
    <hyperlink ref="BW142" r:id="rId670"/>
    <hyperlink ref="BY142" r:id="rId671"/>
    <hyperlink ref="CB142" r:id="rId672"/>
    <hyperlink ref="BO143" r:id="rId673"/>
    <hyperlink ref="BU143" r:id="rId674"/>
    <hyperlink ref="BW143" r:id="rId675"/>
    <hyperlink ref="BY143" r:id="rId676"/>
    <hyperlink ref="CB143" r:id="rId677"/>
    <hyperlink ref="BO144" r:id="rId678"/>
    <hyperlink ref="BU144" r:id="rId679"/>
    <hyperlink ref="BW144" r:id="rId680"/>
    <hyperlink ref="BY144" r:id="rId681"/>
    <hyperlink ref="CB144" r:id="rId682"/>
    <hyperlink ref="BO145" r:id="rId683"/>
    <hyperlink ref="BU145" r:id="rId684"/>
    <hyperlink ref="BW145" r:id="rId685"/>
    <hyperlink ref="BY145" r:id="rId686"/>
    <hyperlink ref="CB145" r:id="rId687"/>
    <hyperlink ref="BO146" r:id="rId688"/>
    <hyperlink ref="BU146" r:id="rId689"/>
    <hyperlink ref="BW146" r:id="rId690"/>
    <hyperlink ref="BY146" r:id="rId691"/>
    <hyperlink ref="CB146" r:id="rId692"/>
    <hyperlink ref="BO147" r:id="rId693"/>
    <hyperlink ref="BU147" r:id="rId694"/>
    <hyperlink ref="BW147" r:id="rId695"/>
    <hyperlink ref="BY147" r:id="rId696"/>
    <hyperlink ref="CB147" r:id="rId697"/>
    <hyperlink ref="BO148" r:id="rId698"/>
    <hyperlink ref="BU148" r:id="rId699"/>
    <hyperlink ref="BY148" r:id="rId700"/>
    <hyperlink ref="CB148" r:id="rId701"/>
    <hyperlink ref="BO149" r:id="rId702"/>
    <hyperlink ref="BU149" r:id="rId703"/>
    <hyperlink ref="BW149" r:id="rId704"/>
    <hyperlink ref="BY149" r:id="rId705"/>
    <hyperlink ref="CB149" r:id="rId706"/>
    <hyperlink ref="BO150" r:id="rId707"/>
    <hyperlink ref="BU150" r:id="rId708"/>
    <hyperlink ref="BW150" r:id="rId709"/>
    <hyperlink ref="BY150" r:id="rId710"/>
    <hyperlink ref="CB150" r:id="rId711"/>
    <hyperlink ref="BO151" r:id="rId712"/>
    <hyperlink ref="BU151" r:id="rId713"/>
    <hyperlink ref="BW151" r:id="rId714"/>
    <hyperlink ref="BY151" r:id="rId715"/>
    <hyperlink ref="CB151" r:id="rId716"/>
    <hyperlink ref="BO152" r:id="rId717"/>
    <hyperlink ref="BU152" r:id="rId718"/>
    <hyperlink ref="BW152" r:id="rId719"/>
    <hyperlink ref="BY152" r:id="rId720"/>
    <hyperlink ref="CB152" r:id="rId721"/>
    <hyperlink ref="BO153" r:id="rId722"/>
    <hyperlink ref="BU153" r:id="rId723"/>
    <hyperlink ref="BW153" r:id="rId724"/>
    <hyperlink ref="BY153" r:id="rId725"/>
    <hyperlink ref="CB153" r:id="rId726"/>
    <hyperlink ref="BO154" r:id="rId727"/>
    <hyperlink ref="BU154" r:id="rId728"/>
    <hyperlink ref="BW154" r:id="rId729"/>
    <hyperlink ref="BY154" r:id="rId730"/>
    <hyperlink ref="CB154" r:id="rId731"/>
    <hyperlink ref="BO155" r:id="rId732"/>
    <hyperlink ref="BU155" r:id="rId733"/>
    <hyperlink ref="BW155" r:id="rId734"/>
    <hyperlink ref="BY155" r:id="rId735"/>
    <hyperlink ref="CB155" r:id="rId736"/>
    <hyperlink ref="BO156" r:id="rId737"/>
    <hyperlink ref="BU156" r:id="rId738"/>
    <hyperlink ref="BW156" r:id="rId739"/>
    <hyperlink ref="BY156" r:id="rId740"/>
    <hyperlink ref="CB156" r:id="rId741"/>
    <hyperlink ref="BO157" r:id="rId742"/>
    <hyperlink ref="BU157" r:id="rId743"/>
    <hyperlink ref="BW157" r:id="rId744"/>
    <hyperlink ref="BY157" r:id="rId745"/>
    <hyperlink ref="CB157" r:id="rId746"/>
    <hyperlink ref="BO158" r:id="rId747"/>
    <hyperlink ref="BU158" r:id="rId748"/>
    <hyperlink ref="BW158" r:id="rId749"/>
    <hyperlink ref="BY158" r:id="rId750"/>
    <hyperlink ref="CB158" r:id="rId751"/>
    <hyperlink ref="BO159" r:id="rId752"/>
    <hyperlink ref="BU159" r:id="rId753"/>
    <hyperlink ref="BW159" r:id="rId754"/>
    <hyperlink ref="BY159" r:id="rId755"/>
    <hyperlink ref="CB159" r:id="rId756"/>
    <hyperlink ref="BO160" r:id="rId757"/>
    <hyperlink ref="BU160" r:id="rId758"/>
    <hyperlink ref="BW160" r:id="rId759"/>
    <hyperlink ref="BY160" r:id="rId760"/>
    <hyperlink ref="CB160" r:id="rId761"/>
    <hyperlink ref="BO161" r:id="rId762"/>
    <hyperlink ref="BU161" r:id="rId763"/>
    <hyperlink ref="BW161" r:id="rId764"/>
    <hyperlink ref="BY161" r:id="rId765"/>
    <hyperlink ref="CB161" r:id="rId766"/>
    <hyperlink ref="BO162" r:id="rId767"/>
    <hyperlink ref="BU162" r:id="rId768"/>
    <hyperlink ref="BW162" r:id="rId769"/>
    <hyperlink ref="BY162" r:id="rId770"/>
    <hyperlink ref="CB162" r:id="rId771"/>
    <hyperlink ref="BO163" r:id="rId772"/>
    <hyperlink ref="BU163" r:id="rId773"/>
    <hyperlink ref="BW163" r:id="rId774"/>
    <hyperlink ref="BY163" r:id="rId775"/>
    <hyperlink ref="CB163" r:id="rId776"/>
    <hyperlink ref="BO164" r:id="rId777"/>
    <hyperlink ref="BU164" r:id="rId778"/>
    <hyperlink ref="BW164" r:id="rId779"/>
    <hyperlink ref="BY164" r:id="rId780"/>
    <hyperlink ref="CB164" r:id="rId781"/>
    <hyperlink ref="BO165" r:id="rId782"/>
    <hyperlink ref="BU165" r:id="rId783"/>
    <hyperlink ref="BW165" r:id="rId784"/>
    <hyperlink ref="BY165" r:id="rId785"/>
    <hyperlink ref="CB165" r:id="rId786"/>
    <hyperlink ref="BO166" r:id="rId787"/>
    <hyperlink ref="BU166" r:id="rId788"/>
    <hyperlink ref="BW166" r:id="rId789"/>
    <hyperlink ref="BY166" r:id="rId790"/>
    <hyperlink ref="CB166" r:id="rId791"/>
    <hyperlink ref="BO167" r:id="rId792"/>
    <hyperlink ref="BU167" r:id="rId793"/>
    <hyperlink ref="BW167" r:id="rId794"/>
    <hyperlink ref="BY167" r:id="rId795"/>
    <hyperlink ref="CB167" r:id="rId796"/>
    <hyperlink ref="BO168" r:id="rId797"/>
    <hyperlink ref="BU168" r:id="rId798"/>
    <hyperlink ref="BW168" r:id="rId799"/>
    <hyperlink ref="BY168" r:id="rId800"/>
    <hyperlink ref="CB168" r:id="rId801"/>
    <hyperlink ref="BO169" r:id="rId802"/>
    <hyperlink ref="BU169" r:id="rId803"/>
    <hyperlink ref="BW169" r:id="rId804"/>
    <hyperlink ref="BY169" r:id="rId805"/>
    <hyperlink ref="CB169" r:id="rId806"/>
    <hyperlink ref="BO170" r:id="rId807"/>
    <hyperlink ref="BU170" r:id="rId808"/>
    <hyperlink ref="BW170" r:id="rId809"/>
    <hyperlink ref="BY170" r:id="rId810"/>
    <hyperlink ref="CB170" r:id="rId811"/>
    <hyperlink ref="BO171" r:id="rId812"/>
    <hyperlink ref="BU171" r:id="rId813"/>
    <hyperlink ref="BW171" r:id="rId814"/>
    <hyperlink ref="BY171" r:id="rId815"/>
    <hyperlink ref="BO172" r:id="rId816"/>
    <hyperlink ref="BU172" r:id="rId817"/>
    <hyperlink ref="BW172" r:id="rId818"/>
    <hyperlink ref="BY172" r:id="rId819"/>
    <hyperlink ref="CB172" r:id="rId820"/>
    <hyperlink ref="BO173" r:id="rId821"/>
    <hyperlink ref="BU173" r:id="rId822"/>
    <hyperlink ref="BW173" r:id="rId823"/>
    <hyperlink ref="BY173" r:id="rId824"/>
    <hyperlink ref="CB173" r:id="rId825"/>
    <hyperlink ref="BO174" r:id="rId826"/>
    <hyperlink ref="BU174" r:id="rId827"/>
    <hyperlink ref="BW174" r:id="rId828"/>
    <hyperlink ref="BY174" r:id="rId829"/>
    <hyperlink ref="CB174" r:id="rId830"/>
    <hyperlink ref="BO175" r:id="rId831"/>
    <hyperlink ref="BU175" r:id="rId832"/>
    <hyperlink ref="BW175" r:id="rId833"/>
    <hyperlink ref="BY175" r:id="rId834"/>
    <hyperlink ref="CB175" r:id="rId835"/>
    <hyperlink ref="BO176" r:id="rId836"/>
    <hyperlink ref="BU176" r:id="rId837"/>
    <hyperlink ref="BW176" r:id="rId838"/>
    <hyperlink ref="BY176" r:id="rId839"/>
    <hyperlink ref="CB176" r:id="rId840"/>
    <hyperlink ref="BO177" r:id="rId841"/>
    <hyperlink ref="BU177" r:id="rId842"/>
    <hyperlink ref="BW177" r:id="rId843"/>
    <hyperlink ref="BY177" r:id="rId844"/>
    <hyperlink ref="CB177" r:id="rId845"/>
    <hyperlink ref="BO178" r:id="rId846"/>
    <hyperlink ref="BU178" r:id="rId847"/>
    <hyperlink ref="BW178" r:id="rId848"/>
    <hyperlink ref="BY178" r:id="rId849"/>
    <hyperlink ref="CB178" r:id="rId850"/>
    <hyperlink ref="BO179" r:id="rId851"/>
    <hyperlink ref="BU179" r:id="rId852"/>
    <hyperlink ref="BW179" r:id="rId853"/>
    <hyperlink ref="BY179" r:id="rId854"/>
    <hyperlink ref="CB179" r:id="rId855"/>
    <hyperlink ref="BO180" r:id="rId856"/>
    <hyperlink ref="BU180" r:id="rId857"/>
    <hyperlink ref="BW180" r:id="rId858"/>
    <hyperlink ref="BY180" r:id="rId859"/>
    <hyperlink ref="CB180" r:id="rId860"/>
    <hyperlink ref="BO181" r:id="rId861"/>
    <hyperlink ref="BU181" r:id="rId862"/>
    <hyperlink ref="BW181" r:id="rId863"/>
    <hyperlink ref="BY181" r:id="rId864"/>
    <hyperlink ref="CB181" r:id="rId865"/>
    <hyperlink ref="BO182" r:id="rId866"/>
    <hyperlink ref="BU182" r:id="rId867"/>
    <hyperlink ref="BW182" r:id="rId868"/>
    <hyperlink ref="BY182" r:id="rId869"/>
    <hyperlink ref="CB182" r:id="rId870"/>
    <hyperlink ref="BO183" r:id="rId871"/>
    <hyperlink ref="BU183" r:id="rId872"/>
    <hyperlink ref="BW183" r:id="rId873"/>
    <hyperlink ref="BY183" r:id="rId874"/>
    <hyperlink ref="CB183" r:id="rId875"/>
    <hyperlink ref="BO184" r:id="rId876"/>
    <hyperlink ref="BU184" r:id="rId877"/>
    <hyperlink ref="BW184" r:id="rId878"/>
    <hyperlink ref="BY184" r:id="rId879"/>
    <hyperlink ref="CB184" r:id="rId880"/>
    <hyperlink ref="BO185" r:id="rId881"/>
    <hyperlink ref="BU185" r:id="rId882"/>
    <hyperlink ref="BW185" r:id="rId883"/>
    <hyperlink ref="BY185" r:id="rId884"/>
    <hyperlink ref="BO186" r:id="rId885"/>
    <hyperlink ref="BU186" r:id="rId886"/>
    <hyperlink ref="BY186" r:id="rId887"/>
    <hyperlink ref="CB186" r:id="rId888"/>
    <hyperlink ref="BO187" r:id="rId889"/>
    <hyperlink ref="BU187" r:id="rId890"/>
    <hyperlink ref="BW187" r:id="rId891"/>
    <hyperlink ref="BY187" r:id="rId892"/>
    <hyperlink ref="CB187" r:id="rId893"/>
    <hyperlink ref="BO188" r:id="rId894"/>
    <hyperlink ref="BU188" r:id="rId895"/>
    <hyperlink ref="BW188" r:id="rId896"/>
    <hyperlink ref="BY188" r:id="rId897"/>
    <hyperlink ref="CB188" r:id="rId898"/>
    <hyperlink ref="BO189" r:id="rId899"/>
    <hyperlink ref="BU189" r:id="rId900"/>
    <hyperlink ref="BW189" r:id="rId901"/>
    <hyperlink ref="BY189" r:id="rId902"/>
    <hyperlink ref="CB189" r:id="rId903"/>
    <hyperlink ref="BO190" r:id="rId904"/>
    <hyperlink ref="BW190" r:id="rId905"/>
    <hyperlink ref="BY190" r:id="rId906"/>
    <hyperlink ref="CB190" r:id="rId907"/>
    <hyperlink ref="BO191" r:id="rId908"/>
    <hyperlink ref="BW191" r:id="rId909"/>
    <hyperlink ref="BY191" r:id="rId910"/>
    <hyperlink ref="CB191" r:id="rId911"/>
    <hyperlink ref="BO192" r:id="rId912"/>
    <hyperlink ref="BW192" r:id="rId913"/>
    <hyperlink ref="BY192" r:id="rId914"/>
    <hyperlink ref="BO193" r:id="rId915"/>
    <hyperlink ref="BU193" r:id="rId916"/>
    <hyperlink ref="BW193" r:id="rId917"/>
    <hyperlink ref="BY193" r:id="rId918"/>
    <hyperlink ref="CB193" r:id="rId919"/>
    <hyperlink ref="BO194" r:id="rId920"/>
    <hyperlink ref="BU194" r:id="rId921"/>
    <hyperlink ref="BW194" r:id="rId922"/>
    <hyperlink ref="BY194" r:id="rId923"/>
    <hyperlink ref="CB194" r:id="rId924"/>
    <hyperlink ref="BO195" r:id="rId925"/>
    <hyperlink ref="BU195" r:id="rId926"/>
    <hyperlink ref="BW195" r:id="rId927"/>
    <hyperlink ref="BY195" r:id="rId928"/>
    <hyperlink ref="CB195" r:id="rId929"/>
    <hyperlink ref="BO196" r:id="rId930"/>
    <hyperlink ref="BU196" r:id="rId931"/>
    <hyperlink ref="BW196" r:id="rId932"/>
    <hyperlink ref="BY196" r:id="rId933"/>
    <hyperlink ref="CB196" r:id="rId934"/>
    <hyperlink ref="BO197" r:id="rId935"/>
    <hyperlink ref="BU197" r:id="rId936"/>
    <hyperlink ref="BW197" r:id="rId937"/>
    <hyperlink ref="BY197" r:id="rId938"/>
    <hyperlink ref="CB197" r:id="rId939"/>
    <hyperlink ref="BO198" r:id="rId940"/>
    <hyperlink ref="BW198" r:id="rId941"/>
    <hyperlink ref="CB198" r:id="rId942"/>
    <hyperlink ref="BO199" r:id="rId943"/>
    <hyperlink ref="BU199" r:id="rId944"/>
    <hyperlink ref="BW199" r:id="rId945"/>
    <hyperlink ref="BY199" r:id="rId946"/>
    <hyperlink ref="CB199" r:id="rId947"/>
    <hyperlink ref="BO200" r:id="rId948"/>
    <hyperlink ref="BU200" r:id="rId949"/>
    <hyperlink ref="BW200" r:id="rId950"/>
    <hyperlink ref="BY200" r:id="rId951"/>
    <hyperlink ref="CB200" r:id="rId952"/>
    <hyperlink ref="BO201" r:id="rId953"/>
    <hyperlink ref="BU201" r:id="rId954"/>
    <hyperlink ref="BW201" r:id="rId955"/>
    <hyperlink ref="BY201" r:id="rId956"/>
    <hyperlink ref="CB201" r:id="rId957"/>
    <hyperlink ref="BO202" r:id="rId958"/>
    <hyperlink ref="BU202" r:id="rId959"/>
    <hyperlink ref="BW202" r:id="rId960"/>
    <hyperlink ref="BY202" r:id="rId961"/>
    <hyperlink ref="CB202" r:id="rId962"/>
    <hyperlink ref="BO203" r:id="rId963"/>
    <hyperlink ref="BU203" r:id="rId964"/>
    <hyperlink ref="BW203" r:id="rId965"/>
    <hyperlink ref="BY203" r:id="rId966"/>
    <hyperlink ref="CB203" r:id="rId967"/>
    <hyperlink ref="BO204" r:id="rId968"/>
    <hyperlink ref="BU204" r:id="rId969"/>
    <hyperlink ref="BW204" r:id="rId970"/>
    <hyperlink ref="BY204" r:id="rId971"/>
    <hyperlink ref="CB204" r:id="rId972"/>
    <hyperlink ref="BO205" r:id="rId973"/>
    <hyperlink ref="BU205" r:id="rId974"/>
    <hyperlink ref="BW205" r:id="rId975"/>
    <hyperlink ref="BY205" r:id="rId976"/>
    <hyperlink ref="CB205" r:id="rId977"/>
    <hyperlink ref="BO206" r:id="rId978"/>
    <hyperlink ref="BU206" r:id="rId979"/>
    <hyperlink ref="BW206" r:id="rId980"/>
    <hyperlink ref="BY206" r:id="rId981"/>
    <hyperlink ref="CB206" r:id="rId982"/>
    <hyperlink ref="BO207" r:id="rId983"/>
    <hyperlink ref="BU207" r:id="rId984"/>
    <hyperlink ref="BW207" r:id="rId985"/>
    <hyperlink ref="BY207" r:id="rId986"/>
    <hyperlink ref="CB207" r:id="rId987"/>
    <hyperlink ref="BO208" r:id="rId988"/>
    <hyperlink ref="BU208" r:id="rId989"/>
    <hyperlink ref="BW208" r:id="rId990"/>
    <hyperlink ref="BY208" r:id="rId991"/>
    <hyperlink ref="CB208" r:id="rId992"/>
    <hyperlink ref="BO209" r:id="rId993"/>
    <hyperlink ref="BU209" r:id="rId994"/>
    <hyperlink ref="BW209" r:id="rId995"/>
    <hyperlink ref="BY209" r:id="rId996"/>
    <hyperlink ref="CB209" r:id="rId997"/>
    <hyperlink ref="BO210" r:id="rId998"/>
    <hyperlink ref="BU210" r:id="rId999"/>
    <hyperlink ref="BW210" r:id="rId1000"/>
    <hyperlink ref="BY210" r:id="rId1001"/>
    <hyperlink ref="CB210" r:id="rId1002"/>
    <hyperlink ref="BO211" r:id="rId1003"/>
    <hyperlink ref="BU211" r:id="rId1004"/>
    <hyperlink ref="BW211" r:id="rId1005"/>
    <hyperlink ref="BY211" r:id="rId1006"/>
    <hyperlink ref="BO212" r:id="rId1007"/>
    <hyperlink ref="BU212" r:id="rId1008"/>
    <hyperlink ref="BW212" r:id="rId1009"/>
    <hyperlink ref="BY212" r:id="rId1010"/>
    <hyperlink ref="CB212" r:id="rId1011"/>
    <hyperlink ref="BO213" r:id="rId1012"/>
    <hyperlink ref="BU213" r:id="rId1013"/>
    <hyperlink ref="BW213" r:id="rId1014"/>
    <hyperlink ref="BY213" r:id="rId1015"/>
    <hyperlink ref="CB213" r:id="rId1016"/>
    <hyperlink ref="BO214" r:id="rId1017"/>
    <hyperlink ref="BU214" r:id="rId1018"/>
    <hyperlink ref="BW214" r:id="rId1019"/>
    <hyperlink ref="BY214" r:id="rId1020"/>
    <hyperlink ref="CB214" r:id="rId1021"/>
    <hyperlink ref="BO215" r:id="rId1022"/>
    <hyperlink ref="BU215" r:id="rId1023"/>
    <hyperlink ref="BW215" r:id="rId1024"/>
    <hyperlink ref="BY215" r:id="rId1025"/>
    <hyperlink ref="CB215" r:id="rId1026"/>
    <hyperlink ref="BO216" r:id="rId1027"/>
    <hyperlink ref="BU216" r:id="rId1028"/>
    <hyperlink ref="BW216" r:id="rId1029"/>
    <hyperlink ref="BY216" r:id="rId1030"/>
    <hyperlink ref="CB216" r:id="rId1031"/>
    <hyperlink ref="BO217" r:id="rId1032"/>
    <hyperlink ref="BU217" r:id="rId1033"/>
    <hyperlink ref="BW217" r:id="rId1034"/>
    <hyperlink ref="BY217" r:id="rId1035"/>
    <hyperlink ref="CB217" r:id="rId1036"/>
    <hyperlink ref="BO218" r:id="rId1037"/>
    <hyperlink ref="BU218" r:id="rId1038"/>
    <hyperlink ref="BW218" r:id="rId1039"/>
    <hyperlink ref="BY218" r:id="rId1040"/>
    <hyperlink ref="CB218" r:id="rId1041"/>
    <hyperlink ref="BO219" r:id="rId1042"/>
    <hyperlink ref="BU219" r:id="rId1043"/>
    <hyperlink ref="BW219" r:id="rId1044"/>
    <hyperlink ref="BY219" r:id="rId1045"/>
    <hyperlink ref="CB219" r:id="rId1046"/>
    <hyperlink ref="BO220" r:id="rId1047"/>
    <hyperlink ref="BU220" r:id="rId1048"/>
    <hyperlink ref="BW220" r:id="rId1049"/>
    <hyperlink ref="BY220" r:id="rId1050"/>
    <hyperlink ref="CB220" r:id="rId1051"/>
    <hyperlink ref="BO221" r:id="rId1052"/>
    <hyperlink ref="BU221" r:id="rId1053"/>
    <hyperlink ref="BW221" r:id="rId1054"/>
    <hyperlink ref="BY221" r:id="rId1055"/>
    <hyperlink ref="CB221" r:id="rId1056"/>
    <hyperlink ref="BM222" r:id="rId1057"/>
    <hyperlink ref="BN222" r:id="rId1058"/>
    <hyperlink ref="BU222" r:id="rId1059"/>
    <hyperlink ref="BW222" r:id="rId1060"/>
    <hyperlink ref="BY222" r:id="rId1061"/>
    <hyperlink ref="CB222" r:id="rId1062"/>
    <hyperlink ref="BO223" r:id="rId1063"/>
    <hyperlink ref="BU223" r:id="rId1064"/>
    <hyperlink ref="BW223" r:id="rId1065"/>
    <hyperlink ref="BY223" r:id="rId1066"/>
    <hyperlink ref="CB223" r:id="rId1067"/>
    <hyperlink ref="BO224" r:id="rId1068"/>
    <hyperlink ref="BU224" r:id="rId1069"/>
    <hyperlink ref="BW224" r:id="rId1070"/>
    <hyperlink ref="BY224" r:id="rId1071"/>
    <hyperlink ref="CB224" r:id="rId1072"/>
    <hyperlink ref="BO225" r:id="rId1073"/>
    <hyperlink ref="BU225" r:id="rId1074"/>
    <hyperlink ref="BW225" r:id="rId1075"/>
    <hyperlink ref="BY225" r:id="rId1076"/>
    <hyperlink ref="CB225" r:id="rId1077"/>
    <hyperlink ref="BO226" r:id="rId1078"/>
    <hyperlink ref="BU226" r:id="rId1079"/>
    <hyperlink ref="BW226" r:id="rId1080"/>
    <hyperlink ref="BY226" r:id="rId1081"/>
    <hyperlink ref="CB226" r:id="rId1082"/>
    <hyperlink ref="BO227" r:id="rId1083"/>
    <hyperlink ref="BU227" r:id="rId1084"/>
    <hyperlink ref="BW227" r:id="rId1085"/>
    <hyperlink ref="BY227" r:id="rId1086"/>
    <hyperlink ref="CB227" r:id="rId1087"/>
    <hyperlink ref="BO228" r:id="rId1088"/>
    <hyperlink ref="BU228" r:id="rId1089"/>
    <hyperlink ref="BW228" r:id="rId1090"/>
    <hyperlink ref="BY228" r:id="rId1091"/>
    <hyperlink ref="CB228" r:id="rId1092"/>
    <hyperlink ref="BO229" r:id="rId1093"/>
    <hyperlink ref="BU229" r:id="rId1094"/>
    <hyperlink ref="BW229" r:id="rId1095"/>
    <hyperlink ref="BY229" r:id="rId1096"/>
    <hyperlink ref="CB229" r:id="rId1097"/>
    <hyperlink ref="BO230" r:id="rId1098"/>
    <hyperlink ref="BU230" r:id="rId1099"/>
    <hyperlink ref="BW230" r:id="rId1100"/>
    <hyperlink ref="BY230" r:id="rId1101"/>
    <hyperlink ref="CB230" r:id="rId1102"/>
    <hyperlink ref="BO231" r:id="rId1103"/>
    <hyperlink ref="BU231" r:id="rId1104"/>
    <hyperlink ref="BW231" r:id="rId1105"/>
    <hyperlink ref="BY231" r:id="rId1106"/>
    <hyperlink ref="CB231" r:id="rId1107"/>
    <hyperlink ref="BO232" r:id="rId1108"/>
    <hyperlink ref="BU232" r:id="rId1109"/>
    <hyperlink ref="BW232" r:id="rId1110"/>
    <hyperlink ref="BY232" r:id="rId1111"/>
    <hyperlink ref="CB232" r:id="rId1112"/>
    <hyperlink ref="BO233" r:id="rId1113"/>
    <hyperlink ref="BU233" r:id="rId1114"/>
    <hyperlink ref="BW233" r:id="rId1115"/>
    <hyperlink ref="BY233" r:id="rId1116"/>
    <hyperlink ref="CB233" r:id="rId1117"/>
    <hyperlink ref="BO234" r:id="rId1118"/>
    <hyperlink ref="BU234" r:id="rId1119"/>
    <hyperlink ref="BW234" r:id="rId1120"/>
    <hyperlink ref="BY234" r:id="rId1121"/>
    <hyperlink ref="CB234" r:id="rId1122"/>
    <hyperlink ref="BO235" r:id="rId1123"/>
    <hyperlink ref="BU235" r:id="rId1124"/>
    <hyperlink ref="BW235" r:id="rId1125"/>
    <hyperlink ref="BY235" r:id="rId1126"/>
    <hyperlink ref="CB235" r:id="rId1127"/>
    <hyperlink ref="BO236" r:id="rId1128"/>
    <hyperlink ref="BU236" r:id="rId1129"/>
    <hyperlink ref="BW236" r:id="rId1130"/>
    <hyperlink ref="BY236" r:id="rId1131"/>
    <hyperlink ref="CB236" r:id="rId1132"/>
    <hyperlink ref="BO237" r:id="rId1133"/>
    <hyperlink ref="BU237" r:id="rId1134"/>
    <hyperlink ref="BW237" r:id="rId1135"/>
    <hyperlink ref="BY237" r:id="rId1136"/>
    <hyperlink ref="CB237" r:id="rId1137"/>
    <hyperlink ref="BO238" r:id="rId1138"/>
    <hyperlink ref="BU238" r:id="rId1139"/>
    <hyperlink ref="BW238" r:id="rId1140"/>
    <hyperlink ref="BY238" r:id="rId1141"/>
    <hyperlink ref="CB238" r:id="rId1142"/>
    <hyperlink ref="BO239" r:id="rId1143"/>
    <hyperlink ref="BU239" r:id="rId1144"/>
    <hyperlink ref="BW239" r:id="rId1145"/>
    <hyperlink ref="BY239" r:id="rId1146"/>
    <hyperlink ref="CB239" r:id="rId1147"/>
    <hyperlink ref="BO240" r:id="rId1148"/>
    <hyperlink ref="BU240" r:id="rId1149"/>
    <hyperlink ref="BW240" r:id="rId1150"/>
    <hyperlink ref="BY240" r:id="rId1151"/>
    <hyperlink ref="CB240" r:id="rId1152"/>
    <hyperlink ref="BO241" r:id="rId1153"/>
    <hyperlink ref="BW241" r:id="rId1154"/>
    <hyperlink ref="BY241" r:id="rId1155"/>
    <hyperlink ref="BO242" r:id="rId1156"/>
    <hyperlink ref="BU242" r:id="rId1157"/>
    <hyperlink ref="BW242" r:id="rId1158"/>
    <hyperlink ref="BY242" r:id="rId1159"/>
    <hyperlink ref="CB242" r:id="rId1160"/>
    <hyperlink ref="BO243" r:id="rId1161"/>
    <hyperlink ref="BU243" r:id="rId1162"/>
    <hyperlink ref="BW243" r:id="rId1163"/>
    <hyperlink ref="BY243" r:id="rId1164"/>
    <hyperlink ref="CB243" r:id="rId1165"/>
    <hyperlink ref="BO244" r:id="rId1166"/>
    <hyperlink ref="BU244" r:id="rId1167"/>
    <hyperlink ref="BW244" r:id="rId1168"/>
    <hyperlink ref="BY244" r:id="rId1169"/>
    <hyperlink ref="CB244" r:id="rId1170"/>
    <hyperlink ref="BO245" r:id="rId1171"/>
    <hyperlink ref="BU245" r:id="rId1172"/>
    <hyperlink ref="BW245" r:id="rId1173"/>
    <hyperlink ref="BY245" r:id="rId1174"/>
    <hyperlink ref="CB245" r:id="rId1175"/>
    <hyperlink ref="BO246" r:id="rId1176"/>
    <hyperlink ref="BU246" r:id="rId1177"/>
    <hyperlink ref="BW246" r:id="rId1178"/>
    <hyperlink ref="BY246" r:id="rId1179"/>
    <hyperlink ref="BO247" r:id="rId1180"/>
    <hyperlink ref="BU247" r:id="rId1181"/>
    <hyperlink ref="BW247" r:id="rId1182"/>
    <hyperlink ref="BY247" r:id="rId1183"/>
    <hyperlink ref="CB247" r:id="rId1184"/>
    <hyperlink ref="BO248" r:id="rId1185"/>
    <hyperlink ref="BU248" r:id="rId1186"/>
    <hyperlink ref="BW248" r:id="rId1187"/>
    <hyperlink ref="BY248" r:id="rId1188"/>
    <hyperlink ref="CB248" r:id="rId1189"/>
    <hyperlink ref="BO249" r:id="rId1190"/>
    <hyperlink ref="BW249" r:id="rId1191"/>
    <hyperlink ref="BY249" r:id="rId1192"/>
    <hyperlink ref="CB249" r:id="rId1193"/>
    <hyperlink ref="BO250" r:id="rId1194"/>
    <hyperlink ref="BU250" r:id="rId1195"/>
    <hyperlink ref="BW250" r:id="rId1196"/>
    <hyperlink ref="BY250" r:id="rId1197"/>
    <hyperlink ref="CB250" r:id="rId1198"/>
    <hyperlink ref="BO251" r:id="rId1199"/>
    <hyperlink ref="BU251" r:id="rId1200"/>
    <hyperlink ref="BW251" r:id="rId1201"/>
    <hyperlink ref="BY251" r:id="rId1202"/>
    <hyperlink ref="CB251" r:id="rId1203"/>
    <hyperlink ref="BO252" r:id="rId1204"/>
    <hyperlink ref="BU252" r:id="rId1205"/>
    <hyperlink ref="BW252" r:id="rId1206"/>
    <hyperlink ref="BY252" r:id="rId1207"/>
    <hyperlink ref="CB252" r:id="rId1208"/>
    <hyperlink ref="BO253" r:id="rId1209"/>
    <hyperlink ref="BU253" r:id="rId1210"/>
    <hyperlink ref="BW253" r:id="rId1211"/>
    <hyperlink ref="BY253" r:id="rId1212"/>
    <hyperlink ref="CB253" r:id="rId1213"/>
    <hyperlink ref="BO254" r:id="rId1214"/>
    <hyperlink ref="BU254" r:id="rId1215"/>
    <hyperlink ref="BW254" r:id="rId1216"/>
    <hyperlink ref="BY254" r:id="rId1217"/>
    <hyperlink ref="CB254" r:id="rId1218"/>
    <hyperlink ref="BO255" r:id="rId1219"/>
    <hyperlink ref="BU255" r:id="rId1220"/>
    <hyperlink ref="BW255" r:id="rId1221"/>
    <hyperlink ref="BY255" r:id="rId1222"/>
    <hyperlink ref="CB255" r:id="rId1223"/>
    <hyperlink ref="BO256" r:id="rId1224"/>
    <hyperlink ref="BU256" r:id="rId1225"/>
    <hyperlink ref="BW256" r:id="rId1226"/>
    <hyperlink ref="BY256" r:id="rId1227"/>
    <hyperlink ref="CB256" r:id="rId1228"/>
    <hyperlink ref="BO257" r:id="rId1229"/>
    <hyperlink ref="BU257" r:id="rId1230"/>
    <hyperlink ref="BW257" r:id="rId1231"/>
    <hyperlink ref="BY257" r:id="rId1232"/>
    <hyperlink ref="CB257" r:id="rId1233"/>
    <hyperlink ref="BO258" r:id="rId1234"/>
    <hyperlink ref="BU258" r:id="rId1235"/>
    <hyperlink ref="BW258" r:id="rId1236"/>
    <hyperlink ref="BY258" r:id="rId1237"/>
    <hyperlink ref="CB258" r:id="rId1238"/>
    <hyperlink ref="BO259" r:id="rId1239"/>
    <hyperlink ref="BU259" r:id="rId1240"/>
    <hyperlink ref="BW259" r:id="rId1241"/>
    <hyperlink ref="BY259" r:id="rId1242"/>
    <hyperlink ref="CB259" r:id="rId1243"/>
    <hyperlink ref="BO260" r:id="rId1244"/>
    <hyperlink ref="BU260" r:id="rId1245"/>
    <hyperlink ref="BW260" r:id="rId1246"/>
    <hyperlink ref="BY260" r:id="rId1247"/>
    <hyperlink ref="CB260" r:id="rId1248"/>
    <hyperlink ref="BO261" r:id="rId1249"/>
    <hyperlink ref="BW261" r:id="rId1250"/>
    <hyperlink ref="BY261" r:id="rId1251"/>
    <hyperlink ref="CB261" r:id="rId1252"/>
    <hyperlink ref="BO262" r:id="rId1253"/>
    <hyperlink ref="BU262" r:id="rId1254"/>
    <hyperlink ref="BW262" r:id="rId1255"/>
    <hyperlink ref="BY262" r:id="rId1256"/>
    <hyperlink ref="CB262" r:id="rId1257"/>
    <hyperlink ref="BO263" r:id="rId1258"/>
    <hyperlink ref="BU263" r:id="rId1259"/>
    <hyperlink ref="BW263" r:id="rId1260"/>
    <hyperlink ref="BY263" r:id="rId1261"/>
    <hyperlink ref="CB263" r:id="rId1262"/>
    <hyperlink ref="BO264" r:id="rId1263"/>
    <hyperlink ref="BU264" r:id="rId1264"/>
    <hyperlink ref="BW264" r:id="rId1265"/>
    <hyperlink ref="BY264" r:id="rId1266"/>
    <hyperlink ref="CB264" r:id="rId1267"/>
    <hyperlink ref="BO265" r:id="rId1268"/>
    <hyperlink ref="BU265" r:id="rId1269"/>
    <hyperlink ref="BW265" r:id="rId1270"/>
    <hyperlink ref="BY265" r:id="rId1271"/>
    <hyperlink ref="CB265" r:id="rId1272"/>
    <hyperlink ref="BO266" r:id="rId1273"/>
    <hyperlink ref="BU266" r:id="rId1274"/>
    <hyperlink ref="BW266" r:id="rId1275"/>
    <hyperlink ref="BY266" r:id="rId1276"/>
    <hyperlink ref="CB266" r:id="rId1277"/>
    <hyperlink ref="BO267" r:id="rId1278"/>
    <hyperlink ref="BU267" r:id="rId1279"/>
    <hyperlink ref="BW267" r:id="rId1280"/>
    <hyperlink ref="BY267" r:id="rId1281"/>
    <hyperlink ref="CB267" r:id="rId1282"/>
    <hyperlink ref="BO268" r:id="rId1283"/>
    <hyperlink ref="BU268" r:id="rId1284"/>
    <hyperlink ref="BY268" r:id="rId1285"/>
    <hyperlink ref="CB268" r:id="rId1286"/>
    <hyperlink ref="BO269" r:id="rId1287"/>
    <hyperlink ref="BU269" r:id="rId1288"/>
    <hyperlink ref="BY269" r:id="rId1289"/>
    <hyperlink ref="CB269" r:id="rId1290"/>
    <hyperlink ref="BO270" r:id="rId1291"/>
    <hyperlink ref="BU270" r:id="rId1292"/>
    <hyperlink ref="BW270" r:id="rId1293"/>
    <hyperlink ref="BY270" r:id="rId1294"/>
    <hyperlink ref="CB270" r:id="rId1295"/>
    <hyperlink ref="BO271" r:id="rId1296"/>
    <hyperlink ref="BU271" r:id="rId1297"/>
    <hyperlink ref="BW271" r:id="rId1298"/>
    <hyperlink ref="BO272" r:id="rId1299"/>
    <hyperlink ref="BU272" r:id="rId1300"/>
    <hyperlink ref="BW272" r:id="rId1301"/>
    <hyperlink ref="BY272" r:id="rId1302"/>
    <hyperlink ref="CB272" r:id="rId1303"/>
    <hyperlink ref="BO273" r:id="rId1304"/>
    <hyperlink ref="BU273" r:id="rId1305"/>
    <hyperlink ref="BW273" r:id="rId1306"/>
    <hyperlink ref="BY273" r:id="rId1307"/>
    <hyperlink ref="CB273" r:id="rId1308"/>
    <hyperlink ref="BO274" r:id="rId1309"/>
    <hyperlink ref="BU274" r:id="rId1310"/>
    <hyperlink ref="BW274" r:id="rId1311"/>
    <hyperlink ref="BY274" r:id="rId1312"/>
    <hyperlink ref="CB274" r:id="rId1313"/>
    <hyperlink ref="BO275" r:id="rId1314"/>
    <hyperlink ref="BU275" r:id="rId1315"/>
    <hyperlink ref="BW275" r:id="rId1316"/>
    <hyperlink ref="BY275" r:id="rId1317"/>
    <hyperlink ref="CB275" r:id="rId1318"/>
    <hyperlink ref="BO276" r:id="rId1319"/>
    <hyperlink ref="BU276" r:id="rId1320"/>
    <hyperlink ref="BW276" r:id="rId1321"/>
    <hyperlink ref="BY276" r:id="rId1322"/>
    <hyperlink ref="CB276" r:id="rId1323"/>
    <hyperlink ref="BO277" r:id="rId1324"/>
    <hyperlink ref="BU277" r:id="rId1325"/>
    <hyperlink ref="BW277" r:id="rId1326"/>
    <hyperlink ref="BY277" r:id="rId1327"/>
    <hyperlink ref="CB277" r:id="rId1328"/>
    <hyperlink ref="BO278" r:id="rId1329"/>
    <hyperlink ref="BU278" r:id="rId1330"/>
    <hyperlink ref="BW278" r:id="rId1331"/>
    <hyperlink ref="BY278" r:id="rId1332"/>
    <hyperlink ref="CB278" r:id="rId1333"/>
    <hyperlink ref="BO279" r:id="rId1334"/>
    <hyperlink ref="BU279" r:id="rId1335"/>
    <hyperlink ref="BW279" r:id="rId1336"/>
    <hyperlink ref="BY279" r:id="rId1337"/>
    <hyperlink ref="CB279" r:id="rId1338"/>
    <hyperlink ref="BO280" r:id="rId1339"/>
    <hyperlink ref="BU280" r:id="rId1340"/>
    <hyperlink ref="BW280" r:id="rId1341"/>
    <hyperlink ref="BY280" r:id="rId1342"/>
    <hyperlink ref="CB280" r:id="rId1343"/>
    <hyperlink ref="BO281" r:id="rId1344"/>
    <hyperlink ref="BU281" r:id="rId1345"/>
    <hyperlink ref="BW281" r:id="rId1346"/>
    <hyperlink ref="BY281" r:id="rId1347"/>
    <hyperlink ref="CB281" r:id="rId1348"/>
    <hyperlink ref="BO282" r:id="rId1349"/>
    <hyperlink ref="BU282" r:id="rId1350"/>
    <hyperlink ref="BW282" r:id="rId1351"/>
    <hyperlink ref="BY282" r:id="rId1352"/>
    <hyperlink ref="CB282" r:id="rId1353"/>
    <hyperlink ref="BO283" r:id="rId1354"/>
    <hyperlink ref="BU283" r:id="rId1355"/>
    <hyperlink ref="BW283" r:id="rId1356"/>
    <hyperlink ref="BY283" r:id="rId1357"/>
    <hyperlink ref="CB283" r:id="rId1358"/>
    <hyperlink ref="BO284" r:id="rId1359"/>
    <hyperlink ref="BU284" r:id="rId1360"/>
    <hyperlink ref="BW284" r:id="rId1361"/>
    <hyperlink ref="BY284" r:id="rId1362"/>
    <hyperlink ref="CB284" r:id="rId1363"/>
    <hyperlink ref="BO285" r:id="rId1364"/>
    <hyperlink ref="BU285" r:id="rId1365"/>
    <hyperlink ref="BW285" r:id="rId1366"/>
    <hyperlink ref="BY285" r:id="rId1367"/>
    <hyperlink ref="CB285" r:id="rId1368"/>
    <hyperlink ref="BO286" r:id="rId1369"/>
    <hyperlink ref="BU286" r:id="rId1370"/>
    <hyperlink ref="BW286" r:id="rId1371"/>
    <hyperlink ref="BY286" r:id="rId1372"/>
    <hyperlink ref="CB286" r:id="rId1373"/>
    <hyperlink ref="BW287" r:id="rId1374"/>
    <hyperlink ref="BO288" r:id="rId1375"/>
    <hyperlink ref="BU288" r:id="rId1376"/>
    <hyperlink ref="BW288" r:id="rId1377"/>
    <hyperlink ref="CB288" r:id="rId1378"/>
    <hyperlink ref="BO289" r:id="rId1379"/>
    <hyperlink ref="BU289" r:id="rId1380"/>
    <hyperlink ref="BW289" r:id="rId1381"/>
    <hyperlink ref="BY289" r:id="rId1382"/>
    <hyperlink ref="CB289" r:id="rId1383"/>
    <hyperlink ref="BO290" r:id="rId1384"/>
    <hyperlink ref="BU290" r:id="rId1385"/>
    <hyperlink ref="BW290" r:id="rId1386"/>
    <hyperlink ref="BY290" r:id="rId1387"/>
    <hyperlink ref="CB290" r:id="rId1388"/>
    <hyperlink ref="BO291" r:id="rId1389"/>
    <hyperlink ref="BU291" r:id="rId1390"/>
    <hyperlink ref="BW291" r:id="rId1391"/>
    <hyperlink ref="BO292" r:id="rId1392"/>
    <hyperlink ref="BU292" r:id="rId1393"/>
    <hyperlink ref="BW292" r:id="rId1394"/>
    <hyperlink ref="BY292" r:id="rId1395"/>
    <hyperlink ref="CB292" r:id="rId1396"/>
    <hyperlink ref="BO293" r:id="rId1397"/>
    <hyperlink ref="BU293" r:id="rId1398"/>
    <hyperlink ref="BW293" r:id="rId1399"/>
    <hyperlink ref="BY293" r:id="rId1400"/>
    <hyperlink ref="CB293" r:id="rId1401"/>
    <hyperlink ref="BO294" r:id="rId1402"/>
    <hyperlink ref="BU294" r:id="rId1403"/>
    <hyperlink ref="BW294" r:id="rId1404"/>
    <hyperlink ref="BY294" r:id="rId1405"/>
    <hyperlink ref="CB294" r:id="rId1406"/>
    <hyperlink ref="BO295" r:id="rId1407"/>
    <hyperlink ref="BU295" r:id="rId1408"/>
    <hyperlink ref="BW295" r:id="rId1409"/>
    <hyperlink ref="BY295" r:id="rId1410"/>
    <hyperlink ref="CB295" r:id="rId1411"/>
    <hyperlink ref="BO296" r:id="rId1412"/>
    <hyperlink ref="BU296" r:id="rId1413"/>
    <hyperlink ref="BW296" r:id="rId1414"/>
    <hyperlink ref="BY296" r:id="rId1415"/>
    <hyperlink ref="CB296" r:id="rId1416"/>
    <hyperlink ref="BO297" r:id="rId1417"/>
    <hyperlink ref="BU297" r:id="rId1418"/>
    <hyperlink ref="BW297" r:id="rId1419"/>
    <hyperlink ref="BY297" r:id="rId1420"/>
    <hyperlink ref="CB297" r:id="rId1421"/>
    <hyperlink ref="BO298" r:id="rId1422"/>
    <hyperlink ref="BU298" r:id="rId1423"/>
    <hyperlink ref="BW298" r:id="rId1424"/>
    <hyperlink ref="BY298" r:id="rId1425"/>
    <hyperlink ref="CB298" r:id="rId1426"/>
    <hyperlink ref="BO299" r:id="rId1427"/>
    <hyperlink ref="BU299" r:id="rId1428"/>
    <hyperlink ref="BW299" r:id="rId1429"/>
    <hyperlink ref="BY299" r:id="rId1430"/>
    <hyperlink ref="CB299" r:id="rId1431"/>
    <hyperlink ref="BO300" r:id="rId1432"/>
    <hyperlink ref="BU300" r:id="rId1433"/>
    <hyperlink ref="BW300" r:id="rId1434"/>
    <hyperlink ref="BY300" r:id="rId1435"/>
    <hyperlink ref="CB300" r:id="rId1436"/>
    <hyperlink ref="BO301" r:id="rId1437"/>
    <hyperlink ref="BU301" r:id="rId1438"/>
    <hyperlink ref="BW301" r:id="rId1439"/>
    <hyperlink ref="BY301" r:id="rId1440"/>
    <hyperlink ref="CB301" r:id="rId1441"/>
    <hyperlink ref="BO302" r:id="rId1442"/>
    <hyperlink ref="BU302" r:id="rId1443"/>
    <hyperlink ref="BW302" r:id="rId1444"/>
    <hyperlink ref="BY302" r:id="rId1445"/>
    <hyperlink ref="CB302" r:id="rId1446"/>
    <hyperlink ref="BO303" r:id="rId1447"/>
    <hyperlink ref="BU303" r:id="rId1448"/>
    <hyperlink ref="BW303" r:id="rId1449"/>
    <hyperlink ref="BY303" r:id="rId1450"/>
    <hyperlink ref="CB303" r:id="rId1451"/>
    <hyperlink ref="BO304" r:id="rId1452"/>
    <hyperlink ref="BU304" r:id="rId1453"/>
    <hyperlink ref="BW304" r:id="rId1454"/>
    <hyperlink ref="BY304" r:id="rId1455"/>
    <hyperlink ref="CB304" r:id="rId1456"/>
    <hyperlink ref="BO305" r:id="rId1457"/>
    <hyperlink ref="BU305" r:id="rId1458"/>
    <hyperlink ref="BW305" r:id="rId1459"/>
    <hyperlink ref="BY305" r:id="rId1460"/>
    <hyperlink ref="CB305" r:id="rId1461"/>
    <hyperlink ref="BO306" r:id="rId1462"/>
    <hyperlink ref="BU306" r:id="rId1463"/>
    <hyperlink ref="BW306" r:id="rId1464"/>
    <hyperlink ref="BY306" r:id="rId1465"/>
    <hyperlink ref="CB306" r:id="rId1466"/>
    <hyperlink ref="BO307" r:id="rId1467"/>
    <hyperlink ref="BU307" r:id="rId1468"/>
    <hyperlink ref="BW307" r:id="rId1469"/>
    <hyperlink ref="BY307" r:id="rId1470"/>
    <hyperlink ref="CB307" r:id="rId1471"/>
    <hyperlink ref="BO308" r:id="rId1472"/>
    <hyperlink ref="BU308" r:id="rId1473"/>
    <hyperlink ref="BW308" r:id="rId1474"/>
    <hyperlink ref="BY308" r:id="rId1475"/>
    <hyperlink ref="CB308" r:id="rId1476"/>
    <hyperlink ref="BO309" r:id="rId1477"/>
    <hyperlink ref="BU309" r:id="rId1478"/>
    <hyperlink ref="BW309" r:id="rId1479"/>
    <hyperlink ref="BY309" r:id="rId1480"/>
    <hyperlink ref="CB309" r:id="rId1481"/>
    <hyperlink ref="BO310" r:id="rId1482"/>
    <hyperlink ref="BU310" r:id="rId1483"/>
    <hyperlink ref="BW310" r:id="rId1484"/>
    <hyperlink ref="BY310" r:id="rId1485"/>
    <hyperlink ref="CB310" r:id="rId1486"/>
    <hyperlink ref="BO311" r:id="rId1487"/>
    <hyperlink ref="BU311" r:id="rId1488"/>
    <hyperlink ref="BW311" r:id="rId1489"/>
    <hyperlink ref="BY311" r:id="rId1490"/>
    <hyperlink ref="CB311" r:id="rId1491"/>
    <hyperlink ref="BO312" r:id="rId1492"/>
    <hyperlink ref="BU312" r:id="rId1493"/>
    <hyperlink ref="BW312" r:id="rId1494"/>
    <hyperlink ref="BY312" r:id="rId1495"/>
    <hyperlink ref="CB312" r:id="rId1496"/>
    <hyperlink ref="BO313" r:id="rId1497"/>
    <hyperlink ref="BU313" r:id="rId1498"/>
    <hyperlink ref="BW313" r:id="rId1499"/>
    <hyperlink ref="BY313" r:id="rId1500"/>
    <hyperlink ref="BO314" r:id="rId1501"/>
    <hyperlink ref="BY314" r:id="rId1502"/>
    <hyperlink ref="CB314" r:id="rId1503"/>
    <hyperlink ref="BO315" r:id="rId1504"/>
    <hyperlink ref="BU315" r:id="rId1505"/>
    <hyperlink ref="BW315" r:id="rId1506"/>
    <hyperlink ref="BY315" r:id="rId1507"/>
    <hyperlink ref="CB315" r:id="rId1508"/>
    <hyperlink ref="BO316" r:id="rId1509"/>
    <hyperlink ref="BU316" r:id="rId1510"/>
    <hyperlink ref="BW316" r:id="rId1511"/>
    <hyperlink ref="BY316" r:id="rId1512"/>
    <hyperlink ref="CB316" r:id="rId1513"/>
    <hyperlink ref="BO317" r:id="rId1514"/>
    <hyperlink ref="BU317" r:id="rId1515"/>
    <hyperlink ref="BW317" r:id="rId1516"/>
    <hyperlink ref="BY317" r:id="rId1517"/>
    <hyperlink ref="CB317" r:id="rId1518"/>
    <hyperlink ref="BO318" r:id="rId1519"/>
    <hyperlink ref="BU318" r:id="rId1520"/>
    <hyperlink ref="BW318" r:id="rId1521"/>
    <hyperlink ref="BY318" r:id="rId1522"/>
    <hyperlink ref="CB318" r:id="rId1523"/>
    <hyperlink ref="BO319" r:id="rId1524"/>
    <hyperlink ref="BU319" r:id="rId1525"/>
    <hyperlink ref="BY319" r:id="rId1526"/>
    <hyperlink ref="CB319" r:id="rId1527"/>
    <hyperlink ref="BO320" r:id="rId1528"/>
    <hyperlink ref="BU320" r:id="rId1529"/>
    <hyperlink ref="BW320" r:id="rId1530"/>
    <hyperlink ref="BY320" r:id="rId1531"/>
    <hyperlink ref="CB320" r:id="rId1532"/>
    <hyperlink ref="BO321" r:id="rId1533"/>
    <hyperlink ref="BU321" r:id="rId1534"/>
    <hyperlink ref="BW321" r:id="rId1535"/>
    <hyperlink ref="BY321" r:id="rId1536"/>
    <hyperlink ref="CB321" r:id="rId1537"/>
    <hyperlink ref="BO322" r:id="rId1538"/>
    <hyperlink ref="BU322" r:id="rId1539"/>
    <hyperlink ref="BW322" r:id="rId1540"/>
    <hyperlink ref="BY322" r:id="rId1541"/>
    <hyperlink ref="CB322" r:id="rId1542"/>
    <hyperlink ref="BO323" r:id="rId1543"/>
    <hyperlink ref="BU323" r:id="rId1544"/>
    <hyperlink ref="BW323" r:id="rId1545"/>
    <hyperlink ref="BY323" r:id="rId1546"/>
    <hyperlink ref="CB323" r:id="rId1547"/>
    <hyperlink ref="BO324" r:id="rId1548"/>
    <hyperlink ref="BU324" r:id="rId1549"/>
    <hyperlink ref="BW324" r:id="rId1550"/>
    <hyperlink ref="BY324" r:id="rId1551"/>
    <hyperlink ref="CB324" r:id="rId1552"/>
    <hyperlink ref="BO325" r:id="rId1553"/>
    <hyperlink ref="BU325" r:id="rId1554"/>
    <hyperlink ref="BW325" r:id="rId1555"/>
    <hyperlink ref="BY325" r:id="rId1556"/>
    <hyperlink ref="CB325" r:id="rId1557"/>
    <hyperlink ref="BO326" r:id="rId1558"/>
    <hyperlink ref="BU326" r:id="rId1559"/>
    <hyperlink ref="BW326" r:id="rId1560"/>
    <hyperlink ref="BY326" r:id="rId1561"/>
    <hyperlink ref="CB326" r:id="rId1562"/>
    <hyperlink ref="BO327" r:id="rId1563"/>
    <hyperlink ref="BU327" r:id="rId1564"/>
    <hyperlink ref="BW327" r:id="rId1565"/>
    <hyperlink ref="BY327" r:id="rId1566"/>
    <hyperlink ref="CB327" r:id="rId1567"/>
    <hyperlink ref="BO328" r:id="rId1568"/>
    <hyperlink ref="BU328" r:id="rId1569"/>
    <hyperlink ref="BW328" r:id="rId1570"/>
    <hyperlink ref="BY328" r:id="rId1571"/>
    <hyperlink ref="CB328" r:id="rId1572"/>
    <hyperlink ref="BO329" r:id="rId1573"/>
    <hyperlink ref="BU329" r:id="rId1574"/>
    <hyperlink ref="BW329" r:id="rId1575"/>
    <hyperlink ref="BY329" r:id="rId1576"/>
    <hyperlink ref="CB329" r:id="rId1577"/>
    <hyperlink ref="BO330" r:id="rId1578"/>
    <hyperlink ref="BU330" r:id="rId1579"/>
    <hyperlink ref="BW330" r:id="rId1580"/>
    <hyperlink ref="BY330" r:id="rId1581"/>
    <hyperlink ref="CB330" r:id="rId1582"/>
    <hyperlink ref="BO331" r:id="rId1583"/>
    <hyperlink ref="BU331" r:id="rId1584"/>
    <hyperlink ref="BW331" r:id="rId1585"/>
    <hyperlink ref="BY331" r:id="rId1586"/>
    <hyperlink ref="BO332" r:id="rId1587"/>
    <hyperlink ref="BU332" r:id="rId1588"/>
    <hyperlink ref="BW332" r:id="rId1589"/>
    <hyperlink ref="BY332" r:id="rId1590"/>
    <hyperlink ref="CB332" r:id="rId1591"/>
    <hyperlink ref="BO333" r:id="rId1592"/>
    <hyperlink ref="BU333" r:id="rId1593"/>
    <hyperlink ref="BW333" r:id="rId1594"/>
    <hyperlink ref="BY333" r:id="rId1595"/>
    <hyperlink ref="CB333" r:id="rId1596"/>
    <hyperlink ref="BO334" r:id="rId1597"/>
    <hyperlink ref="BU334" r:id="rId1598"/>
    <hyperlink ref="BW334" r:id="rId1599"/>
    <hyperlink ref="BY334" r:id="rId1600"/>
    <hyperlink ref="CB334" r:id="rId1601"/>
    <hyperlink ref="BO335" r:id="rId1602"/>
    <hyperlink ref="BW335" r:id="rId1603"/>
    <hyperlink ref="BO336" r:id="rId1604"/>
    <hyperlink ref="BW336" r:id="rId1605"/>
    <hyperlink ref="BO337" r:id="rId1606"/>
    <hyperlink ref="BU337" r:id="rId1607"/>
    <hyperlink ref="BW337" r:id="rId1608"/>
    <hyperlink ref="BY337" r:id="rId1609"/>
    <hyperlink ref="CB337" r:id="rId1610"/>
    <hyperlink ref="BO338" r:id="rId1611"/>
    <hyperlink ref="BU338" r:id="rId1612"/>
    <hyperlink ref="BW338" r:id="rId1613"/>
    <hyperlink ref="BY338" r:id="rId1614"/>
    <hyperlink ref="CB338" r:id="rId1615"/>
    <hyperlink ref="BO339" r:id="rId1616"/>
    <hyperlink ref="BU339" r:id="rId1617"/>
    <hyperlink ref="BW339" r:id="rId1618"/>
    <hyperlink ref="BY339" r:id="rId1619"/>
    <hyperlink ref="CB339" r:id="rId1620"/>
    <hyperlink ref="BO340" r:id="rId1621"/>
    <hyperlink ref="BU340" r:id="rId1622"/>
    <hyperlink ref="BY340" r:id="rId1623"/>
    <hyperlink ref="CB340" r:id="rId1624"/>
    <hyperlink ref="BO341" r:id="rId1625"/>
    <hyperlink ref="BU341" r:id="rId1626"/>
    <hyperlink ref="BW341" r:id="rId1627"/>
    <hyperlink ref="BY341" r:id="rId1628"/>
    <hyperlink ref="CB341" r:id="rId1629"/>
    <hyperlink ref="BO342" r:id="rId1630"/>
    <hyperlink ref="BU342" r:id="rId1631"/>
    <hyperlink ref="BW342" r:id="rId1632"/>
    <hyperlink ref="BY342" r:id="rId1633"/>
    <hyperlink ref="CB342" r:id="rId1634"/>
    <hyperlink ref="BO343" r:id="rId1635"/>
    <hyperlink ref="BU343" r:id="rId1636"/>
    <hyperlink ref="BW343" r:id="rId1637"/>
    <hyperlink ref="BY343" r:id="rId1638"/>
    <hyperlink ref="CB343" r:id="rId1639"/>
    <hyperlink ref="BO344" r:id="rId1640"/>
    <hyperlink ref="BU344" r:id="rId1641"/>
    <hyperlink ref="BW344" r:id="rId1642"/>
    <hyperlink ref="BY344" r:id="rId1643"/>
    <hyperlink ref="CB344" r:id="rId1644"/>
    <hyperlink ref="BO345" r:id="rId1645"/>
    <hyperlink ref="BU345" r:id="rId1646"/>
    <hyperlink ref="BW345" r:id="rId1647"/>
    <hyperlink ref="BY345" r:id="rId1648"/>
    <hyperlink ref="CB345" r:id="rId1649"/>
    <hyperlink ref="BO346" r:id="rId1650"/>
    <hyperlink ref="BU346" r:id="rId1651"/>
    <hyperlink ref="BW346" r:id="rId1652"/>
    <hyperlink ref="BY346" r:id="rId1653"/>
    <hyperlink ref="CB346" r:id="rId1654"/>
    <hyperlink ref="BO347" r:id="rId1655"/>
    <hyperlink ref="BU347" r:id="rId1656"/>
    <hyperlink ref="BW347" r:id="rId1657"/>
    <hyperlink ref="BY347" r:id="rId1658"/>
    <hyperlink ref="CB347" r:id="rId1659"/>
    <hyperlink ref="BO348" r:id="rId1660"/>
    <hyperlink ref="BU348" r:id="rId1661"/>
    <hyperlink ref="BW348" r:id="rId1662"/>
    <hyperlink ref="BY348" r:id="rId1663"/>
    <hyperlink ref="CB348" r:id="rId1664"/>
    <hyperlink ref="BO349" r:id="rId1665"/>
    <hyperlink ref="BU349" r:id="rId1666"/>
    <hyperlink ref="BW349" r:id="rId1667"/>
    <hyperlink ref="BY349" r:id="rId1668"/>
    <hyperlink ref="CB349" r:id="rId1669"/>
    <hyperlink ref="BO350" r:id="rId1670"/>
    <hyperlink ref="BW350" r:id="rId1671"/>
    <hyperlink ref="BO351" r:id="rId1672"/>
    <hyperlink ref="BU351" r:id="rId1673"/>
    <hyperlink ref="BW351" r:id="rId1674"/>
    <hyperlink ref="BY351" r:id="rId1675"/>
    <hyperlink ref="CB351" r:id="rId1676"/>
    <hyperlink ref="BO352" r:id="rId1677"/>
    <hyperlink ref="BU352" r:id="rId1678"/>
    <hyperlink ref="BW352" r:id="rId1679"/>
    <hyperlink ref="BY352" r:id="rId1680"/>
    <hyperlink ref="CB352" r:id="rId1681"/>
    <hyperlink ref="BO353" r:id="rId1682"/>
    <hyperlink ref="BU353" r:id="rId1683"/>
    <hyperlink ref="BW353" r:id="rId1684"/>
    <hyperlink ref="BY353" r:id="rId1685"/>
    <hyperlink ref="CB353" r:id="rId1686"/>
    <hyperlink ref="BO354" r:id="rId1687"/>
    <hyperlink ref="BU354" r:id="rId1688"/>
    <hyperlink ref="BW354" r:id="rId1689"/>
    <hyperlink ref="BY354" r:id="rId1690"/>
    <hyperlink ref="CB354" r:id="rId1691"/>
    <hyperlink ref="BO355" r:id="rId1692"/>
    <hyperlink ref="BU355" r:id="rId1693"/>
    <hyperlink ref="BW355" r:id="rId1694"/>
    <hyperlink ref="BY355" r:id="rId1695"/>
    <hyperlink ref="CB355" r:id="rId1696"/>
    <hyperlink ref="BO356" r:id="rId1697"/>
    <hyperlink ref="BU356" r:id="rId1698"/>
    <hyperlink ref="BW356" r:id="rId1699"/>
    <hyperlink ref="BY356" r:id="rId1700"/>
    <hyperlink ref="CB356" r:id="rId1701"/>
    <hyperlink ref="BO357" r:id="rId1702"/>
    <hyperlink ref="BU357" r:id="rId1703"/>
    <hyperlink ref="BW357" r:id="rId1704"/>
    <hyperlink ref="BY357" r:id="rId1705"/>
    <hyperlink ref="CB357" r:id="rId1706"/>
    <hyperlink ref="BO358" r:id="rId1707"/>
    <hyperlink ref="BU358" r:id="rId1708"/>
    <hyperlink ref="BW358" r:id="rId1709"/>
    <hyperlink ref="BY358" r:id="rId1710"/>
    <hyperlink ref="CB358" r:id="rId1711"/>
    <hyperlink ref="BO359" r:id="rId1712"/>
    <hyperlink ref="BU359" r:id="rId1713"/>
    <hyperlink ref="BW359" r:id="rId1714"/>
    <hyperlink ref="BY359" r:id="rId1715"/>
    <hyperlink ref="CB359" r:id="rId1716"/>
    <hyperlink ref="BO360" r:id="rId1717"/>
    <hyperlink ref="BU360" r:id="rId1718"/>
    <hyperlink ref="BW360" r:id="rId1719"/>
    <hyperlink ref="BY360" r:id="rId1720"/>
    <hyperlink ref="CB360" r:id="rId1721"/>
    <hyperlink ref="BO361" r:id="rId1722"/>
    <hyperlink ref="BU361" r:id="rId1723"/>
    <hyperlink ref="BW361" r:id="rId1724"/>
    <hyperlink ref="BY361" r:id="rId1725"/>
    <hyperlink ref="CB361" r:id="rId1726"/>
    <hyperlink ref="BO362" r:id="rId1727"/>
    <hyperlink ref="BU362" r:id="rId1728"/>
    <hyperlink ref="BW362" r:id="rId1729"/>
    <hyperlink ref="BY362" r:id="rId1730"/>
    <hyperlink ref="CB362" r:id="rId1731"/>
    <hyperlink ref="BO363" r:id="rId1732"/>
    <hyperlink ref="BU363" r:id="rId1733"/>
    <hyperlink ref="BW363" r:id="rId1734"/>
    <hyperlink ref="BY363" r:id="rId1735"/>
    <hyperlink ref="CB363" r:id="rId1736"/>
    <hyperlink ref="BO364" r:id="rId1737"/>
    <hyperlink ref="BU364" r:id="rId1738"/>
    <hyperlink ref="BW364" r:id="rId1739"/>
    <hyperlink ref="BY364" r:id="rId1740"/>
    <hyperlink ref="CB364" r:id="rId1741"/>
    <hyperlink ref="BO365" r:id="rId1742"/>
    <hyperlink ref="BU365" r:id="rId1743"/>
    <hyperlink ref="BW365" r:id="rId1744"/>
    <hyperlink ref="BY365" r:id="rId1745"/>
    <hyperlink ref="CB365" r:id="rId1746"/>
    <hyperlink ref="BO366" r:id="rId1747"/>
    <hyperlink ref="BU366" r:id="rId1748"/>
    <hyperlink ref="BW366" r:id="rId1749"/>
    <hyperlink ref="BY366" r:id="rId1750"/>
    <hyperlink ref="CB366" r:id="rId1751"/>
    <hyperlink ref="BO367" r:id="rId1752"/>
    <hyperlink ref="BU367" r:id="rId1753"/>
    <hyperlink ref="BW367" r:id="rId1754"/>
    <hyperlink ref="BY367" r:id="rId1755"/>
    <hyperlink ref="CB367" r:id="rId1756"/>
    <hyperlink ref="BO368" r:id="rId1757"/>
    <hyperlink ref="BU368" r:id="rId1758"/>
    <hyperlink ref="BW368" r:id="rId1759"/>
    <hyperlink ref="BY368" r:id="rId1760"/>
    <hyperlink ref="CB368" r:id="rId1761"/>
    <hyperlink ref="BO369" r:id="rId1762"/>
    <hyperlink ref="BU369" r:id="rId1763"/>
    <hyperlink ref="BW369" r:id="rId1764"/>
    <hyperlink ref="BY369" r:id="rId1765"/>
    <hyperlink ref="CB369" r:id="rId1766"/>
    <hyperlink ref="BO370" r:id="rId1767"/>
    <hyperlink ref="BU370" r:id="rId1768"/>
    <hyperlink ref="BW370" r:id="rId1769"/>
    <hyperlink ref="BY370" r:id="rId1770"/>
    <hyperlink ref="CB370" r:id="rId1771"/>
    <hyperlink ref="BO371" r:id="rId1772"/>
    <hyperlink ref="BU371" r:id="rId1773"/>
    <hyperlink ref="BW371" r:id="rId1774"/>
    <hyperlink ref="BY371" r:id="rId1775"/>
    <hyperlink ref="CB371" r:id="rId1776"/>
    <hyperlink ref="BO372" r:id="rId1777"/>
    <hyperlink ref="BU372" r:id="rId1778"/>
    <hyperlink ref="BW372" r:id="rId1779"/>
    <hyperlink ref="BY372" r:id="rId1780"/>
    <hyperlink ref="CB372" r:id="rId1781"/>
    <hyperlink ref="BO373" r:id="rId1782"/>
    <hyperlink ref="BU373" r:id="rId1783"/>
    <hyperlink ref="BW373" r:id="rId1784"/>
    <hyperlink ref="BY373" r:id="rId1785"/>
    <hyperlink ref="CB373" r:id="rId1786"/>
    <hyperlink ref="BO374" r:id="rId1787"/>
    <hyperlink ref="BU374" r:id="rId1788"/>
    <hyperlink ref="BW374" r:id="rId1789"/>
    <hyperlink ref="BY374" r:id="rId1790"/>
    <hyperlink ref="CB374" r:id="rId1791"/>
    <hyperlink ref="BO375" r:id="rId1792"/>
    <hyperlink ref="BU375" r:id="rId1793"/>
    <hyperlink ref="BW375" r:id="rId1794"/>
    <hyperlink ref="BY375" r:id="rId1795"/>
    <hyperlink ref="CB375" r:id="rId1796"/>
    <hyperlink ref="BO376" r:id="rId1797"/>
    <hyperlink ref="BU376" r:id="rId1798"/>
    <hyperlink ref="BW376" r:id="rId1799"/>
    <hyperlink ref="BY376" r:id="rId1800"/>
    <hyperlink ref="CB376" r:id="rId1801"/>
    <hyperlink ref="BO377" r:id="rId1802"/>
    <hyperlink ref="BU377" r:id="rId1803"/>
    <hyperlink ref="BW377" r:id="rId1804"/>
    <hyperlink ref="BY377" r:id="rId1805"/>
    <hyperlink ref="CB377" r:id="rId1806"/>
    <hyperlink ref="BO378" r:id="rId1807"/>
    <hyperlink ref="BU378" r:id="rId1808"/>
    <hyperlink ref="BW378" r:id="rId1809"/>
    <hyperlink ref="BY378" r:id="rId1810"/>
    <hyperlink ref="CB378" r:id="rId1811"/>
    <hyperlink ref="BO379" r:id="rId1812"/>
    <hyperlink ref="BU379" r:id="rId1813"/>
    <hyperlink ref="BW379" r:id="rId1814"/>
    <hyperlink ref="BY379" r:id="rId1815"/>
    <hyperlink ref="CB379" r:id="rId1816"/>
    <hyperlink ref="BO380" r:id="rId1817"/>
    <hyperlink ref="BU380" r:id="rId1818"/>
    <hyperlink ref="BW380" r:id="rId1819"/>
    <hyperlink ref="BY380" r:id="rId1820"/>
    <hyperlink ref="CB380" r:id="rId1821"/>
    <hyperlink ref="BO381" r:id="rId1822"/>
    <hyperlink ref="BW381" r:id="rId1823"/>
    <hyperlink ref="BO382" r:id="rId1824"/>
    <hyperlink ref="BU382" r:id="rId1825"/>
    <hyperlink ref="BW382" r:id="rId1826"/>
    <hyperlink ref="BY382" r:id="rId1827"/>
    <hyperlink ref="CB382" r:id="rId1828"/>
    <hyperlink ref="BO383" r:id="rId1829"/>
    <hyperlink ref="BU383" r:id="rId1830"/>
    <hyperlink ref="BW383" r:id="rId1831"/>
    <hyperlink ref="BY383" r:id="rId1832"/>
    <hyperlink ref="CB383" r:id="rId1833"/>
    <hyperlink ref="BO384" r:id="rId1834"/>
    <hyperlink ref="BU384" r:id="rId1835"/>
    <hyperlink ref="BW384" r:id="rId1836"/>
    <hyperlink ref="BY384" r:id="rId1837"/>
    <hyperlink ref="CB384" r:id="rId1838"/>
    <hyperlink ref="BO385" r:id="rId1839"/>
    <hyperlink ref="BU385" r:id="rId1840"/>
    <hyperlink ref="BW385" r:id="rId1841"/>
    <hyperlink ref="BY385" r:id="rId1842"/>
    <hyperlink ref="CB385" r:id="rId1843"/>
    <hyperlink ref="BO386" r:id="rId1844"/>
    <hyperlink ref="BU386" r:id="rId1845"/>
    <hyperlink ref="BW386" r:id="rId1846"/>
    <hyperlink ref="BY386" r:id="rId1847"/>
    <hyperlink ref="CB386" r:id="rId1848"/>
    <hyperlink ref="BO387" r:id="rId1849"/>
    <hyperlink ref="BU387" r:id="rId1850"/>
    <hyperlink ref="BW387" r:id="rId1851"/>
    <hyperlink ref="BY387" r:id="rId1852"/>
    <hyperlink ref="CB387" r:id="rId1853"/>
    <hyperlink ref="BO388" r:id="rId1854"/>
    <hyperlink ref="BU388" r:id="rId1855"/>
    <hyperlink ref="BW388" r:id="rId1856"/>
    <hyperlink ref="BY388" r:id="rId1857"/>
    <hyperlink ref="CB388" r:id="rId1858"/>
    <hyperlink ref="BO389" r:id="rId1859"/>
    <hyperlink ref="BU389" r:id="rId1860"/>
    <hyperlink ref="BW389" r:id="rId1861"/>
    <hyperlink ref="BY389" r:id="rId1862"/>
    <hyperlink ref="CB389" r:id="rId1863"/>
    <hyperlink ref="BO390" r:id="rId1864"/>
    <hyperlink ref="BU390" r:id="rId1865"/>
    <hyperlink ref="BW390" r:id="rId1866"/>
    <hyperlink ref="BY390" r:id="rId1867"/>
    <hyperlink ref="CB390" r:id="rId1868"/>
    <hyperlink ref="BO391" r:id="rId1869"/>
    <hyperlink ref="BU391" r:id="rId1870"/>
    <hyperlink ref="BW391" r:id="rId1871"/>
    <hyperlink ref="BY391" r:id="rId1872"/>
    <hyperlink ref="CB391" r:id="rId1873"/>
    <hyperlink ref="BO392" r:id="rId1874"/>
    <hyperlink ref="BU392" r:id="rId1875"/>
    <hyperlink ref="BW392" r:id="rId1876"/>
    <hyperlink ref="BY392" r:id="rId1877"/>
    <hyperlink ref="CB392" r:id="rId1878"/>
    <hyperlink ref="BO393" r:id="rId1879"/>
    <hyperlink ref="BU393" r:id="rId1880"/>
    <hyperlink ref="BW393" r:id="rId1881"/>
    <hyperlink ref="BY393" r:id="rId1882"/>
    <hyperlink ref="CB393" r:id="rId1883"/>
    <hyperlink ref="BW394" r:id="rId1884"/>
    <hyperlink ref="BO395" r:id="rId1885"/>
    <hyperlink ref="BU395" r:id="rId1886"/>
    <hyperlink ref="BW395" r:id="rId1887"/>
    <hyperlink ref="BY395" r:id="rId1888"/>
    <hyperlink ref="CB395" r:id="rId1889"/>
    <hyperlink ref="BO396" r:id="rId1890"/>
    <hyperlink ref="BU396" r:id="rId1891"/>
    <hyperlink ref="BW396" r:id="rId1892"/>
    <hyperlink ref="BY396" r:id="rId1893"/>
    <hyperlink ref="CB396" r:id="rId1894"/>
    <hyperlink ref="BO397" r:id="rId1895"/>
    <hyperlink ref="BU397" r:id="rId1896"/>
    <hyperlink ref="BW397" r:id="rId1897"/>
    <hyperlink ref="BY397" r:id="rId1898"/>
    <hyperlink ref="CB397" r:id="rId1899"/>
    <hyperlink ref="BO398" r:id="rId1900"/>
    <hyperlink ref="BU398" r:id="rId1901"/>
    <hyperlink ref="BW398" r:id="rId1902"/>
    <hyperlink ref="BY398" r:id="rId1903"/>
    <hyperlink ref="CB398" r:id="rId1904"/>
    <hyperlink ref="BO399" r:id="rId1905"/>
    <hyperlink ref="BU399" r:id="rId1906"/>
    <hyperlink ref="BW399" r:id="rId1907"/>
    <hyperlink ref="BY399" r:id="rId1908"/>
    <hyperlink ref="CB399" r:id="rId1909"/>
    <hyperlink ref="BO400" r:id="rId1910"/>
    <hyperlink ref="BU400" r:id="rId1911"/>
    <hyperlink ref="BW400" r:id="rId1912"/>
    <hyperlink ref="BY400" r:id="rId1913"/>
    <hyperlink ref="CB400" r:id="rId1914"/>
    <hyperlink ref="BO401" r:id="rId1915"/>
    <hyperlink ref="BU401" r:id="rId1916"/>
    <hyperlink ref="BW401" r:id="rId1917"/>
    <hyperlink ref="BY401" r:id="rId1918"/>
    <hyperlink ref="CB401" r:id="rId1919"/>
    <hyperlink ref="BO402" r:id="rId1920"/>
    <hyperlink ref="BU402" r:id="rId1921"/>
    <hyperlink ref="BW402" r:id="rId1922"/>
    <hyperlink ref="BO403" r:id="rId1923"/>
    <hyperlink ref="BU403" r:id="rId1924"/>
    <hyperlink ref="BW403" r:id="rId1925"/>
    <hyperlink ref="BY403" r:id="rId1926"/>
    <hyperlink ref="CB403" r:id="rId1927"/>
    <hyperlink ref="BO404" r:id="rId1928"/>
    <hyperlink ref="BU404" r:id="rId1929"/>
    <hyperlink ref="BW404" r:id="rId1930"/>
    <hyperlink ref="BY404" r:id="rId1931"/>
    <hyperlink ref="CB404" r:id="rId1932"/>
    <hyperlink ref="BO405" r:id="rId1933"/>
    <hyperlink ref="BU405" r:id="rId1934"/>
    <hyperlink ref="BW405" r:id="rId1935"/>
    <hyperlink ref="BY405" r:id="rId1936"/>
    <hyperlink ref="CB405" r:id="rId1937"/>
    <hyperlink ref="BO406" r:id="rId1938"/>
    <hyperlink ref="BU406" r:id="rId1939"/>
    <hyperlink ref="BW406" r:id="rId1940"/>
    <hyperlink ref="BY406" r:id="rId1941"/>
    <hyperlink ref="CB406" r:id="rId1942"/>
    <hyperlink ref="BO407" r:id="rId1943"/>
    <hyperlink ref="BU407" r:id="rId1944"/>
    <hyperlink ref="BW407" r:id="rId1945"/>
    <hyperlink ref="BY407" r:id="rId1946"/>
    <hyperlink ref="CB407" r:id="rId1947"/>
    <hyperlink ref="BO408" r:id="rId1948"/>
    <hyperlink ref="BU408" r:id="rId1949"/>
    <hyperlink ref="BW408" r:id="rId1950"/>
    <hyperlink ref="BY408" r:id="rId1951"/>
    <hyperlink ref="CB408" r:id="rId1952"/>
    <hyperlink ref="BO409" r:id="rId1953"/>
    <hyperlink ref="BU409" r:id="rId1954"/>
    <hyperlink ref="BW409" r:id="rId1955"/>
    <hyperlink ref="BY409" r:id="rId1956"/>
    <hyperlink ref="CB409" r:id="rId1957"/>
    <hyperlink ref="BO410" r:id="rId1958"/>
    <hyperlink ref="BU410" r:id="rId1959"/>
    <hyperlink ref="BW410" r:id="rId1960"/>
    <hyperlink ref="BY410" r:id="rId1961"/>
    <hyperlink ref="CB410" r:id="rId1962"/>
    <hyperlink ref="BO411" r:id="rId1963"/>
    <hyperlink ref="BU411" r:id="rId1964"/>
    <hyperlink ref="BW411" r:id="rId1965"/>
    <hyperlink ref="BY411" r:id="rId1966"/>
    <hyperlink ref="CB411" r:id="rId1967"/>
    <hyperlink ref="BO412" r:id="rId1968"/>
    <hyperlink ref="BU412" r:id="rId1969"/>
    <hyperlink ref="BW412" r:id="rId1970"/>
    <hyperlink ref="BY412" r:id="rId1971"/>
    <hyperlink ref="CB412" r:id="rId1972"/>
    <hyperlink ref="BO413" r:id="rId1973"/>
    <hyperlink ref="BW413" r:id="rId1974"/>
    <hyperlink ref="BY413" r:id="rId1975"/>
    <hyperlink ref="CB413" r:id="rId1976"/>
    <hyperlink ref="BO414" r:id="rId1977"/>
    <hyperlink ref="BU414" r:id="rId1978"/>
    <hyperlink ref="BW414" r:id="rId1979"/>
    <hyperlink ref="BY414" r:id="rId1980"/>
    <hyperlink ref="CB414" r:id="rId1981"/>
    <hyperlink ref="BO415" r:id="rId1982"/>
    <hyperlink ref="BU415" r:id="rId1983"/>
    <hyperlink ref="BW415" r:id="rId1984"/>
    <hyperlink ref="BY415" r:id="rId1985"/>
    <hyperlink ref="CB415" r:id="rId1986"/>
    <hyperlink ref="BO416" r:id="rId1987"/>
    <hyperlink ref="BW416" r:id="rId1988"/>
    <hyperlink ref="BO417" r:id="rId1989"/>
    <hyperlink ref="BU417" r:id="rId1990"/>
    <hyperlink ref="BW417" r:id="rId1991"/>
    <hyperlink ref="BY417" r:id="rId1992"/>
    <hyperlink ref="CB417" r:id="rId1993"/>
    <hyperlink ref="BO418" r:id="rId1994"/>
    <hyperlink ref="BU418" r:id="rId1995"/>
    <hyperlink ref="BW418" r:id="rId1996"/>
    <hyperlink ref="BY418" r:id="rId1997"/>
    <hyperlink ref="CB418" r:id="rId1998"/>
    <hyperlink ref="BO419" r:id="rId1999"/>
    <hyperlink ref="BU419" r:id="rId2000"/>
    <hyperlink ref="BW419" r:id="rId2001"/>
    <hyperlink ref="BY419" r:id="rId2002"/>
    <hyperlink ref="CB419" r:id="rId2003"/>
    <hyperlink ref="BO420" r:id="rId2004"/>
    <hyperlink ref="BU420" r:id="rId2005"/>
    <hyperlink ref="BW420" r:id="rId2006"/>
    <hyperlink ref="BY420" r:id="rId2007"/>
    <hyperlink ref="CB420" r:id="rId2008"/>
    <hyperlink ref="BO421" r:id="rId2009"/>
    <hyperlink ref="BU421" r:id="rId2010"/>
    <hyperlink ref="BW421" r:id="rId2011"/>
    <hyperlink ref="BY421" r:id="rId2012"/>
    <hyperlink ref="BO422" r:id="rId2013"/>
    <hyperlink ref="BU422" r:id="rId2014"/>
    <hyperlink ref="BW422" r:id="rId2015"/>
    <hyperlink ref="BY422" r:id="rId2016"/>
    <hyperlink ref="CB422" r:id="rId2017"/>
    <hyperlink ref="BO423" r:id="rId2018"/>
    <hyperlink ref="BU423" r:id="rId2019"/>
    <hyperlink ref="BW423" r:id="rId2020"/>
    <hyperlink ref="BY423" r:id="rId2021"/>
    <hyperlink ref="CB423" r:id="rId2022"/>
    <hyperlink ref="BO424" r:id="rId2023"/>
    <hyperlink ref="BU424" r:id="rId2024"/>
    <hyperlink ref="BW424" r:id="rId2025"/>
    <hyperlink ref="BY424" r:id="rId2026"/>
    <hyperlink ref="CB424" r:id="rId2027"/>
    <hyperlink ref="BO425" r:id="rId2028"/>
    <hyperlink ref="BU425" r:id="rId2029"/>
    <hyperlink ref="BW425" r:id="rId2030"/>
    <hyperlink ref="BY425" r:id="rId2031"/>
    <hyperlink ref="CB425" r:id="rId2032"/>
    <hyperlink ref="BO426" r:id="rId2033"/>
    <hyperlink ref="BU426" r:id="rId2034"/>
    <hyperlink ref="BW426" r:id="rId2035"/>
    <hyperlink ref="BY426" r:id="rId2036"/>
    <hyperlink ref="CB426" r:id="rId2037"/>
    <hyperlink ref="BO427" r:id="rId2038"/>
    <hyperlink ref="BU427" r:id="rId2039"/>
    <hyperlink ref="BY427" r:id="rId2040"/>
    <hyperlink ref="CB427" r:id="rId2041"/>
    <hyperlink ref="BO428" r:id="rId2042"/>
    <hyperlink ref="BU428" r:id="rId2043"/>
    <hyperlink ref="BW428" r:id="rId2044"/>
    <hyperlink ref="BY428" r:id="rId2045"/>
    <hyperlink ref="CB428" r:id="rId2046"/>
    <hyperlink ref="BU429" r:id="rId2047"/>
    <hyperlink ref="BW429" r:id="rId2048"/>
    <hyperlink ref="CB429" r:id="rId2049"/>
    <hyperlink ref="BO430" r:id="rId2050"/>
    <hyperlink ref="BU430" r:id="rId2051"/>
    <hyperlink ref="BW430" r:id="rId2052"/>
    <hyperlink ref="BY430" r:id="rId2053"/>
    <hyperlink ref="CB430" r:id="rId2054"/>
    <hyperlink ref="BO431" r:id="rId2055"/>
    <hyperlink ref="BU431" r:id="rId2056"/>
    <hyperlink ref="BY431" r:id="rId2057"/>
    <hyperlink ref="CB431" r:id="rId2058"/>
    <hyperlink ref="BO432" r:id="rId2059"/>
    <hyperlink ref="BU432" r:id="rId2060"/>
    <hyperlink ref="BW432" r:id="rId2061"/>
    <hyperlink ref="BY432" r:id="rId2062"/>
    <hyperlink ref="CB432" r:id="rId2063"/>
    <hyperlink ref="BO433" r:id="rId2064"/>
    <hyperlink ref="BU433" r:id="rId2065"/>
    <hyperlink ref="BW433" r:id="rId2066"/>
    <hyperlink ref="BY433" r:id="rId2067"/>
    <hyperlink ref="CB433" r:id="rId2068"/>
    <hyperlink ref="BO434" r:id="rId2069"/>
    <hyperlink ref="BU434" r:id="rId2070"/>
    <hyperlink ref="BW434" r:id="rId2071"/>
    <hyperlink ref="BY434" r:id="rId2072"/>
    <hyperlink ref="CB434" r:id="rId2073"/>
    <hyperlink ref="BO435" r:id="rId2074"/>
    <hyperlink ref="BU435" r:id="rId2075"/>
    <hyperlink ref="BW435" r:id="rId2076"/>
    <hyperlink ref="BY435" r:id="rId2077"/>
    <hyperlink ref="CB435" r:id="rId2078"/>
    <hyperlink ref="BO436" r:id="rId2079"/>
    <hyperlink ref="BU436" r:id="rId2080"/>
    <hyperlink ref="BW436" r:id="rId2081"/>
    <hyperlink ref="BY436" r:id="rId2082"/>
    <hyperlink ref="CB436" r:id="rId2083"/>
    <hyperlink ref="BO437" r:id="rId2084"/>
    <hyperlink ref="BU437" r:id="rId2085"/>
    <hyperlink ref="BW437" r:id="rId2086"/>
    <hyperlink ref="BY437" r:id="rId2087"/>
    <hyperlink ref="CB437" r:id="rId2088"/>
    <hyperlink ref="BO438" r:id="rId2089"/>
    <hyperlink ref="BU438" r:id="rId2090"/>
    <hyperlink ref="BW438" r:id="rId2091"/>
    <hyperlink ref="BY438" r:id="rId2092"/>
    <hyperlink ref="CB438" r:id="rId2093"/>
    <hyperlink ref="BO439" r:id="rId2094"/>
    <hyperlink ref="BU439" r:id="rId2095"/>
    <hyperlink ref="BW439" r:id="rId2096"/>
    <hyperlink ref="BY439" r:id="rId2097"/>
    <hyperlink ref="CB439" r:id="rId2098"/>
    <hyperlink ref="BO440" r:id="rId2099"/>
    <hyperlink ref="BU440" r:id="rId2100"/>
    <hyperlink ref="BW440" r:id="rId2101"/>
    <hyperlink ref="BY440" r:id="rId2102"/>
    <hyperlink ref="CB440" r:id="rId2103"/>
    <hyperlink ref="BO441" r:id="rId2104"/>
    <hyperlink ref="BU441" r:id="rId2105"/>
    <hyperlink ref="BW441" r:id="rId2106"/>
    <hyperlink ref="BY441" r:id="rId2107"/>
    <hyperlink ref="CB441" r:id="rId2108"/>
    <hyperlink ref="BO442" r:id="rId2109"/>
    <hyperlink ref="BU442" r:id="rId2110"/>
    <hyperlink ref="BW442" r:id="rId2111"/>
    <hyperlink ref="BY442" r:id="rId2112"/>
    <hyperlink ref="CB442" r:id="rId2113"/>
    <hyperlink ref="BO443" r:id="rId2114"/>
    <hyperlink ref="BU443" r:id="rId2115"/>
    <hyperlink ref="BW443" r:id="rId2116"/>
    <hyperlink ref="BY443" r:id="rId2117"/>
    <hyperlink ref="CB443" r:id="rId2118"/>
    <hyperlink ref="BO444" r:id="rId2119"/>
    <hyperlink ref="BU444" r:id="rId2120"/>
    <hyperlink ref="BW444" r:id="rId2121"/>
    <hyperlink ref="BY444" r:id="rId2122"/>
    <hyperlink ref="CB444" r:id="rId2123"/>
    <hyperlink ref="BO445" r:id="rId2124"/>
    <hyperlink ref="BW445" r:id="rId2125"/>
    <hyperlink ref="BO446" r:id="rId2126"/>
    <hyperlink ref="BU446" r:id="rId2127"/>
    <hyperlink ref="BW446" r:id="rId2128"/>
    <hyperlink ref="BY446" r:id="rId2129"/>
    <hyperlink ref="CB446" r:id="rId2130"/>
    <hyperlink ref="BO447" r:id="rId2131"/>
    <hyperlink ref="BU447" r:id="rId2132"/>
    <hyperlink ref="BW447" r:id="rId2133"/>
    <hyperlink ref="BY447" r:id="rId2134"/>
    <hyperlink ref="CB447" r:id="rId2135"/>
    <hyperlink ref="BO448" r:id="rId2136"/>
    <hyperlink ref="BU448" r:id="rId2137"/>
    <hyperlink ref="BW448" r:id="rId2138"/>
    <hyperlink ref="BY448" r:id="rId2139"/>
    <hyperlink ref="CB448" r:id="rId2140"/>
    <hyperlink ref="BO449" r:id="rId2141"/>
    <hyperlink ref="BU449" r:id="rId2142"/>
    <hyperlink ref="BW449" r:id="rId2143"/>
    <hyperlink ref="BY449" r:id="rId2144"/>
    <hyperlink ref="CB449" r:id="rId2145"/>
    <hyperlink ref="BW450" r:id="rId2146"/>
    <hyperlink ref="BO451" r:id="rId2147"/>
    <hyperlink ref="BU451" r:id="rId2148"/>
    <hyperlink ref="BW451" r:id="rId2149"/>
    <hyperlink ref="BY451" r:id="rId2150"/>
    <hyperlink ref="CB451" r:id="rId2151"/>
    <hyperlink ref="BO452" r:id="rId2152"/>
    <hyperlink ref="BU452" r:id="rId2153"/>
    <hyperlink ref="BW452" r:id="rId2154"/>
    <hyperlink ref="BY452" r:id="rId2155"/>
    <hyperlink ref="CB452" r:id="rId2156"/>
    <hyperlink ref="BO453" r:id="rId2157"/>
    <hyperlink ref="BU453" r:id="rId2158"/>
    <hyperlink ref="BW453" r:id="rId2159"/>
    <hyperlink ref="BY453" r:id="rId2160"/>
    <hyperlink ref="CB453" r:id="rId2161"/>
    <hyperlink ref="BO454" r:id="rId2162"/>
    <hyperlink ref="BU454" r:id="rId2163"/>
    <hyperlink ref="BW454" r:id="rId2164"/>
    <hyperlink ref="BY454" r:id="rId2165"/>
    <hyperlink ref="CB454" r:id="rId2166"/>
    <hyperlink ref="BO455" r:id="rId2167"/>
    <hyperlink ref="BU455" r:id="rId2168"/>
    <hyperlink ref="BW455" r:id="rId2169"/>
    <hyperlink ref="BY455" r:id="rId2170"/>
    <hyperlink ref="CB455" r:id="rId2171"/>
    <hyperlink ref="BO456" r:id="rId2172"/>
    <hyperlink ref="BU456" r:id="rId2173"/>
    <hyperlink ref="BW456" r:id="rId2174"/>
    <hyperlink ref="BY456" r:id="rId2175"/>
    <hyperlink ref="CB456" r:id="rId2176"/>
    <hyperlink ref="BO457" r:id="rId2177"/>
    <hyperlink ref="BU457" r:id="rId2178"/>
    <hyperlink ref="BW457" r:id="rId2179"/>
    <hyperlink ref="BY457" r:id="rId2180"/>
    <hyperlink ref="CB457" r:id="rId2181"/>
    <hyperlink ref="BO458" r:id="rId2182"/>
    <hyperlink ref="BU458" r:id="rId2183"/>
    <hyperlink ref="BW458" r:id="rId2184"/>
    <hyperlink ref="BY458" r:id="rId2185"/>
    <hyperlink ref="CB458" r:id="rId2186"/>
    <hyperlink ref="BO459" r:id="rId2187"/>
    <hyperlink ref="BU459" r:id="rId2188"/>
    <hyperlink ref="BW459" r:id="rId2189"/>
    <hyperlink ref="BY459" r:id="rId2190"/>
    <hyperlink ref="CB459" r:id="rId2191"/>
    <hyperlink ref="BO460" r:id="rId2192"/>
    <hyperlink ref="BU460" r:id="rId2193"/>
    <hyperlink ref="BW460" r:id="rId2194"/>
    <hyperlink ref="BY460" r:id="rId2195"/>
    <hyperlink ref="CB460" r:id="rId2196"/>
    <hyperlink ref="BO461" r:id="rId2197"/>
    <hyperlink ref="BU461" r:id="rId2198"/>
    <hyperlink ref="BY461" r:id="rId2199"/>
    <hyperlink ref="CB461" r:id="rId2200"/>
    <hyperlink ref="BO462" r:id="rId2201"/>
    <hyperlink ref="BU462" r:id="rId2202"/>
    <hyperlink ref="BY462" r:id="rId2203"/>
    <hyperlink ref="CB462" r:id="rId2204"/>
    <hyperlink ref="BO463" r:id="rId2205"/>
    <hyperlink ref="BU463" r:id="rId2206"/>
    <hyperlink ref="BW463" r:id="rId2207"/>
    <hyperlink ref="BY463" r:id="rId2208"/>
    <hyperlink ref="CB463" r:id="rId2209"/>
    <hyperlink ref="BO464" r:id="rId2210"/>
    <hyperlink ref="BU464" r:id="rId2211"/>
    <hyperlink ref="BW464" r:id="rId2212"/>
    <hyperlink ref="BY464" r:id="rId2213"/>
    <hyperlink ref="CB464" r:id="rId2214"/>
    <hyperlink ref="BO465" r:id="rId2215"/>
    <hyperlink ref="BU465" r:id="rId2216"/>
    <hyperlink ref="BW465" r:id="rId2217"/>
    <hyperlink ref="BY465" r:id="rId2218"/>
    <hyperlink ref="CB465" r:id="rId2219"/>
    <hyperlink ref="BO466" r:id="rId2220"/>
    <hyperlink ref="BU466" r:id="rId2221"/>
    <hyperlink ref="BW466" r:id="rId2222"/>
    <hyperlink ref="BY466" r:id="rId2223"/>
    <hyperlink ref="CB466" r:id="rId2224"/>
    <hyperlink ref="BO467" r:id="rId2225"/>
    <hyperlink ref="BU467" r:id="rId2226"/>
    <hyperlink ref="BW467" r:id="rId2227"/>
    <hyperlink ref="BY467" r:id="rId2228"/>
    <hyperlink ref="CB467" r:id="rId2229"/>
    <hyperlink ref="BO468" r:id="rId2230"/>
    <hyperlink ref="BU468" r:id="rId2231"/>
    <hyperlink ref="BW468" r:id="rId2232"/>
    <hyperlink ref="BY468" r:id="rId2233"/>
    <hyperlink ref="CB468" r:id="rId2234"/>
    <hyperlink ref="BO469" r:id="rId2235"/>
    <hyperlink ref="BU469" r:id="rId2236"/>
    <hyperlink ref="BY469" r:id="rId2237"/>
    <hyperlink ref="CB469" r:id="rId2238"/>
    <hyperlink ref="BU470" r:id="rId2239"/>
    <hyperlink ref="BW470" r:id="rId2240"/>
    <hyperlink ref="BY470" r:id="rId2241"/>
    <hyperlink ref="CB470" r:id="rId2242"/>
    <hyperlink ref="BO471" r:id="rId2243"/>
    <hyperlink ref="BU471" r:id="rId2244"/>
    <hyperlink ref="BW471" r:id="rId2245"/>
    <hyperlink ref="BY471" r:id="rId2246"/>
    <hyperlink ref="CB471" r:id="rId2247"/>
    <hyperlink ref="BO472" r:id="rId2248"/>
    <hyperlink ref="BU472" r:id="rId2249"/>
    <hyperlink ref="BY472" r:id="rId2250"/>
    <hyperlink ref="CB472" r:id="rId2251"/>
    <hyperlink ref="BO473" r:id="rId2252"/>
    <hyperlink ref="BU473" r:id="rId2253"/>
    <hyperlink ref="BY473" r:id="rId2254"/>
    <hyperlink ref="CB473" r:id="rId2255"/>
    <hyperlink ref="BO474" r:id="rId2256"/>
    <hyperlink ref="BU474" r:id="rId2257"/>
    <hyperlink ref="BY474" r:id="rId2258"/>
    <hyperlink ref="CB474" r:id="rId2259"/>
    <hyperlink ref="BO475" r:id="rId2260"/>
    <hyperlink ref="BU475" r:id="rId2261"/>
    <hyperlink ref="BW475" r:id="rId2262"/>
    <hyperlink ref="BY475" r:id="rId2263"/>
    <hyperlink ref="CB475" r:id="rId2264"/>
    <hyperlink ref="BO476" r:id="rId2265"/>
    <hyperlink ref="BU476" r:id="rId2266"/>
    <hyperlink ref="BW476" r:id="rId2267"/>
    <hyperlink ref="BY476" r:id="rId2268"/>
    <hyperlink ref="CB476" r:id="rId2269"/>
    <hyperlink ref="BO477" r:id="rId2270"/>
    <hyperlink ref="BU477" r:id="rId2271"/>
    <hyperlink ref="BW477" r:id="rId2272"/>
    <hyperlink ref="BY477" r:id="rId2273"/>
    <hyperlink ref="CB477" r:id="rId2274"/>
    <hyperlink ref="BO478" r:id="rId2275"/>
    <hyperlink ref="BU478" r:id="rId2276"/>
    <hyperlink ref="BW478" r:id="rId2277"/>
    <hyperlink ref="BY478" r:id="rId2278"/>
    <hyperlink ref="CB478" r:id="rId2279"/>
    <hyperlink ref="BO479" r:id="rId2280"/>
    <hyperlink ref="BU479" r:id="rId2281"/>
    <hyperlink ref="BW479" r:id="rId2282"/>
    <hyperlink ref="BY479" r:id="rId2283"/>
    <hyperlink ref="CB479" r:id="rId2284"/>
    <hyperlink ref="BO480" r:id="rId2285"/>
    <hyperlink ref="BU480" r:id="rId2286"/>
    <hyperlink ref="BW480" r:id="rId2287"/>
    <hyperlink ref="BY480" r:id="rId2288"/>
    <hyperlink ref="CB480" r:id="rId2289"/>
    <hyperlink ref="BO481" r:id="rId2290"/>
    <hyperlink ref="BU481" r:id="rId2291"/>
    <hyperlink ref="BW481" r:id="rId2292"/>
    <hyperlink ref="BY481" r:id="rId2293"/>
    <hyperlink ref="CB481" r:id="rId2294"/>
    <hyperlink ref="BO482" r:id="rId2295"/>
    <hyperlink ref="BU482" r:id="rId2296"/>
    <hyperlink ref="BW482" r:id="rId2297"/>
    <hyperlink ref="BY482" r:id="rId2298"/>
    <hyperlink ref="CB482" r:id="rId2299"/>
    <hyperlink ref="BO483" r:id="rId2300"/>
    <hyperlink ref="BU483" r:id="rId2301"/>
    <hyperlink ref="BW483" r:id="rId2302"/>
    <hyperlink ref="BY483" r:id="rId2303"/>
    <hyperlink ref="CB483" r:id="rId2304"/>
    <hyperlink ref="BO484" r:id="rId2305"/>
    <hyperlink ref="BU484" r:id="rId2306"/>
    <hyperlink ref="BW484" r:id="rId2307"/>
    <hyperlink ref="BY484" r:id="rId2308"/>
    <hyperlink ref="CB484" r:id="rId2309"/>
    <hyperlink ref="BO485" r:id="rId2310"/>
    <hyperlink ref="BU485" r:id="rId2311"/>
    <hyperlink ref="BW485" r:id="rId2312"/>
    <hyperlink ref="BY485" r:id="rId2313"/>
    <hyperlink ref="CB485" r:id="rId2314"/>
    <hyperlink ref="BO486" r:id="rId2315"/>
    <hyperlink ref="BU486" r:id="rId2316"/>
    <hyperlink ref="BW486" r:id="rId2317"/>
    <hyperlink ref="BY486" r:id="rId2318"/>
    <hyperlink ref="CB486" r:id="rId2319"/>
    <hyperlink ref="BO487" r:id="rId2320"/>
    <hyperlink ref="BU487" r:id="rId2321"/>
    <hyperlink ref="BW487" r:id="rId2322"/>
    <hyperlink ref="BY487" r:id="rId2323"/>
    <hyperlink ref="CB487" r:id="rId2324"/>
    <hyperlink ref="BO488" r:id="rId2325"/>
    <hyperlink ref="BU488" r:id="rId2326"/>
    <hyperlink ref="BW488" r:id="rId2327"/>
    <hyperlink ref="BY488" r:id="rId2328"/>
    <hyperlink ref="CB488" r:id="rId2329"/>
    <hyperlink ref="BO489" r:id="rId2330"/>
    <hyperlink ref="BU489" r:id="rId2331"/>
    <hyperlink ref="BW489" r:id="rId2332"/>
    <hyperlink ref="BY489" r:id="rId2333"/>
    <hyperlink ref="CB489" r:id="rId2334"/>
    <hyperlink ref="BO490" r:id="rId2335"/>
    <hyperlink ref="BU490" r:id="rId2336"/>
    <hyperlink ref="BW490" r:id="rId2337"/>
    <hyperlink ref="BY490" r:id="rId2338"/>
    <hyperlink ref="CB490" r:id="rId2339"/>
    <hyperlink ref="BO491" r:id="rId2340"/>
    <hyperlink ref="BU491" r:id="rId2341"/>
    <hyperlink ref="BW491" r:id="rId2342"/>
    <hyperlink ref="BO492" r:id="rId2343"/>
    <hyperlink ref="BU492" r:id="rId2344"/>
    <hyperlink ref="BW492" r:id="rId2345"/>
    <hyperlink ref="BY492" r:id="rId2346"/>
    <hyperlink ref="CB492" r:id="rId2347"/>
    <hyperlink ref="BO493" r:id="rId2348"/>
    <hyperlink ref="BU493" r:id="rId2349"/>
    <hyperlink ref="BW493" r:id="rId2350"/>
    <hyperlink ref="BY493" r:id="rId2351"/>
    <hyperlink ref="CB493" r:id="rId2352"/>
    <hyperlink ref="BO494" r:id="rId2353"/>
    <hyperlink ref="BU494" r:id="rId2354"/>
    <hyperlink ref="BW494" r:id="rId2355"/>
    <hyperlink ref="BY494" r:id="rId2356"/>
    <hyperlink ref="CB494" r:id="rId2357"/>
    <hyperlink ref="BO495" r:id="rId2358"/>
    <hyperlink ref="BW495" r:id="rId2359"/>
    <hyperlink ref="BO496" r:id="rId2360"/>
    <hyperlink ref="BU496" r:id="rId2361"/>
    <hyperlink ref="BW496" r:id="rId2362"/>
    <hyperlink ref="BY496" r:id="rId2363"/>
    <hyperlink ref="CB496" r:id="rId2364"/>
    <hyperlink ref="BO497" r:id="rId2365"/>
    <hyperlink ref="BU497" r:id="rId2366"/>
    <hyperlink ref="BW497" r:id="rId2367"/>
    <hyperlink ref="BY497" r:id="rId2368"/>
    <hyperlink ref="CB497" r:id="rId2369"/>
    <hyperlink ref="BO498" r:id="rId2370"/>
    <hyperlink ref="BU498" r:id="rId2371"/>
    <hyperlink ref="BW498" r:id="rId2372"/>
    <hyperlink ref="BO499" r:id="rId2373"/>
    <hyperlink ref="BU499" r:id="rId2374"/>
    <hyperlink ref="BW499" r:id="rId2375"/>
    <hyperlink ref="BY499" r:id="rId2376"/>
    <hyperlink ref="CB499" r:id="rId2377"/>
    <hyperlink ref="BO500" r:id="rId2378"/>
    <hyperlink ref="BW500" r:id="rId2379"/>
    <hyperlink ref="BY500" r:id="rId2380"/>
    <hyperlink ref="CB500" r:id="rId2381"/>
    <hyperlink ref="BO501" r:id="rId2382"/>
    <hyperlink ref="BU501" r:id="rId2383"/>
    <hyperlink ref="BW501" r:id="rId2384"/>
    <hyperlink ref="BY501" r:id="rId2385"/>
    <hyperlink ref="CB501" r:id="rId2386"/>
    <hyperlink ref="BO502" r:id="rId2387"/>
    <hyperlink ref="BU502" r:id="rId2388"/>
    <hyperlink ref="BW502" r:id="rId2389"/>
    <hyperlink ref="BY502" r:id="rId2390"/>
    <hyperlink ref="CB502" r:id="rId2391"/>
    <hyperlink ref="BO503" r:id="rId2392"/>
    <hyperlink ref="BU503" r:id="rId2393"/>
    <hyperlink ref="BW503" r:id="rId2394"/>
    <hyperlink ref="BY503" r:id="rId2395"/>
    <hyperlink ref="CB503" r:id="rId2396"/>
    <hyperlink ref="BO504" r:id="rId2397"/>
    <hyperlink ref="BU504" r:id="rId2398"/>
    <hyperlink ref="BW504" r:id="rId2399"/>
    <hyperlink ref="BY504" r:id="rId2400"/>
    <hyperlink ref="CB504" r:id="rId2401"/>
    <hyperlink ref="BO505" r:id="rId2402"/>
    <hyperlink ref="BU505" r:id="rId2403"/>
    <hyperlink ref="BW505" r:id="rId2404"/>
    <hyperlink ref="BY505" r:id="rId2405"/>
    <hyperlink ref="CB505" r:id="rId2406"/>
    <hyperlink ref="BO506" r:id="rId2407"/>
    <hyperlink ref="BU506" r:id="rId2408"/>
    <hyperlink ref="BW506" r:id="rId2409"/>
    <hyperlink ref="BY506" r:id="rId2410"/>
    <hyperlink ref="CB506" r:id="rId2411"/>
    <hyperlink ref="BO507" r:id="rId2412"/>
    <hyperlink ref="BU507" r:id="rId2413"/>
    <hyperlink ref="BW507" r:id="rId2414"/>
    <hyperlink ref="BY507" r:id="rId2415"/>
    <hyperlink ref="CB507" r:id="rId2416"/>
    <hyperlink ref="BO508" r:id="rId2417"/>
    <hyperlink ref="BU508" r:id="rId2418"/>
    <hyperlink ref="BW508" r:id="rId2419"/>
    <hyperlink ref="BY508" r:id="rId2420"/>
    <hyperlink ref="CB508" r:id="rId2421"/>
    <hyperlink ref="BO509" r:id="rId2422"/>
    <hyperlink ref="BU509" r:id="rId2423"/>
    <hyperlink ref="BW509" r:id="rId2424"/>
    <hyperlink ref="CB509" r:id="rId2425"/>
    <hyperlink ref="BO510" r:id="rId2426"/>
    <hyperlink ref="BU510" r:id="rId2427"/>
    <hyperlink ref="BW510" r:id="rId2428"/>
    <hyperlink ref="BY510" r:id="rId2429"/>
    <hyperlink ref="CB510" r:id="rId2430"/>
    <hyperlink ref="BO511" r:id="rId2431"/>
    <hyperlink ref="BU511" r:id="rId2432"/>
    <hyperlink ref="BW511" r:id="rId2433"/>
    <hyperlink ref="BY511" r:id="rId2434"/>
    <hyperlink ref="CB511" r:id="rId2435"/>
    <hyperlink ref="BO512" r:id="rId2436"/>
    <hyperlink ref="BU512" r:id="rId2437"/>
    <hyperlink ref="BY512" r:id="rId2438"/>
    <hyperlink ref="CB512" r:id="rId2439"/>
    <hyperlink ref="BO513" r:id="rId2440"/>
    <hyperlink ref="BU513" r:id="rId2441"/>
    <hyperlink ref="BW513" r:id="rId2442"/>
    <hyperlink ref="BY513" r:id="rId2443"/>
    <hyperlink ref="CB513" r:id="rId2444"/>
    <hyperlink ref="BO514" r:id="rId2445"/>
    <hyperlink ref="BU514" r:id="rId2446"/>
    <hyperlink ref="BW514" r:id="rId2447"/>
    <hyperlink ref="BY514" r:id="rId2448"/>
    <hyperlink ref="CB514" r:id="rId2449"/>
    <hyperlink ref="BO515" r:id="rId2450"/>
    <hyperlink ref="BU515" r:id="rId2451"/>
    <hyperlink ref="BW515" r:id="rId2452"/>
    <hyperlink ref="BY515" r:id="rId2453"/>
    <hyperlink ref="CB515" r:id="rId2454"/>
    <hyperlink ref="BO516" r:id="rId2455"/>
    <hyperlink ref="BU516" r:id="rId2456"/>
    <hyperlink ref="BW516" r:id="rId2457"/>
    <hyperlink ref="BY516" r:id="rId2458"/>
    <hyperlink ref="CB516" r:id="rId2459"/>
    <hyperlink ref="BO517" r:id="rId2460"/>
    <hyperlink ref="BU517" r:id="rId2461"/>
    <hyperlink ref="BW517" r:id="rId2462"/>
    <hyperlink ref="BY517" r:id="rId2463"/>
    <hyperlink ref="CB517" r:id="rId2464"/>
    <hyperlink ref="BO518" r:id="rId2465"/>
    <hyperlink ref="BU518" r:id="rId2466"/>
    <hyperlink ref="BW518" r:id="rId2467"/>
    <hyperlink ref="BY518" r:id="rId2468"/>
    <hyperlink ref="CB518" r:id="rId2469"/>
    <hyperlink ref="BO519" r:id="rId2470"/>
    <hyperlink ref="BU519" r:id="rId2471"/>
    <hyperlink ref="BW519" r:id="rId2472"/>
    <hyperlink ref="BY519" r:id="rId2473"/>
    <hyperlink ref="CB519" r:id="rId2474"/>
    <hyperlink ref="BO520" r:id="rId2475"/>
    <hyperlink ref="BU520" r:id="rId2476"/>
    <hyperlink ref="BW520" r:id="rId2477"/>
    <hyperlink ref="BY520" r:id="rId2478"/>
    <hyperlink ref="CB520" r:id="rId2479"/>
    <hyperlink ref="BO521" r:id="rId2480"/>
    <hyperlink ref="BU521" r:id="rId2481"/>
    <hyperlink ref="BW521" r:id="rId2482"/>
    <hyperlink ref="BY521" r:id="rId2483"/>
    <hyperlink ref="CB521" r:id="rId2484"/>
    <hyperlink ref="BO522" r:id="rId2485"/>
    <hyperlink ref="BU522" r:id="rId2486"/>
    <hyperlink ref="BW522" r:id="rId2487"/>
    <hyperlink ref="BY522" r:id="rId2488"/>
    <hyperlink ref="CB522" r:id="rId2489"/>
    <hyperlink ref="BO523" r:id="rId2490"/>
    <hyperlink ref="BU523" r:id="rId2491"/>
    <hyperlink ref="BW523" r:id="rId2492"/>
    <hyperlink ref="BY523" r:id="rId2493"/>
    <hyperlink ref="CB523" r:id="rId2494"/>
    <hyperlink ref="BO524" r:id="rId2495"/>
    <hyperlink ref="BU524" r:id="rId2496"/>
    <hyperlink ref="BW524" r:id="rId2497"/>
    <hyperlink ref="BY524" r:id="rId2498"/>
    <hyperlink ref="CB524" r:id="rId2499"/>
    <hyperlink ref="BO525" r:id="rId2500"/>
    <hyperlink ref="BU525" r:id="rId2501"/>
    <hyperlink ref="BW525" r:id="rId2502"/>
    <hyperlink ref="BY525" r:id="rId2503"/>
    <hyperlink ref="CB525" r:id="rId2504"/>
    <hyperlink ref="BO526" r:id="rId2505"/>
    <hyperlink ref="BU526" r:id="rId2506"/>
    <hyperlink ref="BW526" r:id="rId2507"/>
    <hyperlink ref="BY526" r:id="rId2508"/>
    <hyperlink ref="CB526" r:id="rId2509"/>
    <hyperlink ref="BO527" r:id="rId2510"/>
    <hyperlink ref="BU527" r:id="rId2511"/>
    <hyperlink ref="BW527" r:id="rId2512"/>
    <hyperlink ref="BY527" r:id="rId2513"/>
    <hyperlink ref="CB527" r:id="rId2514"/>
    <hyperlink ref="BO528" r:id="rId2515"/>
    <hyperlink ref="BU528" r:id="rId2516"/>
    <hyperlink ref="BW528" r:id="rId2517"/>
    <hyperlink ref="BY528" r:id="rId2518"/>
    <hyperlink ref="CB528" r:id="rId2519"/>
    <hyperlink ref="BO529" r:id="rId2520"/>
    <hyperlink ref="BU529" r:id="rId2521"/>
    <hyperlink ref="BW529" r:id="rId2522"/>
    <hyperlink ref="BY529" r:id="rId2523"/>
    <hyperlink ref="CB529" r:id="rId2524"/>
    <hyperlink ref="BO530" r:id="rId2525"/>
    <hyperlink ref="BU530" r:id="rId2526"/>
    <hyperlink ref="BW530" r:id="rId2527"/>
    <hyperlink ref="BY530" r:id="rId2528"/>
    <hyperlink ref="CB530" r:id="rId2529"/>
    <hyperlink ref="BO531" r:id="rId2530"/>
    <hyperlink ref="BW531" r:id="rId2531"/>
    <hyperlink ref="BO532" r:id="rId2532"/>
    <hyperlink ref="BU532" r:id="rId2533"/>
    <hyperlink ref="BW532" r:id="rId2534"/>
    <hyperlink ref="BY532" r:id="rId2535"/>
    <hyperlink ref="CB532" r:id="rId2536"/>
    <hyperlink ref="BO533" r:id="rId2537"/>
    <hyperlink ref="BU533" r:id="rId2538"/>
    <hyperlink ref="BW533" r:id="rId2539"/>
    <hyperlink ref="BY533" r:id="rId2540"/>
    <hyperlink ref="CB533" r:id="rId2541"/>
    <hyperlink ref="BO534" r:id="rId2542"/>
    <hyperlink ref="BU534" r:id="rId2543"/>
    <hyperlink ref="BW534" r:id="rId2544"/>
    <hyperlink ref="BY534" r:id="rId2545"/>
    <hyperlink ref="CB534" r:id="rId2546"/>
    <hyperlink ref="BO535" r:id="rId2547"/>
    <hyperlink ref="BU535" r:id="rId2548"/>
    <hyperlink ref="BW535" r:id="rId2549"/>
    <hyperlink ref="BY535" r:id="rId2550"/>
    <hyperlink ref="CB535" r:id="rId2551"/>
    <hyperlink ref="BO536" r:id="rId2552"/>
    <hyperlink ref="BU536" r:id="rId2553"/>
    <hyperlink ref="BW536" r:id="rId2554"/>
    <hyperlink ref="BY536" r:id="rId2555"/>
    <hyperlink ref="CB536" r:id="rId2556"/>
    <hyperlink ref="BO537" r:id="rId2557"/>
    <hyperlink ref="BU537" r:id="rId2558"/>
    <hyperlink ref="BW537" r:id="rId2559"/>
    <hyperlink ref="BY537" r:id="rId2560"/>
    <hyperlink ref="CB537" r:id="rId2561"/>
    <hyperlink ref="BO538" r:id="rId2562"/>
    <hyperlink ref="BU538" r:id="rId2563"/>
    <hyperlink ref="BY538" r:id="rId2564"/>
    <hyperlink ref="CB538" r:id="rId2565"/>
    <hyperlink ref="BO539" r:id="rId2566"/>
    <hyperlink ref="BU539" r:id="rId2567"/>
    <hyperlink ref="BW539" r:id="rId2568"/>
    <hyperlink ref="BY539" r:id="rId2569"/>
    <hyperlink ref="CB539" r:id="rId2570"/>
    <hyperlink ref="BO540" r:id="rId2571"/>
    <hyperlink ref="BU540" r:id="rId2572"/>
    <hyperlink ref="BW540" r:id="rId2573"/>
    <hyperlink ref="BY540" r:id="rId2574"/>
    <hyperlink ref="CB540" r:id="rId2575"/>
    <hyperlink ref="BO541" r:id="rId2576"/>
    <hyperlink ref="BU541" r:id="rId2577"/>
    <hyperlink ref="BW541" r:id="rId2578"/>
    <hyperlink ref="BY541" r:id="rId2579"/>
    <hyperlink ref="CB541" r:id="rId2580"/>
    <hyperlink ref="BO542" r:id="rId2581"/>
    <hyperlink ref="BU542" r:id="rId2582"/>
    <hyperlink ref="BW542" r:id="rId2583"/>
    <hyperlink ref="BY542" r:id="rId2584"/>
    <hyperlink ref="CB542" r:id="rId2585"/>
    <hyperlink ref="BO543" r:id="rId2586"/>
    <hyperlink ref="BU543" r:id="rId2587"/>
    <hyperlink ref="BW543" r:id="rId2588"/>
    <hyperlink ref="BY543" r:id="rId2589"/>
    <hyperlink ref="CB543" r:id="rId2590"/>
    <hyperlink ref="BO544" r:id="rId2591"/>
    <hyperlink ref="BU544" r:id="rId2592"/>
    <hyperlink ref="BW544" r:id="rId2593"/>
    <hyperlink ref="BY544" r:id="rId2594"/>
    <hyperlink ref="CB544" r:id="rId2595"/>
    <hyperlink ref="BO545" r:id="rId2596"/>
    <hyperlink ref="BU545" r:id="rId2597"/>
    <hyperlink ref="BW545" r:id="rId2598"/>
    <hyperlink ref="BY545" r:id="rId2599"/>
    <hyperlink ref="CB545" r:id="rId2600"/>
    <hyperlink ref="BO546" r:id="rId2601"/>
    <hyperlink ref="BU546" r:id="rId2602"/>
    <hyperlink ref="BW546" r:id="rId2603"/>
    <hyperlink ref="BY546" r:id="rId2604"/>
    <hyperlink ref="CB546" r:id="rId2605"/>
    <hyperlink ref="BO547" r:id="rId2606"/>
    <hyperlink ref="BU547" r:id="rId2607"/>
    <hyperlink ref="BW547" r:id="rId2608"/>
    <hyperlink ref="BY547" r:id="rId2609"/>
    <hyperlink ref="CB547" r:id="rId2610"/>
    <hyperlink ref="BO548" r:id="rId2611"/>
    <hyperlink ref="BU548" r:id="rId2612"/>
    <hyperlink ref="BW548" r:id="rId2613"/>
    <hyperlink ref="BY548" r:id="rId2614"/>
    <hyperlink ref="CB548" r:id="rId2615"/>
    <hyperlink ref="BO549" r:id="rId2616"/>
    <hyperlink ref="BU549" r:id="rId2617"/>
    <hyperlink ref="BW549" r:id="rId2618"/>
    <hyperlink ref="BY549" r:id="rId2619"/>
    <hyperlink ref="CB549" r:id="rId2620"/>
    <hyperlink ref="BO550" r:id="rId2621"/>
    <hyperlink ref="BU550" r:id="rId2622"/>
    <hyperlink ref="BW550" r:id="rId2623"/>
    <hyperlink ref="BY550" r:id="rId2624"/>
    <hyperlink ref="CB550" r:id="rId2625"/>
    <hyperlink ref="BO551" r:id="rId2626"/>
    <hyperlink ref="BU551" r:id="rId2627"/>
    <hyperlink ref="BW551" r:id="rId2628"/>
    <hyperlink ref="BY551" r:id="rId2629"/>
    <hyperlink ref="CB551" r:id="rId2630"/>
    <hyperlink ref="BO552" r:id="rId2631"/>
    <hyperlink ref="BU552" r:id="rId2632"/>
    <hyperlink ref="BW552" r:id="rId2633"/>
    <hyperlink ref="BY552" r:id="rId2634"/>
    <hyperlink ref="CB552" r:id="rId2635"/>
    <hyperlink ref="BO553" r:id="rId2636"/>
    <hyperlink ref="BU553" r:id="rId2637"/>
    <hyperlink ref="BW553" r:id="rId2638"/>
    <hyperlink ref="BY553" r:id="rId2639"/>
    <hyperlink ref="CB553" r:id="rId2640"/>
    <hyperlink ref="BO554" r:id="rId2641"/>
    <hyperlink ref="BU554" r:id="rId2642"/>
    <hyperlink ref="BW554" r:id="rId2643"/>
    <hyperlink ref="BY554" r:id="rId2644"/>
    <hyperlink ref="CB554" r:id="rId2645"/>
    <hyperlink ref="BO555" r:id="rId2646"/>
    <hyperlink ref="BU555" r:id="rId2647"/>
    <hyperlink ref="BW555" r:id="rId2648"/>
    <hyperlink ref="BY555" r:id="rId2649"/>
    <hyperlink ref="CB555" r:id="rId2650"/>
    <hyperlink ref="BO556" r:id="rId2651"/>
    <hyperlink ref="BU556" r:id="rId2652"/>
    <hyperlink ref="BW556" r:id="rId2653"/>
    <hyperlink ref="BY556" r:id="rId2654"/>
    <hyperlink ref="CB556" r:id="rId2655"/>
    <hyperlink ref="BO557" r:id="rId2656"/>
    <hyperlink ref="BU557" r:id="rId2657"/>
    <hyperlink ref="BW557" r:id="rId2658"/>
    <hyperlink ref="BO558" r:id="rId2659"/>
    <hyperlink ref="BU558" r:id="rId2660"/>
    <hyperlink ref="BW558" r:id="rId2661"/>
    <hyperlink ref="BY558" r:id="rId2662"/>
    <hyperlink ref="CB558" r:id="rId2663"/>
    <hyperlink ref="BO559" r:id="rId2664"/>
    <hyperlink ref="BU559" r:id="rId2665"/>
    <hyperlink ref="BW559" r:id="rId2666"/>
    <hyperlink ref="BY559" r:id="rId2667"/>
    <hyperlink ref="CB559" r:id="rId2668"/>
    <hyperlink ref="BO560" r:id="rId2669"/>
    <hyperlink ref="BU560" r:id="rId2670"/>
    <hyperlink ref="BW560" r:id="rId2671"/>
    <hyperlink ref="BY560" r:id="rId2672"/>
    <hyperlink ref="CB560" r:id="rId2673"/>
    <hyperlink ref="BO561" r:id="rId2674"/>
    <hyperlink ref="BU561" r:id="rId2675"/>
    <hyperlink ref="BW561" r:id="rId2676"/>
    <hyperlink ref="BY561" r:id="rId2677"/>
    <hyperlink ref="CB561" r:id="rId2678"/>
    <hyperlink ref="BO562" r:id="rId2679"/>
    <hyperlink ref="BU562" r:id="rId2680"/>
    <hyperlink ref="BW562" r:id="rId2681"/>
    <hyperlink ref="BY562" r:id="rId2682"/>
    <hyperlink ref="CB562" r:id="rId2683"/>
    <hyperlink ref="BO563" r:id="rId2684"/>
    <hyperlink ref="BU563" r:id="rId2685"/>
    <hyperlink ref="BW563" r:id="rId2686"/>
    <hyperlink ref="BY563" r:id="rId2687"/>
    <hyperlink ref="CB563" r:id="rId2688"/>
    <hyperlink ref="BO564" r:id="rId2689"/>
    <hyperlink ref="BU564" r:id="rId2690"/>
    <hyperlink ref="BW564" r:id="rId2691"/>
    <hyperlink ref="BY564" r:id="rId2692"/>
    <hyperlink ref="CB564" r:id="rId2693"/>
    <hyperlink ref="BO565" r:id="rId2694"/>
    <hyperlink ref="BU565" r:id="rId2695"/>
    <hyperlink ref="BW565" r:id="rId2696"/>
    <hyperlink ref="BY565" r:id="rId2697"/>
    <hyperlink ref="CB565" r:id="rId2698"/>
    <hyperlink ref="BO566" r:id="rId2699"/>
    <hyperlink ref="BU566" r:id="rId2700"/>
    <hyperlink ref="BW566" r:id="rId2701"/>
    <hyperlink ref="BY566" r:id="rId2702"/>
    <hyperlink ref="CB566" r:id="rId2703"/>
    <hyperlink ref="BO567" r:id="rId2704"/>
    <hyperlink ref="BU567" r:id="rId2705"/>
    <hyperlink ref="BW567" r:id="rId2706"/>
    <hyperlink ref="BY567" r:id="rId2707"/>
    <hyperlink ref="CB567" r:id="rId2708"/>
    <hyperlink ref="BO568" r:id="rId2709"/>
    <hyperlink ref="BU568" r:id="rId2710"/>
    <hyperlink ref="BW568" r:id="rId2711"/>
    <hyperlink ref="BY568" r:id="rId2712"/>
    <hyperlink ref="CB568" r:id="rId2713"/>
    <hyperlink ref="BO569" r:id="rId2714"/>
    <hyperlink ref="BU569" r:id="rId2715"/>
    <hyperlink ref="BW569" r:id="rId2716"/>
    <hyperlink ref="BY569" r:id="rId2717"/>
    <hyperlink ref="CB569" r:id="rId2718"/>
    <hyperlink ref="BO570" r:id="rId2719"/>
    <hyperlink ref="BU570" r:id="rId2720"/>
    <hyperlink ref="BW570" r:id="rId2721"/>
    <hyperlink ref="BY570" r:id="rId2722"/>
    <hyperlink ref="CB570" r:id="rId2723"/>
    <hyperlink ref="BO571" r:id="rId2724"/>
    <hyperlink ref="BU571" r:id="rId2725"/>
    <hyperlink ref="BW571" r:id="rId2726"/>
    <hyperlink ref="BY571" r:id="rId2727"/>
    <hyperlink ref="CB571" r:id="rId2728"/>
    <hyperlink ref="BO572" r:id="rId2729"/>
    <hyperlink ref="BU572" r:id="rId2730"/>
    <hyperlink ref="BW572" r:id="rId2731"/>
    <hyperlink ref="BY572" r:id="rId2732"/>
    <hyperlink ref="CB572" r:id="rId2733"/>
    <hyperlink ref="BO573" r:id="rId2734"/>
    <hyperlink ref="BU573" r:id="rId2735"/>
    <hyperlink ref="BW573" r:id="rId2736"/>
    <hyperlink ref="BY573" r:id="rId2737"/>
    <hyperlink ref="CB573" r:id="rId2738"/>
    <hyperlink ref="BO574" r:id="rId2739"/>
    <hyperlink ref="BU574" r:id="rId2740"/>
    <hyperlink ref="BW574" r:id="rId2741"/>
    <hyperlink ref="BO575" r:id="rId2742"/>
    <hyperlink ref="BU575" r:id="rId2743"/>
    <hyperlink ref="BW575" r:id="rId2744"/>
    <hyperlink ref="BY575" r:id="rId2745"/>
    <hyperlink ref="CB575" r:id="rId2746"/>
    <hyperlink ref="BO576" r:id="rId2747"/>
    <hyperlink ref="BU576" r:id="rId2748"/>
    <hyperlink ref="BW576" r:id="rId2749"/>
    <hyperlink ref="BY576" r:id="rId2750"/>
    <hyperlink ref="CB576" r:id="rId2751"/>
    <hyperlink ref="BO577" r:id="rId2752"/>
    <hyperlink ref="BU577" r:id="rId2753"/>
    <hyperlink ref="BW577" r:id="rId2754"/>
    <hyperlink ref="BY577" r:id="rId2755"/>
    <hyperlink ref="CB577" r:id="rId2756"/>
    <hyperlink ref="BO578" r:id="rId2757"/>
    <hyperlink ref="BU578" r:id="rId2758"/>
    <hyperlink ref="BW578" r:id="rId2759"/>
    <hyperlink ref="BY578" r:id="rId2760"/>
    <hyperlink ref="CB578" r:id="rId2761"/>
    <hyperlink ref="BO579" r:id="rId2762"/>
    <hyperlink ref="BU579" r:id="rId2763"/>
    <hyperlink ref="BW579" r:id="rId2764"/>
    <hyperlink ref="BY579" r:id="rId2765"/>
    <hyperlink ref="CB579" r:id="rId2766"/>
    <hyperlink ref="BO580" r:id="rId2767"/>
    <hyperlink ref="BU580" r:id="rId2768"/>
    <hyperlink ref="BW580" r:id="rId2769"/>
    <hyperlink ref="BY580" r:id="rId2770"/>
    <hyperlink ref="CB580" r:id="rId2771"/>
    <hyperlink ref="BO581" r:id="rId2772"/>
    <hyperlink ref="BU581" r:id="rId2773"/>
    <hyperlink ref="BW581" r:id="rId2774"/>
    <hyperlink ref="BY581" r:id="rId2775"/>
    <hyperlink ref="CB581" r:id="rId2776"/>
    <hyperlink ref="BO582" r:id="rId2777"/>
    <hyperlink ref="BU582" r:id="rId2778"/>
    <hyperlink ref="BW582" r:id="rId2779"/>
    <hyperlink ref="BY582" r:id="rId2780"/>
    <hyperlink ref="CB582" r:id="rId2781"/>
    <hyperlink ref="BO583" r:id="rId2782"/>
    <hyperlink ref="BU583" r:id="rId2783"/>
    <hyperlink ref="BW583" r:id="rId2784"/>
    <hyperlink ref="BY583" r:id="rId2785"/>
    <hyperlink ref="CB583" r:id="rId2786"/>
    <hyperlink ref="BO584" r:id="rId2787"/>
    <hyperlink ref="BU584" r:id="rId2788"/>
    <hyperlink ref="BY584" r:id="rId2789"/>
    <hyperlink ref="CB584" r:id="rId2790"/>
    <hyperlink ref="BO585" r:id="rId2791"/>
    <hyperlink ref="BU585" r:id="rId2792"/>
    <hyperlink ref="BW585" r:id="rId2793"/>
    <hyperlink ref="BY585" r:id="rId2794"/>
    <hyperlink ref="CB585" r:id="rId2795"/>
    <hyperlink ref="BO586" r:id="rId2796"/>
    <hyperlink ref="BU586" r:id="rId2797"/>
    <hyperlink ref="BW586" r:id="rId2798"/>
    <hyperlink ref="BY586" r:id="rId2799"/>
    <hyperlink ref="CB586" r:id="rId2800"/>
    <hyperlink ref="BO587" r:id="rId2801"/>
    <hyperlink ref="BU587" r:id="rId2802"/>
    <hyperlink ref="BW587" r:id="rId2803"/>
    <hyperlink ref="BO588" r:id="rId2804"/>
    <hyperlink ref="BU588" r:id="rId2805"/>
    <hyperlink ref="BW588" r:id="rId2806"/>
    <hyperlink ref="BY588" r:id="rId2807"/>
    <hyperlink ref="CB588" r:id="rId2808"/>
    <hyperlink ref="BO589" r:id="rId2809"/>
    <hyperlink ref="BU589" r:id="rId2810"/>
    <hyperlink ref="BW589" r:id="rId2811"/>
    <hyperlink ref="BY589" r:id="rId2812"/>
    <hyperlink ref="CB589" r:id="rId2813"/>
    <hyperlink ref="BO590" r:id="rId2814"/>
    <hyperlink ref="BU590" r:id="rId2815"/>
    <hyperlink ref="BW590" r:id="rId2816"/>
    <hyperlink ref="BY590" r:id="rId2817"/>
    <hyperlink ref="CB590" r:id="rId2818"/>
    <hyperlink ref="BO591" r:id="rId2819"/>
    <hyperlink ref="BU591" r:id="rId2820"/>
    <hyperlink ref="BW591" r:id="rId2821"/>
    <hyperlink ref="BY591" r:id="rId2822"/>
    <hyperlink ref="CB591" r:id="rId2823"/>
    <hyperlink ref="BO592" r:id="rId2824"/>
    <hyperlink ref="BU592" r:id="rId2825"/>
    <hyperlink ref="BY592" r:id="rId2826"/>
    <hyperlink ref="CB592" r:id="rId2827"/>
    <hyperlink ref="BO593" r:id="rId2828"/>
    <hyperlink ref="BU593" r:id="rId2829"/>
    <hyperlink ref="BW593" r:id="rId2830"/>
    <hyperlink ref="BY593" r:id="rId2831"/>
    <hyperlink ref="CB593" r:id="rId2832"/>
    <hyperlink ref="BO594" r:id="rId2833"/>
    <hyperlink ref="BU594" r:id="rId2834"/>
    <hyperlink ref="BW594" r:id="rId2835"/>
    <hyperlink ref="BY594" r:id="rId2836"/>
    <hyperlink ref="CB594" r:id="rId2837"/>
    <hyperlink ref="BO595" r:id="rId2838"/>
    <hyperlink ref="BU595" r:id="rId2839"/>
    <hyperlink ref="BW595" r:id="rId2840"/>
    <hyperlink ref="BY595" r:id="rId2841"/>
    <hyperlink ref="CB595" r:id="rId2842"/>
  </hyperlinks>
  <extLst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F8"/>
  <sheetViews>
    <sheetView workbookViewId="0"/>
  </sheetViews>
  <sheetFormatPr defaultRowHeight="14.0" customHeight="1"/>
  <cols>
    <col min="1" max="1024" width="13.24"/>
  </cols>
  <sheetData>
    <row r="2">
      <c r="B2" s="47"/>
      <c r="C2" s="47"/>
      <c r="D2" s="47"/>
      <c r="E2" s="47"/>
      <c r="F2" s="47"/>
    </row>
    <row r="3" ht="33.0">
      <c r="A3" s="47"/>
      <c r="B3" s="135"/>
      <c r="C3" s="158" t="s">
        <v>8613</v>
      </c>
      <c r="D3" s="158" t="s">
        <v>8614</v>
      </c>
      <c r="E3" s="158" t="s">
        <v>8615</v>
      </c>
      <c r="F3" s="158" t="s">
        <v>8616</v>
      </c>
      <c r="G3" s="47"/>
    </row>
    <row r="4" ht="17.0">
      <c r="A4" s="47"/>
      <c r="B4" s="159" t="s">
        <v>37</v>
      </c>
      <c r="C4" s="133">
        <v>93.0</v>
      </c>
      <c r="D4" s="133">
        <v>26.0</v>
      </c>
      <c r="E4" s="133">
        <v>36.0</v>
      </c>
      <c r="F4" s="133">
        <v>65.0</v>
      </c>
      <c r="G4" s="47"/>
    </row>
    <row r="5" ht="17.0">
      <c r="A5" s="47"/>
      <c r="B5" s="159" t="s">
        <v>8617</v>
      </c>
      <c r="C5" s="133">
        <v>188.0</v>
      </c>
      <c r="D5" s="133">
        <v>108.0</v>
      </c>
      <c r="E5" s="133">
        <v>89.0</v>
      </c>
      <c r="F5" s="133">
        <v>66.0</v>
      </c>
      <c r="G5" s="47"/>
    </row>
    <row r="6" ht="17.0">
      <c r="A6" s="47"/>
      <c r="B6" s="159" t="s">
        <v>27</v>
      </c>
      <c r="C6" s="133">
        <v>190.0</v>
      </c>
      <c r="D6" s="133">
        <v>78.0</v>
      </c>
      <c r="E6" s="133">
        <v>45.0</v>
      </c>
      <c r="F6" s="133">
        <v>86.0</v>
      </c>
      <c r="G6" s="47"/>
    </row>
    <row r="7" ht="17.0">
      <c r="A7" s="47"/>
      <c r="B7" s="159" t="s">
        <v>45</v>
      </c>
      <c r="C7" s="133">
        <v>127.0</v>
      </c>
      <c r="D7" s="133">
        <v>66.0</v>
      </c>
      <c r="E7" s="133">
        <v>50.0</v>
      </c>
      <c r="F7" s="133">
        <v>41.0</v>
      </c>
      <c r="G7" s="47"/>
    </row>
    <row r="8" ht="17.0">
      <c r="A8" s="47"/>
      <c r="B8" s="159" t="s">
        <v>8618</v>
      </c>
      <c r="C8" s="133">
        <v>598.0</v>
      </c>
      <c r="D8" s="133">
        <v>278.0</v>
      </c>
      <c r="E8" s="133">
        <v>220.0</v>
      </c>
      <c r="F8" s="133">
        <v>258.0</v>
      </c>
      <c r="G8" s="47"/>
    </row>
    <row r="9">
      <c r="B9" s="47"/>
      <c r="C9" s="47"/>
      <c r="D9" s="47"/>
      <c r="E9" s="47"/>
      <c r="F9" s="47"/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2025-09-03T08:59:40Z</dcterms:created>
</cp:coreProperties>
</file>