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<sst xmlns="http://schemas.openxmlformats.org/spreadsheetml/2006/main" uniqueCount="172">
  <si>
    <t>name</t>
  </si>
  <si>
    <t>Ownership</t>
  </si>
  <si>
    <t>Fuel Type</t>
  </si>
  <si>
    <t>Rated Capacity (MW)</t>
  </si>
  <si>
    <t>Aux. Consumption (%)</t>
  </si>
  <si>
    <t>Fixed Cost (Rs. Cr.)</t>
  </si>
  <si>
    <t>variable_cost</t>
  </si>
  <si>
    <t>Type of Plant</t>
  </si>
  <si>
    <t>Technical Minimum</t>
  </si>
  <si>
    <t>available_power</t>
  </si>
  <si>
    <t>Code</t>
  </si>
  <si>
    <t>GSECL Ukai Hydro</t>
  </si>
  <si>
    <t>State</t>
  </si>
  <si>
    <t>Hydle</t>
  </si>
  <si>
    <t>Must run</t>
  </si>
  <si>
    <t>HY_GSEC_UKAI</t>
  </si>
  <si>
    <t>GSECL Kadana Hydro</t>
  </si>
  <si>
    <t>HY_GSEC_KHPS</t>
  </si>
  <si>
    <t>NPC-Tarapur 1 &amp; 2</t>
  </si>
  <si>
    <t>Central</t>
  </si>
  <si>
    <t>Atomic</t>
  </si>
  <si>
    <t>NU_NPCI_TARA_1_2</t>
  </si>
  <si>
    <t>NPC-Tarapur 3 &amp; 4</t>
  </si>
  <si>
    <t>NU_NPCI_TARA_4_3</t>
  </si>
  <si>
    <t>NPC-Kakrapar 1&amp; 2</t>
  </si>
  <si>
    <t>NU_NPCI_KAPS_1_2</t>
  </si>
  <si>
    <t>Sardar Sarovar Narmada Nigam Ltd</t>
  </si>
  <si>
    <t>HY_GSEC_SSNN</t>
  </si>
  <si>
    <t>NPCIL - KAPS 3 &amp; 4</t>
  </si>
  <si>
    <t>NU_NPCI_KAPS_3_4</t>
  </si>
  <si>
    <t>Captive Power</t>
  </si>
  <si>
    <t>CA</t>
  </si>
  <si>
    <t xml:space="preserve">Wind Farms </t>
  </si>
  <si>
    <t>WI</t>
  </si>
  <si>
    <t>Solar</t>
  </si>
  <si>
    <t>SO</t>
  </si>
  <si>
    <t>Small/Mini Hydal</t>
  </si>
  <si>
    <t>SH</t>
  </si>
  <si>
    <t>Biomass</t>
  </si>
  <si>
    <t>BI</t>
  </si>
  <si>
    <t>Waste to Energy</t>
  </si>
  <si>
    <t>WE</t>
  </si>
  <si>
    <t>HPO</t>
  </si>
  <si>
    <t>HP</t>
  </si>
  <si>
    <t>Solar (New)</t>
  </si>
  <si>
    <t>SN</t>
  </si>
  <si>
    <t xml:space="preserve">Wind (New) </t>
  </si>
  <si>
    <t>WN</t>
  </si>
  <si>
    <t>Others (New)</t>
  </si>
  <si>
    <t>OT</t>
  </si>
  <si>
    <t>HPO (New)</t>
  </si>
  <si>
    <t>HP_N</t>
  </si>
  <si>
    <t>ACB India Ltd</t>
  </si>
  <si>
    <t>Private IPP</t>
  </si>
  <si>
    <t>Coal</t>
  </si>
  <si>
    <t>Available</t>
  </si>
  <si>
    <t>CO_PRIV_ACB</t>
  </si>
  <si>
    <t>NTPC-Darlipalli</t>
  </si>
  <si>
    <t>CO_NTPC_DARL</t>
  </si>
  <si>
    <t>DB Power</t>
  </si>
  <si>
    <t>CO_PRIV_DBPOW</t>
  </si>
  <si>
    <t>NTPC-Korba -III</t>
  </si>
  <si>
    <t>CO_NTPC_KORB_3</t>
  </si>
  <si>
    <t>NTPC-Vindhyachal - IV</t>
  </si>
  <si>
    <t>CO_NTPC_VIND_4</t>
  </si>
  <si>
    <t>NTPC-Vindhyachal - II</t>
  </si>
  <si>
    <t>CO_NTPC_VIND_2</t>
  </si>
  <si>
    <t>NTPC-Vindhyachal - III</t>
  </si>
  <si>
    <t>CO_NTPC_VIND_3</t>
  </si>
  <si>
    <t>NTPC-Vindhyachal - V</t>
  </si>
  <si>
    <t>CO_NTPC_VIND_5</t>
  </si>
  <si>
    <t>NTPC-Korba</t>
  </si>
  <si>
    <t>CO_NTPC_KORB</t>
  </si>
  <si>
    <t>NTPC-Vindhyachal - I</t>
  </si>
  <si>
    <t>CO_NTPC_VIND_1</t>
  </si>
  <si>
    <t>NTPC-Talcher</t>
  </si>
  <si>
    <t>CO_NTPC_TALC</t>
  </si>
  <si>
    <t>NTPC-Sipat-I</t>
  </si>
  <si>
    <t>CO_NTPC_SIPA_1</t>
  </si>
  <si>
    <t>Gujarat Mineral Development Corp.</t>
  </si>
  <si>
    <t>IPP</t>
  </si>
  <si>
    <t>Lignite</t>
  </si>
  <si>
    <t>CO_GMDC</t>
  </si>
  <si>
    <t>NTPC-Sipat - II</t>
  </si>
  <si>
    <t>CO_NTPC_SIPA_2</t>
  </si>
  <si>
    <t>NTPC-LARA</t>
  </si>
  <si>
    <t>CO_NTPC_LARA</t>
  </si>
  <si>
    <t>Nabinagar Power Generating Co Ltd</t>
  </si>
  <si>
    <t>CO_NTPC_NSTP</t>
  </si>
  <si>
    <t>Gujarat Industries Power Co Ltd (SLPP - Exp)</t>
  </si>
  <si>
    <t>CO_GIPC_SLPP_2</t>
  </si>
  <si>
    <t>Gujarat Industries Power Co Ltd (SLPP)</t>
  </si>
  <si>
    <t>CO_GIPC_SLPP_1</t>
  </si>
  <si>
    <t>NTPC-Barah - 1</t>
  </si>
  <si>
    <t>CO_NTPC_BARA_1</t>
  </si>
  <si>
    <t>GSECL BLTPS</t>
  </si>
  <si>
    <t>CO_GSEC_BLTP</t>
  </si>
  <si>
    <t>NTPC-Kahlagaon I</t>
  </si>
  <si>
    <t>CO_NTPC_KAHA_1</t>
  </si>
  <si>
    <t>NTPC-Kahalgaon II</t>
  </si>
  <si>
    <t>CO_NTPC_KAHA_2</t>
  </si>
  <si>
    <t>GSECL Kutch Lignite Exp unit 4</t>
  </si>
  <si>
    <t>CO_GSEC_KLTP_4</t>
  </si>
  <si>
    <t>NTPC-Farakka - 3</t>
  </si>
  <si>
    <t>CO_NTPC_FARA_3</t>
  </si>
  <si>
    <t>GSECL Ukai Expan</t>
  </si>
  <si>
    <t>CO_GSEC_UKAI_EX</t>
  </si>
  <si>
    <t>NTPC-Farakka - 1 &amp; 2</t>
  </si>
  <si>
    <t>CO_NTPC_FARA_1_2</t>
  </si>
  <si>
    <t>GSECL Wanakbori - 8</t>
  </si>
  <si>
    <t>CO_GSEC_WARA_8</t>
  </si>
  <si>
    <t>NTPC-Tanda - 2</t>
  </si>
  <si>
    <t>CO_NTPC_TAND_2</t>
  </si>
  <si>
    <t>GSECL Kutch Lignite</t>
  </si>
  <si>
    <t>CO_GSEC_KLTP</t>
  </si>
  <si>
    <t>Coastal Gujarat Power Co Ltd</t>
  </si>
  <si>
    <t>CO_PRIV_CGPC</t>
  </si>
  <si>
    <t>Adani Power Ltd Bid 2</t>
  </si>
  <si>
    <t>CO_PRIV_APCL_2</t>
  </si>
  <si>
    <t>NTPC-Mauda</t>
  </si>
  <si>
    <t>CO_NTPC_MAUD</t>
  </si>
  <si>
    <t>GSECL Gandhinagar - 5</t>
  </si>
  <si>
    <t>CO_GSEC_GTPS_5</t>
  </si>
  <si>
    <t>NTPC-Gadarwara</t>
  </si>
  <si>
    <t>CO_NTPC_GADA</t>
  </si>
  <si>
    <t>NTPC-Mauda II</t>
  </si>
  <si>
    <t>CO_NTPC_MAUD_2</t>
  </si>
  <si>
    <t>Essar Power Gujarat Ltd</t>
  </si>
  <si>
    <t>CO_PRIV_EPGL</t>
  </si>
  <si>
    <t xml:space="preserve">GSECL Ukai </t>
  </si>
  <si>
    <t>CO_GSEC_UKAI</t>
  </si>
  <si>
    <t>GSECL Gandhinagar 3-4</t>
  </si>
  <si>
    <t>CO_GSEC_GTPS_3_4</t>
  </si>
  <si>
    <t>GSECL Wanakbori - 7</t>
  </si>
  <si>
    <t>CO_GSEC_WANA_7</t>
  </si>
  <si>
    <t>Adani Power Ltd Bid 1</t>
  </si>
  <si>
    <t>CO_PRIV_APCL_1</t>
  </si>
  <si>
    <t>NTPC-Unchahar - 1</t>
  </si>
  <si>
    <t>CO_NTPC_UNCH_1</t>
  </si>
  <si>
    <t>GSECL Wanakbori 1-6</t>
  </si>
  <si>
    <t>CO_GSEC_WANA_1_6</t>
  </si>
  <si>
    <t>NTPC-Dadri - 1</t>
  </si>
  <si>
    <t>CO_NTPC_DAD_1</t>
  </si>
  <si>
    <t>NTPC-Solapur</t>
  </si>
  <si>
    <t>CO_NTPC_SOLA</t>
  </si>
  <si>
    <t>NTPC-Khargone</t>
  </si>
  <si>
    <t>CO_NTPC_KHAR</t>
  </si>
  <si>
    <t>GSECL Dhuvaran - 8</t>
  </si>
  <si>
    <t>Gas</t>
  </si>
  <si>
    <t>CO_GSEC_DHUV_8</t>
  </si>
  <si>
    <t>GSECL Sikka Expansion</t>
  </si>
  <si>
    <t>CO_GSEC_SIKA_EX</t>
  </si>
  <si>
    <t>GSECL Dhuvaran - 7</t>
  </si>
  <si>
    <t>GA_GSEC_DHUV_7</t>
  </si>
  <si>
    <t>GSECL Utran Expan</t>
  </si>
  <si>
    <t>GA_GSEC_UTRN_EX</t>
  </si>
  <si>
    <t>GSECL Dhuvaran CCPP III</t>
  </si>
  <si>
    <t>GA_GSEC_DHUV_3</t>
  </si>
  <si>
    <t>GPPC Pipavav</t>
  </si>
  <si>
    <t>GA_GPCL_PIPA</t>
  </si>
  <si>
    <t>NTPC-Jhanor</t>
  </si>
  <si>
    <t>GA_NTPC_JHAN</t>
  </si>
  <si>
    <t>Gujarat State Energy Generation Expansion</t>
  </si>
  <si>
    <t>GA_GPCL_EXPA</t>
  </si>
  <si>
    <t>Gujarat Industries Power Co Ltd (165 MW)</t>
  </si>
  <si>
    <t>GA_GPCL_165</t>
  </si>
  <si>
    <t>NTPC-Kawas</t>
  </si>
  <si>
    <t>GA_NTPC_KAWS</t>
  </si>
  <si>
    <t xml:space="preserve">Gujarat State Energy Generation </t>
  </si>
  <si>
    <t>GA_GPCL</t>
  </si>
  <si>
    <t>Gujarat Industries Power Co Ltd (145 MW)</t>
  </si>
  <si>
    <t>GA_GPCL_145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</si>
</sst>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Aptos Narrow"/>
    </font>
    <font>
      <sz val="10"/>
      <color indexed="8"/>
      <name val="Aptos Narrow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vertical="bottom"/>
    </xf>
    <xf numFmtId="10" fontId="3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2" fontId="3" borderId="3" applyNumberFormat="1" applyFont="1" applyFill="0" applyBorder="1" applyAlignment="1" applyProtection="0">
      <alignment horizontal="center" vertical="bottom"/>
    </xf>
    <xf numFmtId="59" fontId="3" borderId="3" applyNumberFormat="1" applyFont="1" applyFill="0" applyBorder="1" applyAlignment="1" applyProtection="0">
      <alignment vertical="bottom"/>
    </xf>
    <xf numFmtId="9" fontId="3" borderId="3" applyNumberFormat="1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9" fontId="3" borderId="6" applyNumberFormat="1" applyFont="1" applyFill="0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3" borderId="3" applyNumberFormat="1" applyFont="1" applyFill="0" applyBorder="1" applyAlignment="1" applyProtection="0">
      <alignment horizontal="center" vertical="bottom"/>
    </xf>
    <xf numFmtId="2" fontId="3" borderId="3" applyNumberFormat="1" applyFont="1" applyFill="0" applyBorder="1" applyAlignment="1" applyProtection="0">
      <alignment vertical="bottom"/>
    </xf>
    <xf numFmtId="9" fontId="4" borderId="3" applyNumberFormat="1" applyFont="1" applyFill="0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87caa"/>
      <rgbColor rgb="ff84b4df"/>
      <rgbColor rgb="ffbd642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76"/>
  <sheetViews>
    <sheetView workbookViewId="0" showGridLines="0" defaultGridColor="1"/>
  </sheetViews>
  <sheetFormatPr defaultColWidth="8.83333" defaultRowHeight="15" customHeight="1" outlineLevelRow="0" outlineLevelCol="0"/>
  <cols>
    <col min="1" max="1" width="39.6719" style="1" customWidth="1"/>
    <col min="2" max="2" width="10.5" style="1" customWidth="1"/>
    <col min="3" max="3" width="9.5" style="1" customWidth="1"/>
    <col min="4" max="4" width="20" style="1" customWidth="1"/>
    <col min="5" max="5" width="20.6719" style="1" customWidth="1"/>
    <col min="6" max="6" width="17.5" style="1" customWidth="1"/>
    <col min="7" max="7" width="12.6719" style="1" customWidth="1"/>
    <col min="8" max="8" width="12.5" style="1" customWidth="1"/>
    <col min="9" max="9" width="18.5" style="1" customWidth="1"/>
    <col min="10" max="10" width="15.6719" style="1" customWidth="1"/>
    <col min="11" max="11" width="36.1719" style="1" customWidth="1"/>
    <col min="12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3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6" customHeight="1">
      <c r="A2" t="s" s="4">
        <v>11</v>
      </c>
      <c r="B2" t="s" s="4">
        <v>12</v>
      </c>
      <c r="C2" t="s" s="4">
        <v>13</v>
      </c>
      <c r="D2" s="5">
        <v>305</v>
      </c>
      <c r="E2" s="6">
        <v>0.006</v>
      </c>
      <c r="F2" s="7">
        <v>10</v>
      </c>
      <c r="G2" s="8">
        <v>0</v>
      </c>
      <c r="H2" t="s" s="4">
        <v>14</v>
      </c>
      <c r="I2" s="9">
        <v>0.368170955894812</v>
      </c>
      <c r="J2" s="10">
        <f>_xlfn.IFERROR(ROUND(D2*I2*0.25*(1-E2),3),0)*1000</f>
        <v>27905</v>
      </c>
      <c r="K2" t="s" s="11">
        <v>15</v>
      </c>
    </row>
    <row r="3" ht="16" customHeight="1">
      <c r="A3" t="s" s="4">
        <v>16</v>
      </c>
      <c r="B3" t="s" s="4">
        <v>12</v>
      </c>
      <c r="C3" t="s" s="4">
        <v>13</v>
      </c>
      <c r="D3" s="5">
        <v>242</v>
      </c>
      <c r="E3" s="6">
        <v>0.01</v>
      </c>
      <c r="F3" s="7">
        <v>20</v>
      </c>
      <c r="G3" s="8">
        <v>0</v>
      </c>
      <c r="H3" t="s" s="4">
        <v>14</v>
      </c>
      <c r="I3" s="9">
        <v>0.166232092425062</v>
      </c>
      <c r="J3" s="10">
        <f>_xlfn.IFERROR(ROUND(D3*I3*0.25*(1-E3),3),0)*1000</f>
        <v>9956</v>
      </c>
      <c r="K3" t="s" s="11">
        <v>17</v>
      </c>
    </row>
    <row r="4" ht="16" customHeight="1">
      <c r="A4" t="s" s="4">
        <v>18</v>
      </c>
      <c r="B4" t="s" s="4">
        <v>19</v>
      </c>
      <c r="C4" t="s" s="4">
        <v>20</v>
      </c>
      <c r="D4" s="5">
        <v>160</v>
      </c>
      <c r="E4" s="6">
        <v>0.09</v>
      </c>
      <c r="F4" s="7">
        <v>15</v>
      </c>
      <c r="G4" s="8">
        <v>3.42</v>
      </c>
      <c r="H4" t="s" s="4">
        <v>14</v>
      </c>
      <c r="I4" s="9">
        <v>0</v>
      </c>
      <c r="J4" s="10">
        <f>_xlfn.IFERROR(ROUND(D4*I4*0.25*(1-E4),3),0)*1000</f>
        <v>0</v>
      </c>
      <c r="K4" t="s" s="11">
        <v>21</v>
      </c>
    </row>
    <row r="5" ht="16" customHeight="1">
      <c r="A5" t="s" s="4">
        <v>22</v>
      </c>
      <c r="B5" t="s" s="4">
        <v>19</v>
      </c>
      <c r="C5" t="s" s="4">
        <v>20</v>
      </c>
      <c r="D5" s="5">
        <v>274</v>
      </c>
      <c r="E5" s="6">
        <v>0.09</v>
      </c>
      <c r="F5" s="12"/>
      <c r="G5" s="8">
        <v>3.42</v>
      </c>
      <c r="H5" t="s" s="4">
        <v>14</v>
      </c>
      <c r="I5" s="9">
        <v>0.946328166457611</v>
      </c>
      <c r="J5" s="10">
        <f>_xlfn.IFERROR(ROUND(D5*I5*0.25*(1-E5),3),0)*1000</f>
        <v>58989</v>
      </c>
      <c r="K5" t="s" s="11">
        <v>23</v>
      </c>
    </row>
    <row r="6" ht="16" customHeight="1">
      <c r="A6" t="s" s="4">
        <v>24</v>
      </c>
      <c r="B6" t="s" s="4">
        <v>19</v>
      </c>
      <c r="C6" t="s" s="4">
        <v>20</v>
      </c>
      <c r="D6" s="5">
        <v>125</v>
      </c>
      <c r="E6" s="6">
        <v>0.08</v>
      </c>
      <c r="F6" s="12"/>
      <c r="G6" s="8">
        <v>2.29</v>
      </c>
      <c r="H6" t="s" s="4">
        <v>14</v>
      </c>
      <c r="I6" s="9">
        <v>0.919894572407516</v>
      </c>
      <c r="J6" s="10">
        <f>_xlfn.IFERROR(ROUND(D6*I6*0.25*(1-E6),3),0)*1000</f>
        <v>26447</v>
      </c>
      <c r="K6" t="s" s="11">
        <v>25</v>
      </c>
    </row>
    <row r="7" ht="16" customHeight="1">
      <c r="A7" t="s" s="4">
        <v>26</v>
      </c>
      <c r="B7" t="s" s="4">
        <v>19</v>
      </c>
      <c r="C7" t="s" s="4">
        <v>13</v>
      </c>
      <c r="D7" s="5">
        <v>232</v>
      </c>
      <c r="E7" s="6">
        <v>0.007</v>
      </c>
      <c r="F7" s="12"/>
      <c r="G7" s="8">
        <v>2.04999999908475</v>
      </c>
      <c r="H7" t="s" s="4">
        <v>14</v>
      </c>
      <c r="I7" s="9">
        <v>0.3727</v>
      </c>
      <c r="J7" s="10">
        <f>_xlfn.IFERROR(ROUND(D7*I7*0.25*(1-E7),3),0)*1000</f>
        <v>21465</v>
      </c>
      <c r="K7" t="s" s="11">
        <v>27</v>
      </c>
    </row>
    <row r="8" ht="16" customHeight="1">
      <c r="A8" t="s" s="4">
        <v>28</v>
      </c>
      <c r="B8" t="s" s="4">
        <v>19</v>
      </c>
      <c r="C8" t="s" s="4">
        <v>20</v>
      </c>
      <c r="D8" s="5">
        <f>238+238</f>
        <v>476</v>
      </c>
      <c r="E8" s="6">
        <v>0.08</v>
      </c>
      <c r="F8" s="12"/>
      <c r="G8" s="8">
        <v>4.4</v>
      </c>
      <c r="H8" t="s" s="4">
        <v>14</v>
      </c>
      <c r="I8" s="9">
        <v>0.85</v>
      </c>
      <c r="J8" s="10">
        <f>_xlfn.IFERROR(ROUND(D8*I8*0.25*(1-E8),3),0)*1000</f>
        <v>93058</v>
      </c>
      <c r="K8" t="s" s="11">
        <v>29</v>
      </c>
    </row>
    <row r="9" ht="16" customHeight="1">
      <c r="A9" t="s" s="4">
        <v>30</v>
      </c>
      <c r="B9" s="13"/>
      <c r="C9" s="13"/>
      <c r="D9" s="5">
        <v>8</v>
      </c>
      <c r="E9" s="6"/>
      <c r="F9" s="12"/>
      <c r="G9" s="8">
        <v>2.2215619580068</v>
      </c>
      <c r="H9" t="s" s="4">
        <v>14</v>
      </c>
      <c r="I9" s="9">
        <v>0.0142694063926941</v>
      </c>
      <c r="J9" s="10">
        <f>_xlfn.IFERROR(ROUND(D9*I9*0.25*(1-E9),3),0)*1000</f>
        <v>29</v>
      </c>
      <c r="K9" t="s" s="11">
        <v>31</v>
      </c>
    </row>
    <row r="10" ht="16" customHeight="1">
      <c r="A10" t="s" s="4">
        <v>32</v>
      </c>
      <c r="B10" s="13"/>
      <c r="C10" s="13"/>
      <c r="D10" s="5">
        <v>4280</v>
      </c>
      <c r="E10" s="6">
        <v>0</v>
      </c>
      <c r="F10" s="12"/>
      <c r="G10" s="8">
        <v>3.52283465157536</v>
      </c>
      <c r="H10" t="s" s="4">
        <v>14</v>
      </c>
      <c r="I10" s="9">
        <v>0.209876679309094</v>
      </c>
      <c r="J10" s="10">
        <f>_xlfn.IFERROR(ROUND(D10*I10*0.25*(1-E10),3),0)*1000</f>
        <v>224568</v>
      </c>
      <c r="K10" t="s" s="11">
        <v>33</v>
      </c>
    </row>
    <row r="11" ht="16" customHeight="1">
      <c r="A11" t="s" s="4">
        <v>34</v>
      </c>
      <c r="B11" s="13"/>
      <c r="C11" s="13"/>
      <c r="D11" s="5">
        <v>3981</v>
      </c>
      <c r="E11" s="6">
        <v>0</v>
      </c>
      <c r="F11" s="12"/>
      <c r="G11" s="8">
        <v>3.2</v>
      </c>
      <c r="H11" t="s" s="4">
        <v>14</v>
      </c>
      <c r="I11" s="9">
        <v>0.225029991603954</v>
      </c>
      <c r="J11" s="10">
        <f>_xlfn.IFERROR(ROUND(D11*I11*0.25*(1-E11),3),0)*1000</f>
        <v>223961</v>
      </c>
      <c r="K11" t="s" s="11">
        <v>35</v>
      </c>
    </row>
    <row r="12" ht="16" customHeight="1">
      <c r="A12" t="s" s="4">
        <v>36</v>
      </c>
      <c r="B12" s="13"/>
      <c r="C12" s="13"/>
      <c r="D12" s="5">
        <v>21.6</v>
      </c>
      <c r="E12" s="6">
        <v>0</v>
      </c>
      <c r="F12" s="12"/>
      <c r="G12" s="8">
        <v>3.96556949382316</v>
      </c>
      <c r="H12" t="s" s="4">
        <v>14</v>
      </c>
      <c r="I12" s="9">
        <v>0.533577789404701</v>
      </c>
      <c r="J12" s="10">
        <f>_xlfn.IFERROR(ROUND(D12*I12*0.25*(1-E12),3),0)*1000</f>
        <v>2881</v>
      </c>
      <c r="K12" t="s" s="14">
        <v>37</v>
      </c>
    </row>
    <row r="13" ht="16" customHeight="1">
      <c r="A13" t="s" s="4">
        <v>38</v>
      </c>
      <c r="B13" s="13"/>
      <c r="C13" s="13"/>
      <c r="D13" s="5">
        <v>30</v>
      </c>
      <c r="E13" s="6">
        <v>0</v>
      </c>
      <c r="F13" s="12"/>
      <c r="G13" s="8">
        <v>0</v>
      </c>
      <c r="H13" t="s" s="4">
        <v>14</v>
      </c>
      <c r="I13" s="9">
        <v>0</v>
      </c>
      <c r="J13" s="15">
        <f>_xlfn.IFERROR(ROUND(D13*I13*0.25*(1-E13),3),0)*1000</f>
        <v>0</v>
      </c>
      <c r="K13" t="s" s="16">
        <v>39</v>
      </c>
    </row>
    <row r="14" ht="16" customHeight="1">
      <c r="A14" t="s" s="4">
        <v>40</v>
      </c>
      <c r="B14" s="13"/>
      <c r="C14" s="13"/>
      <c r="D14" s="5">
        <v>7.5</v>
      </c>
      <c r="E14" s="6">
        <v>0</v>
      </c>
      <c r="F14" s="12"/>
      <c r="G14" s="8">
        <v>6.31</v>
      </c>
      <c r="H14" t="s" s="4">
        <v>14</v>
      </c>
      <c r="I14" s="9">
        <v>0.961038807189542</v>
      </c>
      <c r="J14" s="10">
        <f>_xlfn.IFERROR(ROUND(D14*I14*0.25*(1-E14),3),0)*1000</f>
        <v>1802</v>
      </c>
      <c r="K14" t="s" s="17">
        <v>41</v>
      </c>
    </row>
    <row r="15" ht="16" customHeight="1">
      <c r="A15" t="s" s="4">
        <v>42</v>
      </c>
      <c r="B15" s="13"/>
      <c r="C15" s="13"/>
      <c r="D15" s="5">
        <v>0</v>
      </c>
      <c r="E15" s="6">
        <v>0</v>
      </c>
      <c r="F15" s="12"/>
      <c r="G15" s="8">
        <v>0</v>
      </c>
      <c r="H15" t="s" s="4">
        <v>14</v>
      </c>
      <c r="I15" s="9">
        <v>0</v>
      </c>
      <c r="J15" s="10">
        <f>_xlfn.IFERROR(ROUND(D15*I15*0.25*(1-E15),3),0)*1000</f>
        <v>0</v>
      </c>
      <c r="K15" t="s" s="11">
        <v>43</v>
      </c>
    </row>
    <row r="16" ht="16" customHeight="1">
      <c r="A16" t="s" s="4">
        <v>44</v>
      </c>
      <c r="B16" s="13"/>
      <c r="C16" s="13"/>
      <c r="D16" s="5">
        <v>5555</v>
      </c>
      <c r="E16" s="6">
        <v>0</v>
      </c>
      <c r="F16" s="12"/>
      <c r="G16" s="18">
        <v>2.37</v>
      </c>
      <c r="H16" t="s" s="4">
        <v>14</v>
      </c>
      <c r="I16" s="9">
        <v>0.28</v>
      </c>
      <c r="J16" s="10">
        <f>_xlfn.IFERROR(ROUND(D16*I16*0.25*(1-E16),3),0)*1000</f>
        <v>388850</v>
      </c>
      <c r="K16" t="s" s="11">
        <v>45</v>
      </c>
    </row>
    <row r="17" ht="16" customHeight="1">
      <c r="A17" t="s" s="4">
        <v>46</v>
      </c>
      <c r="B17" s="13"/>
      <c r="C17" s="13"/>
      <c r="D17" s="5">
        <v>560</v>
      </c>
      <c r="E17" s="6">
        <v>0</v>
      </c>
      <c r="F17" s="12"/>
      <c r="G17" s="8">
        <v>2.9</v>
      </c>
      <c r="H17" t="s" s="4">
        <v>14</v>
      </c>
      <c r="I17" s="9">
        <v>0.38</v>
      </c>
      <c r="J17" s="10">
        <f>_xlfn.IFERROR(ROUND(D17*I17*0.25*(1-E17),3),0)*1000</f>
        <v>53200</v>
      </c>
      <c r="K17" t="s" s="11">
        <v>47</v>
      </c>
    </row>
    <row r="18" ht="16" customHeight="1">
      <c r="A18" t="s" s="4">
        <v>48</v>
      </c>
      <c r="B18" s="13"/>
      <c r="C18" s="13"/>
      <c r="D18" s="5">
        <v>59.7</v>
      </c>
      <c r="E18" s="6">
        <v>0</v>
      </c>
      <c r="F18" s="12"/>
      <c r="G18" s="8">
        <v>6.31</v>
      </c>
      <c r="H18" t="s" s="4">
        <v>14</v>
      </c>
      <c r="I18" s="9">
        <v>0.65</v>
      </c>
      <c r="J18" s="10">
        <f>_xlfn.IFERROR(ROUND(D18*I18*0.25*(1-E18),3),0)*1000</f>
        <v>9701</v>
      </c>
      <c r="K18" t="s" s="11">
        <v>49</v>
      </c>
    </row>
    <row r="19" ht="16" customHeight="1">
      <c r="A19" t="s" s="4">
        <v>50</v>
      </c>
      <c r="B19" s="13"/>
      <c r="C19" s="13"/>
      <c r="D19" s="5">
        <v>101.25</v>
      </c>
      <c r="E19" s="6">
        <v>0</v>
      </c>
      <c r="F19" s="12"/>
      <c r="G19" s="8">
        <v>5</v>
      </c>
      <c r="H19" t="s" s="4">
        <v>14</v>
      </c>
      <c r="I19" s="9">
        <v>0.42</v>
      </c>
      <c r="J19" s="10">
        <f>_xlfn.IFERROR(ROUND(D19*I19*0.25*(1-E19),3),0)*1000</f>
        <v>10631</v>
      </c>
      <c r="K19" t="s" s="11">
        <v>51</v>
      </c>
    </row>
    <row r="20" ht="16" customHeight="1">
      <c r="A20" t="s" s="4">
        <v>52</v>
      </c>
      <c r="B20" t="s" s="4">
        <v>53</v>
      </c>
      <c r="C20" t="s" s="4">
        <v>54</v>
      </c>
      <c r="D20" s="5">
        <v>200</v>
      </c>
      <c r="E20" s="6">
        <v>0</v>
      </c>
      <c r="F20" s="12"/>
      <c r="G20" s="19">
        <v>0.7</v>
      </c>
      <c r="H20" t="s" s="4">
        <v>55</v>
      </c>
      <c r="I20" s="20">
        <v>0.8</v>
      </c>
      <c r="J20" s="10">
        <f>_xlfn.IFERROR(ROUND(D20*I20*0.25*(1-E20),3),0)*1000</f>
        <v>40000</v>
      </c>
      <c r="K20" t="s" s="11">
        <v>56</v>
      </c>
    </row>
    <row r="21" ht="16" customHeight="1">
      <c r="A21" t="s" s="4">
        <v>57</v>
      </c>
      <c r="B21" t="s" s="4">
        <v>19</v>
      </c>
      <c r="C21" t="s" s="4">
        <v>54</v>
      </c>
      <c r="D21" s="5">
        <v>14</v>
      </c>
      <c r="E21" s="6">
        <v>0.0625</v>
      </c>
      <c r="F21" s="12"/>
      <c r="G21" s="19">
        <v>1.18</v>
      </c>
      <c r="H21" t="s" s="4">
        <v>55</v>
      </c>
      <c r="I21" s="20">
        <v>0.85</v>
      </c>
      <c r="J21" s="10">
        <f>_xlfn.IFERROR(ROUND(D21*I21*0.25*(1-E21),3),0)*1000</f>
        <v>2789</v>
      </c>
      <c r="K21" t="s" s="11">
        <v>58</v>
      </c>
    </row>
    <row r="22" ht="16" customHeight="1">
      <c r="A22" t="s" s="4">
        <v>59</v>
      </c>
      <c r="B22" t="s" s="4">
        <v>53</v>
      </c>
      <c r="C22" t="s" s="4">
        <v>54</v>
      </c>
      <c r="D22" s="5">
        <v>293</v>
      </c>
      <c r="E22" s="6">
        <v>0</v>
      </c>
      <c r="F22" s="12"/>
      <c r="G22" s="19">
        <v>1.54</v>
      </c>
      <c r="H22" t="s" s="4">
        <v>55</v>
      </c>
      <c r="I22" s="20">
        <v>0.9</v>
      </c>
      <c r="J22" s="10">
        <f>_xlfn.IFERROR(ROUND(D22*I22*0.25*(1-E22),3),0)*1000</f>
        <v>65925</v>
      </c>
      <c r="K22" t="s" s="11">
        <v>60</v>
      </c>
    </row>
    <row r="23" ht="16" customHeight="1">
      <c r="A23" t="s" s="4">
        <v>61</v>
      </c>
      <c r="B23" t="s" s="4">
        <v>19</v>
      </c>
      <c r="C23" t="s" s="4">
        <v>54</v>
      </c>
      <c r="D23" s="5">
        <v>130.22</v>
      </c>
      <c r="E23" s="6">
        <v>0.0625</v>
      </c>
      <c r="F23" s="12"/>
      <c r="G23" s="19">
        <v>1.57213575981243</v>
      </c>
      <c r="H23" t="s" s="4">
        <v>55</v>
      </c>
      <c r="I23" s="20">
        <v>0.85</v>
      </c>
      <c r="J23" s="10">
        <f>_xlfn.IFERROR(ROUND(D23*I23*0.25*(1-E23),3),0)*1000</f>
        <v>25942</v>
      </c>
      <c r="K23" t="s" s="11">
        <v>62</v>
      </c>
    </row>
    <row r="24" ht="16" customHeight="1">
      <c r="A24" t="s" s="4">
        <v>63</v>
      </c>
      <c r="B24" t="s" s="4">
        <v>19</v>
      </c>
      <c r="C24" t="s" s="4">
        <v>54</v>
      </c>
      <c r="D24" s="5">
        <v>258.35</v>
      </c>
      <c r="E24" s="6">
        <v>0.0625</v>
      </c>
      <c r="F24" s="12"/>
      <c r="G24" s="19">
        <v>1.58888061196408</v>
      </c>
      <c r="H24" t="s" s="4">
        <v>55</v>
      </c>
      <c r="I24" s="20">
        <v>0.85</v>
      </c>
      <c r="J24" s="10">
        <f>_xlfn.IFERROR(ROUND(D24*I24*0.25*(1-E24),3),0)*1000</f>
        <v>51468</v>
      </c>
      <c r="K24" t="s" s="11">
        <v>64</v>
      </c>
    </row>
    <row r="25" ht="16" customHeight="1">
      <c r="A25" t="s" s="4">
        <v>65</v>
      </c>
      <c r="B25" t="s" s="4">
        <v>19</v>
      </c>
      <c r="C25" t="s" s="4">
        <v>54</v>
      </c>
      <c r="D25" s="5">
        <v>252.28</v>
      </c>
      <c r="E25" s="6">
        <v>0.07049999999999999</v>
      </c>
      <c r="F25" s="12"/>
      <c r="G25" s="19">
        <v>1.61</v>
      </c>
      <c r="H25" t="s" s="4">
        <v>55</v>
      </c>
      <c r="I25" s="20">
        <v>0.85</v>
      </c>
      <c r="J25" s="10">
        <f>_xlfn.IFERROR(ROUND(D25*I25*0.25*(1-E25),3),0)*1000</f>
        <v>49830</v>
      </c>
      <c r="K25" t="s" s="11">
        <v>66</v>
      </c>
    </row>
    <row r="26" ht="16" customHeight="1">
      <c r="A26" t="s" s="4">
        <v>67</v>
      </c>
      <c r="B26" t="s" s="4">
        <v>19</v>
      </c>
      <c r="C26" t="s" s="4">
        <v>54</v>
      </c>
      <c r="D26" s="5">
        <v>279.28</v>
      </c>
      <c r="E26" s="6">
        <v>0.0625</v>
      </c>
      <c r="F26" s="12"/>
      <c r="G26" s="19">
        <v>1.61</v>
      </c>
      <c r="H26" t="s" s="4">
        <v>55</v>
      </c>
      <c r="I26" s="20">
        <v>0.85</v>
      </c>
      <c r="J26" s="10">
        <f>_xlfn.IFERROR(ROUND(D26*I26*0.25*(1-E26),3),0)*1000</f>
        <v>55638</v>
      </c>
      <c r="K26" t="s" s="11">
        <v>68</v>
      </c>
    </row>
    <row r="27" ht="16" customHeight="1">
      <c r="A27" t="s" s="4">
        <v>69</v>
      </c>
      <c r="B27" t="s" s="4">
        <v>19</v>
      </c>
      <c r="C27" t="s" s="4">
        <v>54</v>
      </c>
      <c r="D27" s="5">
        <v>102.67</v>
      </c>
      <c r="E27" s="6">
        <v>0.0725</v>
      </c>
      <c r="F27" s="12"/>
      <c r="G27" s="19">
        <v>1.61</v>
      </c>
      <c r="H27" t="s" s="4">
        <v>55</v>
      </c>
      <c r="I27" s="20">
        <v>0.85</v>
      </c>
      <c r="J27" s="10">
        <f>_xlfn.IFERROR(ROUND(D27*I27*0.25*(1-E27),3),0)*1000</f>
        <v>20236</v>
      </c>
      <c r="K27" t="s" s="11">
        <v>70</v>
      </c>
    </row>
    <row r="28" ht="16" customHeight="1">
      <c r="A28" t="s" s="4">
        <v>71</v>
      </c>
      <c r="B28" t="s" s="4">
        <v>19</v>
      </c>
      <c r="C28" t="s" s="4">
        <v>54</v>
      </c>
      <c r="D28" s="5">
        <v>379.94</v>
      </c>
      <c r="E28" s="6">
        <v>0.0704</v>
      </c>
      <c r="F28" s="12"/>
      <c r="G28" s="19">
        <v>1.64112164626256</v>
      </c>
      <c r="H28" t="s" s="4">
        <v>55</v>
      </c>
      <c r="I28" s="20">
        <v>0.85</v>
      </c>
      <c r="J28" s="10">
        <f>_xlfn.IFERROR(ROUND(D28*I28*0.25*(1-E28),3),0)*1000</f>
        <v>75053</v>
      </c>
      <c r="K28" t="s" s="11">
        <v>72</v>
      </c>
    </row>
    <row r="29" ht="16" customHeight="1">
      <c r="A29" t="s" s="4">
        <v>73</v>
      </c>
      <c r="B29" t="s" s="4">
        <v>19</v>
      </c>
      <c r="C29" t="s" s="4">
        <v>54</v>
      </c>
      <c r="D29" s="5">
        <v>247.29</v>
      </c>
      <c r="E29" s="6">
        <v>0.09</v>
      </c>
      <c r="F29" s="12"/>
      <c r="G29" s="19">
        <v>1.71</v>
      </c>
      <c r="H29" t="s" s="4">
        <v>55</v>
      </c>
      <c r="I29" s="20">
        <v>0.85</v>
      </c>
      <c r="J29" s="10">
        <f>_xlfn.IFERROR(ROUND(D29*I29*0.25*(1-E29),3),0)*1000</f>
        <v>47820</v>
      </c>
      <c r="K29" t="s" s="11">
        <v>74</v>
      </c>
    </row>
    <row r="30" ht="16" customHeight="1">
      <c r="A30" t="s" s="4">
        <v>75</v>
      </c>
      <c r="B30" t="s" s="4">
        <v>19</v>
      </c>
      <c r="C30" t="s" s="4">
        <v>54</v>
      </c>
      <c r="D30" s="5">
        <v>24</v>
      </c>
      <c r="E30" s="6">
        <v>0.07049999999999999</v>
      </c>
      <c r="F30" s="12"/>
      <c r="G30" s="19">
        <v>1.9</v>
      </c>
      <c r="H30" t="s" s="4">
        <v>55</v>
      </c>
      <c r="I30" s="20">
        <v>0.85</v>
      </c>
      <c r="J30" s="10">
        <f>_xlfn.IFERROR(ROUND(D30*I30*0.25*(1-E30),3),0)*1000</f>
        <v>4740</v>
      </c>
      <c r="K30" t="s" s="11">
        <v>76</v>
      </c>
    </row>
    <row r="31" ht="16" customHeight="1">
      <c r="A31" t="s" s="4">
        <v>77</v>
      </c>
      <c r="B31" t="s" s="4">
        <v>19</v>
      </c>
      <c r="C31" t="s" s="4">
        <v>54</v>
      </c>
      <c r="D31" s="5">
        <v>576.5</v>
      </c>
      <c r="E31" s="6">
        <v>0.0625</v>
      </c>
      <c r="F31" s="12"/>
      <c r="G31" s="19">
        <v>2.09476615749332</v>
      </c>
      <c r="H31" t="s" s="4">
        <v>55</v>
      </c>
      <c r="I31" s="20">
        <v>0.85</v>
      </c>
      <c r="J31" s="10">
        <f>_xlfn.IFERROR(ROUND(D31*I31*0.25*(1-E31),3),0)*1000</f>
        <v>114850</v>
      </c>
      <c r="K31" t="s" s="11">
        <v>78</v>
      </c>
    </row>
    <row r="32" ht="16" customHeight="1">
      <c r="A32" t="s" s="4">
        <v>79</v>
      </c>
      <c r="B32" t="s" s="4">
        <v>80</v>
      </c>
      <c r="C32" t="s" s="4">
        <v>81</v>
      </c>
      <c r="D32" s="5">
        <v>250</v>
      </c>
      <c r="E32" s="6">
        <v>0.11</v>
      </c>
      <c r="F32" s="12"/>
      <c r="G32" s="19">
        <v>2.155</v>
      </c>
      <c r="H32" t="s" s="4">
        <v>55</v>
      </c>
      <c r="I32" s="20">
        <v>0.3</v>
      </c>
      <c r="J32" s="10">
        <f>_xlfn.IFERROR(ROUND(D32*I32*0.25*(1-E32),3),0)*1000</f>
        <v>16688</v>
      </c>
      <c r="K32" t="s" s="11">
        <v>82</v>
      </c>
    </row>
    <row r="33" ht="16" customHeight="1">
      <c r="A33" t="s" s="4">
        <v>83</v>
      </c>
      <c r="B33" t="s" s="4">
        <v>19</v>
      </c>
      <c r="C33" t="s" s="4">
        <v>54</v>
      </c>
      <c r="D33" s="5">
        <v>285.64</v>
      </c>
      <c r="E33" s="6">
        <v>0.0625</v>
      </c>
      <c r="F33" s="12"/>
      <c r="G33" s="19">
        <v>2.36240979182059</v>
      </c>
      <c r="H33" t="s" s="4">
        <v>55</v>
      </c>
      <c r="I33" s="20">
        <v>0.85</v>
      </c>
      <c r="J33" s="10">
        <f>_xlfn.IFERROR(ROUND(D33*I33*0.25*(1-E33),3),0)*1000</f>
        <v>56905</v>
      </c>
      <c r="K33" t="s" s="11">
        <v>84</v>
      </c>
    </row>
    <row r="34" ht="16" customHeight="1">
      <c r="A34" t="s" s="4">
        <v>85</v>
      </c>
      <c r="B34" t="s" s="4">
        <v>19</v>
      </c>
      <c r="C34" t="s" s="4">
        <v>54</v>
      </c>
      <c r="D34" s="5">
        <v>186.23</v>
      </c>
      <c r="E34" s="6">
        <v>0.0625</v>
      </c>
      <c r="F34" s="12"/>
      <c r="G34" s="19">
        <v>2.62</v>
      </c>
      <c r="H34" t="s" s="4">
        <v>55</v>
      </c>
      <c r="I34" s="20">
        <v>0.85</v>
      </c>
      <c r="J34" s="10">
        <f>_xlfn.IFERROR(ROUND(D34*I34*0.25*(1-E34),3),0)*1000</f>
        <v>37101</v>
      </c>
      <c r="K34" t="s" s="11">
        <v>86</v>
      </c>
    </row>
    <row r="35" ht="16" customHeight="1">
      <c r="A35" t="s" s="4">
        <v>87</v>
      </c>
      <c r="B35" t="s" s="4">
        <v>19</v>
      </c>
      <c r="C35" t="s" s="4">
        <v>54</v>
      </c>
      <c r="D35" s="5">
        <v>50.45</v>
      </c>
      <c r="E35" s="6">
        <v>0.0625</v>
      </c>
      <c r="F35" s="12"/>
      <c r="G35" s="19">
        <v>2.68</v>
      </c>
      <c r="H35" t="s" s="4">
        <v>55</v>
      </c>
      <c r="I35" s="20">
        <v>0.85</v>
      </c>
      <c r="J35" s="10">
        <f>_xlfn.IFERROR(ROUND(D35*I35*0.25*(1-E35),3),0)*1000</f>
        <v>10051</v>
      </c>
      <c r="K35" t="s" s="11">
        <v>88</v>
      </c>
    </row>
    <row r="36" ht="16" customHeight="1">
      <c r="A36" t="s" s="4">
        <v>89</v>
      </c>
      <c r="B36" t="s" s="4">
        <v>80</v>
      </c>
      <c r="C36" t="s" s="4">
        <v>81</v>
      </c>
      <c r="D36" s="5">
        <v>250</v>
      </c>
      <c r="E36" s="6">
        <v>0.1</v>
      </c>
      <c r="F36" s="12"/>
      <c r="G36" s="19">
        <v>2.87246898181849</v>
      </c>
      <c r="H36" t="s" s="4">
        <v>55</v>
      </c>
      <c r="I36" s="20">
        <v>0.75</v>
      </c>
      <c r="J36" s="10">
        <f>_xlfn.IFERROR(ROUND(D36*I36*0.25*(1-E36),3),0)*1000</f>
        <v>42188</v>
      </c>
      <c r="K36" t="s" s="11">
        <v>90</v>
      </c>
    </row>
    <row r="37" ht="16" customHeight="1">
      <c r="A37" t="s" s="4">
        <v>91</v>
      </c>
      <c r="B37" t="s" s="4">
        <v>80</v>
      </c>
      <c r="C37" t="s" s="4">
        <v>81</v>
      </c>
      <c r="D37" s="5">
        <v>250</v>
      </c>
      <c r="E37" s="6">
        <v>0.1</v>
      </c>
      <c r="F37" s="12"/>
      <c r="G37" s="19">
        <v>2.99</v>
      </c>
      <c r="H37" t="s" s="4">
        <v>55</v>
      </c>
      <c r="I37" s="20">
        <v>0.65</v>
      </c>
      <c r="J37" s="10">
        <f>_xlfn.IFERROR(ROUND(D37*I37*0.25*(1-E37),3),0)*1000</f>
        <v>36563</v>
      </c>
      <c r="K37" t="s" s="11">
        <v>92</v>
      </c>
    </row>
    <row r="38" ht="16" customHeight="1">
      <c r="A38" t="s" s="4">
        <v>93</v>
      </c>
      <c r="B38" t="s" s="4">
        <v>19</v>
      </c>
      <c r="C38" t="s" s="4">
        <v>54</v>
      </c>
      <c r="D38" s="5">
        <v>163.91</v>
      </c>
      <c r="E38" s="6">
        <v>0.0625</v>
      </c>
      <c r="F38" s="12"/>
      <c r="G38" s="19">
        <v>3.17</v>
      </c>
      <c r="H38" t="s" s="4">
        <v>55</v>
      </c>
      <c r="I38" s="20">
        <v>0.85</v>
      </c>
      <c r="J38" s="10">
        <f>_xlfn.IFERROR(ROUND(D38*I38*0.25*(1-E38),3),0)*1000</f>
        <v>32654</v>
      </c>
      <c r="K38" t="s" s="11">
        <v>94</v>
      </c>
    </row>
    <row r="39" ht="16" customHeight="1">
      <c r="A39" t="s" s="4">
        <v>95</v>
      </c>
      <c r="B39" t="s" s="4">
        <v>12</v>
      </c>
      <c r="C39" t="s" s="4">
        <v>81</v>
      </c>
      <c r="D39" s="5">
        <v>500</v>
      </c>
      <c r="E39" s="6">
        <v>0.11</v>
      </c>
      <c r="F39" s="12"/>
      <c r="G39" s="19">
        <v>3.52866644764913</v>
      </c>
      <c r="H39" t="s" s="4">
        <v>55</v>
      </c>
      <c r="I39" s="20">
        <v>0.300325540941813</v>
      </c>
      <c r="J39" s="10">
        <f>_xlfn.IFERROR(ROUND(D39*I39*0.25*(1-E39),3),0)*1000</f>
        <v>33411</v>
      </c>
      <c r="K39" t="s" s="11">
        <v>96</v>
      </c>
    </row>
    <row r="40" ht="16" customHeight="1">
      <c r="A40" t="s" s="4">
        <v>97</v>
      </c>
      <c r="B40" t="s" s="4">
        <v>19</v>
      </c>
      <c r="C40" t="s" s="4">
        <v>54</v>
      </c>
      <c r="D40" s="5">
        <v>141.02</v>
      </c>
      <c r="E40" s="6">
        <v>0.09</v>
      </c>
      <c r="F40" s="12"/>
      <c r="G40" s="19">
        <v>3.62112205041794</v>
      </c>
      <c r="H40" t="s" s="4">
        <v>55</v>
      </c>
      <c r="I40" s="20">
        <v>0.85</v>
      </c>
      <c r="J40" s="10">
        <f>_xlfn.IFERROR(ROUND(D40*I40*0.25*(1-E40),3),0)*1000</f>
        <v>27270</v>
      </c>
      <c r="K40" t="s" s="11">
        <v>98</v>
      </c>
    </row>
    <row r="41" ht="16" customHeight="1">
      <c r="A41" t="s" s="4">
        <v>99</v>
      </c>
      <c r="B41" t="s" s="4">
        <v>19</v>
      </c>
      <c r="C41" t="s" s="4">
        <v>54</v>
      </c>
      <c r="D41" s="5">
        <v>146</v>
      </c>
      <c r="E41" s="6">
        <v>0.0625</v>
      </c>
      <c r="F41" s="12"/>
      <c r="G41" s="19">
        <v>3.67</v>
      </c>
      <c r="H41" t="s" s="4">
        <v>55</v>
      </c>
      <c r="I41" s="20">
        <v>0.85</v>
      </c>
      <c r="J41" s="10">
        <f>_xlfn.IFERROR(ROUND(D41*I41*0.25*(1-E41),3),0)*1000</f>
        <v>29086</v>
      </c>
      <c r="K41" t="s" s="11">
        <v>100</v>
      </c>
    </row>
    <row r="42" ht="16" customHeight="1">
      <c r="A42" t="s" s="4">
        <v>101</v>
      </c>
      <c r="B42" t="s" s="4">
        <v>12</v>
      </c>
      <c r="C42" t="s" s="4">
        <v>81</v>
      </c>
      <c r="D42" s="5">
        <v>75</v>
      </c>
      <c r="E42" s="6">
        <v>0.12</v>
      </c>
      <c r="F42" s="12"/>
      <c r="G42" s="19">
        <v>3.67100982716133</v>
      </c>
      <c r="H42" t="s" s="4">
        <v>55</v>
      </c>
      <c r="I42" s="20">
        <v>0.2</v>
      </c>
      <c r="J42" s="10">
        <f>_xlfn.IFERROR(ROUND(D42*I42*0.25*(1-E42),3),0)*1000</f>
        <v>3300</v>
      </c>
      <c r="K42" t="s" s="11">
        <v>102</v>
      </c>
    </row>
    <row r="43" ht="16" customHeight="1">
      <c r="A43" t="s" s="4">
        <v>103</v>
      </c>
      <c r="B43" t="s" s="4">
        <v>19</v>
      </c>
      <c r="C43" t="s" s="4">
        <v>54</v>
      </c>
      <c r="D43" s="5">
        <v>59.742</v>
      </c>
      <c r="E43" s="6">
        <v>0.0625</v>
      </c>
      <c r="F43" s="12"/>
      <c r="G43" s="19">
        <v>3.70132180035668</v>
      </c>
      <c r="H43" t="s" s="4">
        <v>55</v>
      </c>
      <c r="I43" s="20">
        <v>0.85</v>
      </c>
      <c r="J43" s="10">
        <f>_xlfn.IFERROR(ROUND(D43*I43*0.25*(1-E43),3),0)*1000</f>
        <v>11902</v>
      </c>
      <c r="K43" t="s" s="11">
        <v>104</v>
      </c>
    </row>
    <row r="44" ht="16" customHeight="1">
      <c r="A44" t="s" s="4">
        <v>105</v>
      </c>
      <c r="B44" t="s" s="4">
        <v>12</v>
      </c>
      <c r="C44" t="s" s="4">
        <v>54</v>
      </c>
      <c r="D44" s="5">
        <v>500</v>
      </c>
      <c r="E44" s="6">
        <v>0.06</v>
      </c>
      <c r="F44" s="12"/>
      <c r="G44" s="19">
        <v>3.80734338397237</v>
      </c>
      <c r="H44" t="s" s="4">
        <v>55</v>
      </c>
      <c r="I44" s="20">
        <v>0.65</v>
      </c>
      <c r="J44" s="10">
        <f>_xlfn.IFERROR(ROUND(D44*I44*0.25*(1-E44),3),0)*1000</f>
        <v>76375</v>
      </c>
      <c r="K44" t="s" s="11">
        <v>106</v>
      </c>
    </row>
    <row r="45" ht="16" customHeight="1">
      <c r="A45" t="s" s="4">
        <v>107</v>
      </c>
      <c r="B45" t="s" s="4">
        <v>19</v>
      </c>
      <c r="C45" t="s" s="4">
        <v>54</v>
      </c>
      <c r="D45" s="5">
        <v>255</v>
      </c>
      <c r="E45" s="6">
        <v>0.0678125</v>
      </c>
      <c r="F45" s="12"/>
      <c r="G45" s="19">
        <v>3.82</v>
      </c>
      <c r="H45" t="s" s="4">
        <v>55</v>
      </c>
      <c r="I45" s="20">
        <v>0.85</v>
      </c>
      <c r="J45" s="10">
        <f>_xlfn.IFERROR(ROUND(D45*I45*0.25*(1-E45),3),0)*1000</f>
        <v>50513</v>
      </c>
      <c r="K45" t="s" s="11">
        <v>108</v>
      </c>
    </row>
    <row r="46" ht="16" customHeight="1">
      <c r="A46" t="s" s="4">
        <v>109</v>
      </c>
      <c r="B46" t="s" s="11">
        <v>12</v>
      </c>
      <c r="C46" t="s" s="4">
        <v>54</v>
      </c>
      <c r="D46" s="5">
        <v>800</v>
      </c>
      <c r="E46" s="6">
        <v>0.0525</v>
      </c>
      <c r="F46" s="12"/>
      <c r="G46" s="19">
        <v>3.84337739857142</v>
      </c>
      <c r="H46" t="s" s="4">
        <v>55</v>
      </c>
      <c r="I46" s="20">
        <v>0.65</v>
      </c>
      <c r="J46" s="10">
        <f>_xlfn.IFERROR(ROUND(D46*I46*0.25*(1-E46),3),0)*1000</f>
        <v>123175</v>
      </c>
      <c r="K46" t="s" s="11">
        <v>110</v>
      </c>
    </row>
    <row r="47" ht="16" customHeight="1">
      <c r="A47" t="s" s="4">
        <v>111</v>
      </c>
      <c r="B47" t="s" s="4">
        <v>19</v>
      </c>
      <c r="C47" t="s" s="4">
        <v>54</v>
      </c>
      <c r="D47" s="5">
        <v>44</v>
      </c>
      <c r="E47" s="6">
        <v>0.0575</v>
      </c>
      <c r="F47" s="12"/>
      <c r="G47" s="19">
        <v>3.85</v>
      </c>
      <c r="H47" t="s" s="4">
        <v>55</v>
      </c>
      <c r="I47" s="20">
        <v>0.85</v>
      </c>
      <c r="J47" s="10">
        <f>_xlfn.IFERROR(ROUND(D47*I47*0.25*(1-E47),3),0)*1000</f>
        <v>8812</v>
      </c>
      <c r="K47" t="s" s="11">
        <v>112</v>
      </c>
    </row>
    <row r="48" ht="16" customHeight="1">
      <c r="A48" t="s" s="4">
        <v>113</v>
      </c>
      <c r="B48" t="s" s="4">
        <v>12</v>
      </c>
      <c r="C48" t="s" s="4">
        <v>81</v>
      </c>
      <c r="D48" s="5">
        <v>75</v>
      </c>
      <c r="E48" s="6">
        <v>0.12</v>
      </c>
      <c r="F48" s="12"/>
      <c r="G48" s="19">
        <v>3.95</v>
      </c>
      <c r="H48" t="s" s="4">
        <v>55</v>
      </c>
      <c r="I48" s="20">
        <v>0.75</v>
      </c>
      <c r="J48" s="10">
        <f>_xlfn.IFERROR(ROUND(D48*I48*0.25*(1-E48),3),0)*1000</f>
        <v>12375</v>
      </c>
      <c r="K48" t="s" s="11">
        <v>114</v>
      </c>
    </row>
    <row r="49" ht="16" customHeight="1">
      <c r="A49" t="s" s="4">
        <v>115</v>
      </c>
      <c r="B49" t="s" s="4">
        <v>53</v>
      </c>
      <c r="C49" t="s" s="4">
        <v>54</v>
      </c>
      <c r="D49" s="5">
        <v>1805</v>
      </c>
      <c r="E49" s="6">
        <v>0</v>
      </c>
      <c r="F49" s="12"/>
      <c r="G49" s="19">
        <v>4.04</v>
      </c>
      <c r="H49" t="s" s="4">
        <v>55</v>
      </c>
      <c r="I49" s="20">
        <v>0.8</v>
      </c>
      <c r="J49" s="10">
        <f>_xlfn.IFERROR(ROUND(D49*I49*0.25*(1-E49),3),0)*1000</f>
        <v>361000</v>
      </c>
      <c r="K49" t="s" s="11">
        <v>116</v>
      </c>
    </row>
    <row r="50" ht="16" customHeight="1">
      <c r="A50" t="s" s="4">
        <v>117</v>
      </c>
      <c r="B50" t="s" s="4">
        <v>53</v>
      </c>
      <c r="C50" t="s" s="4">
        <v>54</v>
      </c>
      <c r="D50" s="5">
        <v>1234</v>
      </c>
      <c r="E50" s="6">
        <v>0</v>
      </c>
      <c r="F50" s="12"/>
      <c r="G50" s="19">
        <v>4.2</v>
      </c>
      <c r="H50" t="s" s="4">
        <v>55</v>
      </c>
      <c r="I50" s="20">
        <v>0.8</v>
      </c>
      <c r="J50" s="10">
        <f>_xlfn.IFERROR(ROUND(D50*I50*0.25*(1-E50),3),0)*1000</f>
        <v>246800</v>
      </c>
      <c r="K50" t="s" s="11">
        <v>118</v>
      </c>
    </row>
    <row r="51" ht="16" customHeight="1">
      <c r="A51" t="s" s="4">
        <v>119</v>
      </c>
      <c r="B51" t="s" s="4">
        <v>19</v>
      </c>
      <c r="C51" t="s" s="4">
        <v>54</v>
      </c>
      <c r="D51" s="5">
        <v>470.35</v>
      </c>
      <c r="E51" s="6">
        <v>0.0625</v>
      </c>
      <c r="F51" s="12"/>
      <c r="G51" s="19">
        <v>4.22</v>
      </c>
      <c r="H51" t="s" s="4">
        <v>55</v>
      </c>
      <c r="I51" s="20">
        <v>0.85</v>
      </c>
      <c r="J51" s="10">
        <f>_xlfn.IFERROR(ROUND(D51*I51*0.25*(1-E51),3),0)*1000</f>
        <v>93703</v>
      </c>
      <c r="K51" t="s" s="11">
        <v>120</v>
      </c>
    </row>
    <row r="52" ht="16" customHeight="1">
      <c r="A52" t="s" s="4">
        <v>121</v>
      </c>
      <c r="B52" t="s" s="4">
        <v>12</v>
      </c>
      <c r="C52" t="s" s="4">
        <v>54</v>
      </c>
      <c r="D52" s="5">
        <v>210</v>
      </c>
      <c r="E52" s="6">
        <v>0.095</v>
      </c>
      <c r="F52" s="12"/>
      <c r="G52" s="19">
        <v>4.246751119782</v>
      </c>
      <c r="H52" t="s" s="4">
        <v>55</v>
      </c>
      <c r="I52" s="20">
        <v>0.7</v>
      </c>
      <c r="J52" s="10">
        <f>_xlfn.IFERROR(ROUND(D52*I52*0.25*(1-E52),3),0)*1000</f>
        <v>33259</v>
      </c>
      <c r="K52" t="s" s="11">
        <v>122</v>
      </c>
    </row>
    <row r="53" ht="16" customHeight="1">
      <c r="A53" t="s" s="4">
        <v>123</v>
      </c>
      <c r="B53" t="s" s="4">
        <v>19</v>
      </c>
      <c r="C53" t="s" s="4">
        <v>54</v>
      </c>
      <c r="D53" s="5">
        <v>333.49</v>
      </c>
      <c r="E53" s="6">
        <v>0.0625</v>
      </c>
      <c r="F53" s="12"/>
      <c r="G53" s="19">
        <v>4.27</v>
      </c>
      <c r="H53" t="s" s="4">
        <v>55</v>
      </c>
      <c r="I53" s="20">
        <v>0.85</v>
      </c>
      <c r="J53" s="10">
        <f>_xlfn.IFERROR(ROUND(D53*I53*0.25*(1-E53),3),0)*1000</f>
        <v>66437</v>
      </c>
      <c r="K53" t="s" s="11">
        <v>124</v>
      </c>
    </row>
    <row r="54" ht="16" customHeight="1">
      <c r="A54" t="s" s="4">
        <v>125</v>
      </c>
      <c r="B54" t="s" s="4">
        <v>19</v>
      </c>
      <c r="C54" t="s" s="4">
        <v>54</v>
      </c>
      <c r="D54" s="5">
        <v>530.53</v>
      </c>
      <c r="E54" s="6">
        <v>0.0625</v>
      </c>
      <c r="F54" s="12"/>
      <c r="G54" s="19">
        <v>4.29</v>
      </c>
      <c r="H54" t="s" s="4">
        <v>55</v>
      </c>
      <c r="I54" s="20">
        <v>0.85</v>
      </c>
      <c r="J54" s="10">
        <f>_xlfn.IFERROR(ROUND(D54*I54*0.25*(1-E54),3),0)*1000</f>
        <v>105692</v>
      </c>
      <c r="K54" t="s" s="11">
        <v>126</v>
      </c>
    </row>
    <row r="55" ht="16" customHeight="1">
      <c r="A55" t="s" s="4">
        <v>127</v>
      </c>
      <c r="B55" t="s" s="4">
        <v>53</v>
      </c>
      <c r="C55" t="s" s="4">
        <v>54</v>
      </c>
      <c r="D55" s="5">
        <v>1122</v>
      </c>
      <c r="E55" s="6">
        <v>0</v>
      </c>
      <c r="F55" s="12"/>
      <c r="G55" s="19">
        <v>4.31</v>
      </c>
      <c r="H55" t="s" s="4">
        <v>55</v>
      </c>
      <c r="I55" s="20">
        <v>0.8</v>
      </c>
      <c r="J55" s="10">
        <f>_xlfn.IFERROR(ROUND(D55*I55*0.25*(1-E55),3),0)*1000</f>
        <v>224400</v>
      </c>
      <c r="K55" t="s" s="11">
        <v>128</v>
      </c>
    </row>
    <row r="56" ht="16" customHeight="1">
      <c r="A56" t="s" s="4">
        <v>129</v>
      </c>
      <c r="B56" t="s" s="4">
        <v>12</v>
      </c>
      <c r="C56" t="s" s="4">
        <v>54</v>
      </c>
      <c r="D56" s="5">
        <v>610</v>
      </c>
      <c r="E56" s="6">
        <v>0.09</v>
      </c>
      <c r="F56" s="12"/>
      <c r="G56" s="19">
        <v>4.31042909099492</v>
      </c>
      <c r="H56" t="s" s="4">
        <v>55</v>
      </c>
      <c r="I56" s="20">
        <v>0.5</v>
      </c>
      <c r="J56" s="10">
        <f>_xlfn.IFERROR(ROUND(D56*I56*0.25*(1-E56),3),0)*1000</f>
        <v>69388</v>
      </c>
      <c r="K56" t="s" s="11">
        <v>130</v>
      </c>
    </row>
    <row r="57" ht="16" customHeight="1">
      <c r="A57" t="s" s="4">
        <v>131</v>
      </c>
      <c r="B57" t="s" s="4">
        <v>12</v>
      </c>
      <c r="C57" t="s" s="4">
        <v>54</v>
      </c>
      <c r="D57" s="5">
        <v>420</v>
      </c>
      <c r="E57" s="6">
        <v>0.09</v>
      </c>
      <c r="F57" s="12"/>
      <c r="G57" s="19">
        <v>4.35413228936858</v>
      </c>
      <c r="H57" t="s" s="4">
        <v>55</v>
      </c>
      <c r="I57" s="20">
        <v>0.55</v>
      </c>
      <c r="J57" s="10">
        <f>_xlfn.IFERROR(ROUND(D57*I57*0.25*(1-E57),3),0)*1000</f>
        <v>52553</v>
      </c>
      <c r="K57" t="s" s="11">
        <v>132</v>
      </c>
    </row>
    <row r="58" ht="16" customHeight="1">
      <c r="A58" t="s" s="4">
        <v>133</v>
      </c>
      <c r="B58" t="s" s="4">
        <v>12</v>
      </c>
      <c r="C58" t="s" s="4">
        <v>54</v>
      </c>
      <c r="D58" s="5">
        <v>210</v>
      </c>
      <c r="E58" s="6">
        <v>0.095</v>
      </c>
      <c r="F58" s="12"/>
      <c r="G58" s="19">
        <v>4.4253394958517</v>
      </c>
      <c r="H58" t="s" s="4">
        <v>55</v>
      </c>
      <c r="I58" s="20">
        <v>0.7</v>
      </c>
      <c r="J58" s="10">
        <f>_xlfn.IFERROR(ROUND(D58*I58*0.25*(1-E58),3),0)*1000</f>
        <v>33259</v>
      </c>
      <c r="K58" t="s" s="11">
        <v>134</v>
      </c>
    </row>
    <row r="59" ht="16" customHeight="1">
      <c r="A59" t="s" s="4">
        <v>135</v>
      </c>
      <c r="B59" t="s" s="4">
        <v>53</v>
      </c>
      <c r="C59" t="s" s="4">
        <v>54</v>
      </c>
      <c r="D59" s="5">
        <v>1200</v>
      </c>
      <c r="E59" s="6">
        <v>0</v>
      </c>
      <c r="F59" s="12"/>
      <c r="G59" s="19">
        <v>4.45</v>
      </c>
      <c r="H59" t="s" s="4">
        <v>55</v>
      </c>
      <c r="I59" s="20">
        <v>0.8</v>
      </c>
      <c r="J59" s="10">
        <f>_xlfn.IFERROR(ROUND(D59*I59*0.25*(1-E59),3),0)*1000</f>
        <v>240000</v>
      </c>
      <c r="K59" t="s" s="11">
        <v>136</v>
      </c>
    </row>
    <row r="60" ht="16" customHeight="1">
      <c r="A60" t="s" s="4">
        <v>137</v>
      </c>
      <c r="B60" t="s" s="4">
        <v>19</v>
      </c>
      <c r="C60" t="s" s="4">
        <v>54</v>
      </c>
      <c r="D60" s="5">
        <v>63</v>
      </c>
      <c r="E60" s="6">
        <v>0.09</v>
      </c>
      <c r="F60" s="12"/>
      <c r="G60" s="19">
        <v>4.46</v>
      </c>
      <c r="H60" t="s" s="4">
        <v>55</v>
      </c>
      <c r="I60" s="20">
        <v>0.85</v>
      </c>
      <c r="J60" s="10">
        <f>_xlfn.IFERROR(ROUND(D60*I60*0.25*(1-E60),3),0)*1000</f>
        <v>12183</v>
      </c>
      <c r="K60" t="s" s="11">
        <v>138</v>
      </c>
    </row>
    <row r="61" ht="16" customHeight="1">
      <c r="A61" t="s" s="4">
        <v>139</v>
      </c>
      <c r="B61" t="s" s="4">
        <v>12</v>
      </c>
      <c r="C61" t="s" s="4">
        <v>54</v>
      </c>
      <c r="D61" s="5">
        <v>1260</v>
      </c>
      <c r="E61" s="6">
        <v>0.09</v>
      </c>
      <c r="F61" s="12"/>
      <c r="G61" s="19">
        <v>4.49409863633962</v>
      </c>
      <c r="H61" t="s" s="4">
        <v>55</v>
      </c>
      <c r="I61" s="20">
        <v>0.48</v>
      </c>
      <c r="J61" s="10">
        <f>_xlfn.IFERROR(ROUND(D61*I61*0.25*(1-E61),3),0)*1000</f>
        <v>137592</v>
      </c>
      <c r="K61" t="s" s="11">
        <v>140</v>
      </c>
    </row>
    <row r="62" ht="16" customHeight="1">
      <c r="A62" t="s" s="4">
        <v>141</v>
      </c>
      <c r="B62" t="s" s="4">
        <v>19</v>
      </c>
      <c r="C62" t="s" s="4">
        <v>54</v>
      </c>
      <c r="D62" s="5">
        <v>577</v>
      </c>
      <c r="E62" s="6">
        <v>0.08500000000000001</v>
      </c>
      <c r="F62" s="12"/>
      <c r="G62" s="19">
        <v>4.92</v>
      </c>
      <c r="H62" t="s" s="4">
        <v>55</v>
      </c>
      <c r="I62" s="20">
        <v>0.85</v>
      </c>
      <c r="J62" s="10">
        <f>_xlfn.IFERROR(ROUND(D62*I62*0.25*(1-E62),3),0)*1000</f>
        <v>112190</v>
      </c>
      <c r="K62" t="s" s="11">
        <v>142</v>
      </c>
    </row>
    <row r="63" ht="16" customHeight="1">
      <c r="A63" t="s" s="4">
        <v>143</v>
      </c>
      <c r="B63" t="s" s="4">
        <v>19</v>
      </c>
      <c r="C63" t="s" s="4">
        <v>54</v>
      </c>
      <c r="D63" s="5">
        <v>24.34</v>
      </c>
      <c r="E63" s="6">
        <v>0.0625</v>
      </c>
      <c r="F63" s="12"/>
      <c r="G63" s="19">
        <v>4.93</v>
      </c>
      <c r="H63" t="s" s="4">
        <v>55</v>
      </c>
      <c r="I63" s="20">
        <v>0.85</v>
      </c>
      <c r="J63" s="10">
        <f>_xlfn.IFERROR(ROUND(D63*I63*0.25*(1-E63),3),0)*1000</f>
        <v>4849</v>
      </c>
      <c r="K63" t="s" s="11">
        <v>144</v>
      </c>
    </row>
    <row r="64" ht="16" customHeight="1">
      <c r="A64" t="s" s="4">
        <v>145</v>
      </c>
      <c r="B64" t="s" s="4">
        <v>19</v>
      </c>
      <c r="C64" t="s" s="4">
        <v>54</v>
      </c>
      <c r="D64" s="5">
        <v>269.88</v>
      </c>
      <c r="E64" s="6">
        <v>0.0625</v>
      </c>
      <c r="F64" s="12"/>
      <c r="G64" s="19">
        <v>4.94</v>
      </c>
      <c r="H64" t="s" s="4">
        <v>55</v>
      </c>
      <c r="I64" s="20">
        <v>0.85</v>
      </c>
      <c r="J64" s="10">
        <f>_xlfn.IFERROR(ROUND(D64*I64*0.25*(1-E64),3),0)*1000</f>
        <v>53765</v>
      </c>
      <c r="K64" t="s" s="11">
        <v>146</v>
      </c>
    </row>
    <row r="65" ht="16" customHeight="1">
      <c r="A65" t="s" s="4">
        <v>147</v>
      </c>
      <c r="B65" t="s" s="4">
        <v>12</v>
      </c>
      <c r="C65" t="s" s="4">
        <v>148</v>
      </c>
      <c r="D65" s="5">
        <v>112</v>
      </c>
      <c r="E65" s="6">
        <v>0.03</v>
      </c>
      <c r="F65" s="12"/>
      <c r="G65" s="19">
        <v>6.45547376783062</v>
      </c>
      <c r="H65" t="s" s="4">
        <v>55</v>
      </c>
      <c r="I65" s="20">
        <v>0.01</v>
      </c>
      <c r="J65" s="10">
        <f>_xlfn.IFERROR(ROUND(D65*I65*0.25*(1-E65),3),0)*1000</f>
        <v>272</v>
      </c>
      <c r="K65" t="s" s="11">
        <v>149</v>
      </c>
    </row>
    <row r="66" ht="16" customHeight="1">
      <c r="A66" t="s" s="4">
        <v>150</v>
      </c>
      <c r="B66" t="s" s="4">
        <v>12</v>
      </c>
      <c r="C66" t="s" s="4">
        <v>54</v>
      </c>
      <c r="D66" s="5">
        <v>500</v>
      </c>
      <c r="E66" s="6">
        <v>0.09</v>
      </c>
      <c r="F66" s="12"/>
      <c r="G66" s="19">
        <v>8.59567612182923</v>
      </c>
      <c r="H66" t="s" s="4">
        <v>55</v>
      </c>
      <c r="I66" s="20">
        <v>0.220339556730912</v>
      </c>
      <c r="J66" s="10">
        <f>_xlfn.IFERROR(ROUND(D66*I66*0.25*(1-E66),3),0)*1000</f>
        <v>25064</v>
      </c>
      <c r="K66" t="s" s="11">
        <v>151</v>
      </c>
    </row>
    <row r="67" ht="16" customHeight="1">
      <c r="A67" t="s" s="4">
        <v>152</v>
      </c>
      <c r="B67" t="s" s="4">
        <v>12</v>
      </c>
      <c r="C67" t="s" s="4">
        <v>148</v>
      </c>
      <c r="D67" s="5">
        <v>107</v>
      </c>
      <c r="E67" s="6">
        <v>0.04</v>
      </c>
      <c r="F67" s="12"/>
      <c r="G67" s="19">
        <v>9.02402667978787</v>
      </c>
      <c r="H67" t="s" s="4">
        <v>55</v>
      </c>
      <c r="I67" s="20">
        <v>0.01</v>
      </c>
      <c r="J67" s="10">
        <f>_xlfn.IFERROR(ROUND(D67*I67*0.25*(1-E67),3),0)*1000</f>
        <v>257</v>
      </c>
      <c r="K67" t="s" s="11">
        <v>153</v>
      </c>
    </row>
    <row r="68" ht="16" customHeight="1">
      <c r="A68" t="s" s="4">
        <v>154</v>
      </c>
      <c r="B68" t="s" s="4">
        <v>12</v>
      </c>
      <c r="C68" t="s" s="4">
        <v>148</v>
      </c>
      <c r="D68" s="5">
        <v>375</v>
      </c>
      <c r="E68" s="6">
        <v>0.03</v>
      </c>
      <c r="F68" s="12"/>
      <c r="G68" s="19">
        <v>10.3693060565276</v>
      </c>
      <c r="H68" t="s" s="4">
        <v>55</v>
      </c>
      <c r="I68" s="20">
        <v>0.01</v>
      </c>
      <c r="J68" s="10">
        <f>_xlfn.IFERROR(ROUND(D68*I68*0.25*(1-E68),3),0)*1000</f>
        <v>909</v>
      </c>
      <c r="K68" t="s" s="11">
        <v>155</v>
      </c>
    </row>
    <row r="69" ht="16" customHeight="1">
      <c r="A69" t="s" s="4">
        <v>156</v>
      </c>
      <c r="B69" t="s" s="4">
        <v>12</v>
      </c>
      <c r="C69" t="s" s="4">
        <v>148</v>
      </c>
      <c r="D69" s="5">
        <v>376</v>
      </c>
      <c r="E69" s="6">
        <v>0.03</v>
      </c>
      <c r="F69" s="12"/>
      <c r="G69" s="19">
        <v>11.1810146532074</v>
      </c>
      <c r="H69" t="s" s="4">
        <v>55</v>
      </c>
      <c r="I69" s="20">
        <v>0.01</v>
      </c>
      <c r="J69" s="10">
        <f>_xlfn.IFERROR(ROUND(D69*I69*0.25*(1-E69),3),0)*1000</f>
        <v>912</v>
      </c>
      <c r="K69" t="s" s="11">
        <v>157</v>
      </c>
    </row>
    <row r="70" ht="16" customHeight="1">
      <c r="A70" t="s" s="4">
        <v>158</v>
      </c>
      <c r="B70" t="s" s="4">
        <v>80</v>
      </c>
      <c r="C70" t="s" s="4">
        <v>148</v>
      </c>
      <c r="D70" s="5">
        <v>702</v>
      </c>
      <c r="E70" s="6">
        <v>0.03</v>
      </c>
      <c r="F70" s="12"/>
      <c r="G70" s="19">
        <v>11.8746245276537</v>
      </c>
      <c r="H70" t="s" s="4">
        <v>55</v>
      </c>
      <c r="I70" s="20">
        <v>0.01</v>
      </c>
      <c r="J70" s="10">
        <f>_xlfn.IFERROR(ROUND(D70*I70*0.25*(1-E70),3),0)*1000</f>
        <v>1702</v>
      </c>
      <c r="K70" t="s" s="11">
        <v>159</v>
      </c>
    </row>
    <row r="71" ht="16" customHeight="1">
      <c r="A71" t="s" s="4">
        <v>160</v>
      </c>
      <c r="B71" t="s" s="4">
        <v>19</v>
      </c>
      <c r="C71" t="s" s="4">
        <v>148</v>
      </c>
      <c r="D71" s="5">
        <v>237</v>
      </c>
      <c r="E71" s="6">
        <v>0.0275</v>
      </c>
      <c r="F71" s="12"/>
      <c r="G71" s="19">
        <v>12.3294001855989</v>
      </c>
      <c r="H71" t="s" s="4">
        <v>55</v>
      </c>
      <c r="I71" s="20">
        <v>0.01</v>
      </c>
      <c r="J71" s="10">
        <f>_xlfn.IFERROR(ROUND(D71*I71*0.25*(1-E71),3),0)*1000</f>
        <v>576</v>
      </c>
      <c r="K71" t="s" s="11">
        <v>161</v>
      </c>
    </row>
    <row r="72" ht="16" customHeight="1">
      <c r="A72" t="s" s="4">
        <v>162</v>
      </c>
      <c r="B72" t="s" s="4">
        <v>80</v>
      </c>
      <c r="C72" t="s" s="4">
        <v>148</v>
      </c>
      <c r="D72" s="5">
        <v>351</v>
      </c>
      <c r="E72" s="6">
        <v>0.03</v>
      </c>
      <c r="F72" s="12"/>
      <c r="G72" s="19">
        <v>12.3406028219754</v>
      </c>
      <c r="H72" t="s" s="4">
        <v>55</v>
      </c>
      <c r="I72" s="20">
        <v>0.01</v>
      </c>
      <c r="J72" s="10">
        <f>_xlfn.IFERROR(ROUND(D72*I72*0.25*(1-E72),3),0)*1000</f>
        <v>851</v>
      </c>
      <c r="K72" t="s" s="11">
        <v>163</v>
      </c>
    </row>
    <row r="73" ht="16" customHeight="1">
      <c r="A73" t="s" s="4">
        <v>164</v>
      </c>
      <c r="B73" t="s" s="4">
        <v>80</v>
      </c>
      <c r="C73" t="s" s="4">
        <v>148</v>
      </c>
      <c r="D73" s="5">
        <v>0</v>
      </c>
      <c r="E73" s="6">
        <v>0</v>
      </c>
      <c r="F73" s="12"/>
      <c r="G73" s="19">
        <v>12.54</v>
      </c>
      <c r="H73" t="s" s="4">
        <v>55</v>
      </c>
      <c r="I73" s="20">
        <v>0.01</v>
      </c>
      <c r="J73" s="10">
        <f>_xlfn.IFERROR(ROUND(D73*I73*0.25*(1-E73),3),0)*1000</f>
        <v>0</v>
      </c>
      <c r="K73" t="s" s="11">
        <v>165</v>
      </c>
    </row>
    <row r="74" ht="16" customHeight="1">
      <c r="A74" t="s" s="4">
        <v>166</v>
      </c>
      <c r="B74" t="s" s="4">
        <v>19</v>
      </c>
      <c r="C74" t="s" s="4">
        <v>148</v>
      </c>
      <c r="D74" s="5">
        <v>187</v>
      </c>
      <c r="E74" s="6">
        <v>0.0275</v>
      </c>
      <c r="F74" s="12"/>
      <c r="G74" s="19">
        <v>13.650531561619</v>
      </c>
      <c r="H74" t="s" s="4">
        <v>55</v>
      </c>
      <c r="I74" s="20">
        <v>0.01</v>
      </c>
      <c r="J74" s="10">
        <f>_xlfn.IFERROR(ROUND(D74*I74*0.25*(1-E74),3),0)*1000</f>
        <v>455</v>
      </c>
      <c r="K74" t="s" s="21">
        <v>167</v>
      </c>
    </row>
    <row r="75" ht="16" customHeight="1">
      <c r="A75" t="s" s="4">
        <v>168</v>
      </c>
      <c r="B75" t="s" s="4">
        <v>80</v>
      </c>
      <c r="C75" t="s" s="4">
        <v>148</v>
      </c>
      <c r="D75" s="5">
        <v>156</v>
      </c>
      <c r="E75" s="6">
        <v>0.029</v>
      </c>
      <c r="F75" s="12"/>
      <c r="G75" s="19">
        <v>13.68</v>
      </c>
      <c r="H75" t="s" s="4">
        <v>55</v>
      </c>
      <c r="I75" s="20">
        <v>0.01</v>
      </c>
      <c r="J75" s="10">
        <f>_xlfn.IFERROR(ROUND(D75*I75*0.25*(1-E75),3),0)*1000</f>
        <v>379</v>
      </c>
      <c r="K75" t="s" s="11">
        <v>169</v>
      </c>
    </row>
    <row r="76" ht="16" customHeight="1">
      <c r="A76" t="s" s="4">
        <v>170</v>
      </c>
      <c r="B76" t="s" s="4">
        <v>80</v>
      </c>
      <c r="C76" t="s" s="4">
        <v>148</v>
      </c>
      <c r="D76" s="5">
        <v>28</v>
      </c>
      <c r="E76" s="6">
        <v>0.029</v>
      </c>
      <c r="F76" s="12"/>
      <c r="G76" s="19">
        <v>12.54</v>
      </c>
      <c r="H76" t="s" s="4">
        <v>55</v>
      </c>
      <c r="I76" s="20">
        <v>0.01</v>
      </c>
      <c r="J76" s="10">
        <f>_xlfn.IFERROR(ROUND(D76*I76*0.25*(1-E76),3),0)*1000</f>
        <v>68</v>
      </c>
      <c r="K76" t="s" s="11">
        <v>171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