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3.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6.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7" firstSheet="0" activeTab="1"/>
  </bookViews>
  <sheets>
    <sheet name="LS15" sheetId="1" state="visible" r:id="rId2"/>
    <sheet name="LS16" sheetId="2" state="visible" r:id="rId3"/>
    <sheet name="INC_BJP_Aspect_Coverage" sheetId="3" state="visible" r:id="rId4"/>
    <sheet name="Ls_15 Analysis" sheetId="4" state="visible" r:id="rId5"/>
    <sheet name="LS_16 Analysis" sheetId="5" state="visible" r:id="rId6"/>
    <sheet name="Mass Media Vs QH" sheetId="6" state="visible" r:id="rId7"/>
  </sheets>
  <calcPr iterateCount="100" refMode="A1" iterate="false" iterateDelta="0.0001"/>
</workbook>
</file>

<file path=xl/sharedStrings.xml><?xml version="1.0" encoding="utf-8"?>
<sst xmlns="http://schemas.openxmlformats.org/spreadsheetml/2006/main" count="852" uniqueCount="519">
  <si>
    <t>DATE</t>
  </si>
  <si>
    <t>SUBJECT</t>
  </si>
  <si>
    <t>QUESTION</t>
  </si>
  <si>
    <t>AspectID1</t>
  </si>
  <si>
    <t>1st Aspect</t>
  </si>
  <si>
    <t>AspectID2</t>
  </si>
  <si>
    <t>2nd Aspect (Optional)</t>
  </si>
  <si>
    <t>MINISTRY</t>
  </si>
  <si>
    <t>MPs</t>
  </si>
  <si>
    <t>Starred/ Unstarred</t>
  </si>
  <si>
    <t>ID</t>
  </si>
  <si>
    <t>Q_No</t>
  </si>
  <si>
    <t>Q_Link</t>
  </si>
  <si>
    <t>19.02.2014</t>
  </si>
  <si>
    <t>AADHAAR TO SLUM DWELLERS</t>
  </si>
  <si>
    <t>(a) the number of people living in slums and streets who have been issued Aadhaar cards during the last three years and the current year, State-wise; (b) whether people living in one room rented accommodation in slum like enclosures in urban areas and slums are denied Aadhaar cards on account of not having proper residence proof; (c) if so, the details thereof and the problems being faced by UIDAI in this regard; (d) whether the Government is aware that the people who live on rent in slum like unauthorized constructions are not provided with any residence proof/rent receipt by the house owners, though they are even charged for electricity by keeping separate meters in their rooms; and (e) if so, the details thereof and the specific steps being taken/proposed to be taken by the Government to issue Aadhaar cards to them and facilitate their entry into social security net?</t>
  </si>
  <si>
    <t>Aadhar Enrollment</t>
  </si>
  <si>
    <t>Women, Children, Minority Groups, Workers &amp; Aadhar Registrations</t>
  </si>
  <si>
    <t>PLANNING</t>
  </si>
  <si>
    <t>Rane Dr. Nilesh Narayan</t>
  </si>
  <si>
    <t>UNSTARRED Annexure</t>
  </si>
  <si>
    <t>http://164.100.47.194/Loksabha/Questions/QResult15.aspx?qref=150210&amp;lsno=15</t>
  </si>
  <si>
    <t>18.12.2013</t>
  </si>
  <si>
    <t>AADHAAR NUMBERS CARDS</t>
  </si>
  <si>
    <t>(a) whether any Non-Resident Indian (NRI) or foreign citizen living in India can apply for Aadhaar number/card; (b) if so, the details thereof and the reasons therefor; (c) whether the intelligence agencies in the country have raised objection over the Unique Identification Authority of India (UIDAI) issuing the Aadhaar cards to foreigners and refugees from other countries; (d) if so, the details thereof and the reaction of the Government thereto; and (e) the details of the steps taken/proposed to be taken by the Government to address the concerns raised by the intelligence agencies and also to generate Aadhaar numbers to all residents in the country?</t>
  </si>
  <si>
    <t>Adhi Sankar Shri ,Rajukhedi Shri Gajendra Singh</t>
  </si>
  <si>
    <t>STARRED</t>
  </si>
  <si>
    <t>http://164.100.47.194/Loksabha/Questions/QResult15.aspx?qref=148791&amp;lsno=15</t>
  </si>
  <si>
    <t>11.12.2013</t>
  </si>
  <si>
    <t>AADHAAR SCHEME</t>
  </si>
  <si>
    <t>(a) the targets set and achieved; funds earmarked and spent for the issue of Aadhaar numbers to all the citizens in the country by UIDAI; (b) the number of people yet to be issued Aadhaar numbers as on date, State-wise; (c) whether many social schemes are linked with Aadhaar and those who do not have the Aadhaar number are denied the benefits of such schemes and if so, the details thereof; (d) whether the Supreme Court has directed the Union Government not to deny benefits pension, subsidy, etc to those who do not possess Aadhaar number; and (e) if so, the action taken by the Government to protect the interests of common man?</t>
  </si>
  <si>
    <t>Linking of Aadhaar with different schemes</t>
  </si>
  <si>
    <t>Implementation of DBT</t>
  </si>
  <si>
    <t>Saroj Shri Tufani,Sampath Shri Anirudhan,Sugavanam Shri E.G.,Vishwanath Shri katti Ramesh,Vishwanath Shri Adagur H,Yadav Shri Ranjan Prasad,Reddy Shri Modugula Venugopala ,Biju Shri P. K.</t>
  </si>
  <si>
    <t>UNSTARRED</t>
  </si>
  <si>
    <t>http://164.100.47.194/Loksabha/Questions/QResult15.aspx?qref=148773&amp;lsno=15</t>
  </si>
  <si>
    <t>10.12.2013</t>
  </si>
  <si>
    <t>POSSESSION OF ID DOCUMENTS BY FOREIGNERS</t>
  </si>
  <si>
    <t>(a) whether some Bangladeshi Nationals were apprehended at Indo-Bangladesh border by BSF personnel and some vital documents like PAN Card, AADHAR card etc. were found in their possession; (b) if so, the details thereof and the reaction of the Government thereto; (c) whether there are also reports that some illegal immigrants have got themselves registered in the National Population Register; and (d) if so, the details thereof and the corrective measures taken by the Government in this regard?</t>
  </si>
  <si>
    <t>HOME AFFAIRS</t>
  </si>
  <si>
    <t>Pradhan Shri Amarnath,Abdulrahman Shri</t>
  </si>
  <si>
    <t>http://164.100.47.194/Loksabha/Questions/QResult15.aspx?qref=147432&amp;lsno=15</t>
  </si>
  <si>
    <t>07.08.2013</t>
  </si>
  <si>
    <t>PERMANENT ENROLMENT CENTRES OF UID</t>
  </si>
  <si>
    <t>(a) whether UIDAI has set up permanent enrolment centre in various parts of the Country; (b) if so, the details thereof, State-wise and the salient features of such centres; (c) the details of criteria adopted for selection of sites for setting up such centres; (d) whether there is any proposal to set up more such centres; and (e) if so, the details thereof?</t>
  </si>
  <si>
    <t>Role of UIDAI &amp; Implementation of Aadhar Project</t>
  </si>
  <si>
    <t>Patel Shri Kishanbhai Vestabhai,Majhi Shri Pradeep Kumar</t>
  </si>
  <si>
    <t>http://164.100.47.194/Loksabha/Questions/QResult15.aspx?qref=146258&amp;lsno=15</t>
  </si>
  <si>
    <t>06.08.2013</t>
  </si>
  <si>
    <t>ISSUANCE OF MNIC</t>
  </si>
  <si>
    <t>(a) whether the Government has decided to prepare a National Population Register (NPR) and to issue a nationwide Multi-purpose National Indentity Card (MNIC) on the basis of the NPR; (b) if so, the details thereof and the present status of the project along with the time by which the MNIC is likely to be issued; (c) whether the Unique Identification Authority of India (UIDAI) had also been entrusted with this task and is already working on such kind of big projects; (d) if so, the details thereof; (e) the details of the mandate of UIDAI and NPR so as to check duplication of such tasks; and (f) the total expenditure likely to be incurred in this regard?</t>
  </si>
  <si>
    <t>Governance, Policy &amp; Legislation</t>
  </si>
  <si>
    <t>Gawali Patil Smt. Bhavana Pundlikrao ,Nagorao Shri Dudhgaonkar Ganeshrao,Lal Shri Kirodi</t>
  </si>
  <si>
    <t>http://164.100.47.194/Loksabha/Questions/QResult15.aspx?qref=142906&amp;lsno=15</t>
  </si>
  <si>
    <t>08.05.2013</t>
  </si>
  <si>
    <t>AADHAAR CARD AS MANDATORY DOCUMENTS</t>
  </si>
  <si>
    <t>(a) whether Aadhar Card is mandatory to avail subsidized facilities being offered by the Government like LPG cylinders, admission in private aided schools, opening a savings account etc.; (b) if so, the details thereof; (c) the details of authorized centers for enrolment for Aadhar Card in Delhi and NCR Region; and (d) The steps proposed to be taken to open more centers in every zone to facilitate the residents to get their names enrolled for Aaadhaar Card?</t>
  </si>
  <si>
    <t>LPG Subsidy &amp; DBT (Direct Benefit Transfer)</t>
  </si>
  <si>
    <t>Requirement of Aadhaar for school admission and the middle class</t>
  </si>
  <si>
    <t>Ray Shri Rudramadhab</t>
  </si>
  <si>
    <t>http://164.100.47.194/Loksabha/Questions/QResult15.aspx?qref=141477&amp;lsno=15</t>
  </si>
  <si>
    <t>BIOMETRIC STANDARD COMMITTEE</t>
  </si>
  <si>
    <t>(a) Whether Biometrics Standards Committee has been set up to frame biometric standards for use by the UIDAI and its partners; (b) If so, the details thereof including the observations of the committee; and (c) the amount spent for this purpose ?</t>
  </si>
  <si>
    <t>Aadhaar based verification for telecom users and data leakage</t>
  </si>
  <si>
    <t>Choudhry Smt. Shruti</t>
  </si>
  <si>
    <t>http://164.100.47.194/Loksabha/Questions/QResult15.aspx?qref=141476&amp;lsno=15</t>
  </si>
  <si>
    <t>20.03.2013</t>
  </si>
  <si>
    <t>CANCELLATION OF AADHAAR CARDS</t>
  </si>
  <si>
    <t>(a) whether the Unique Identification Authority of India (UIDAI) has cancelled lakhs of Aadhaar numbers generated under the biometric exception clause; (b) if so, the details thereof and the reasons therefor; (c) the steps taken by the Government to open more centres in different parts of the country; and (d) the time limit fixed by the Government for issuance of the Aadhaar number to all residents in the country?</t>
  </si>
  <si>
    <t>Gaikwad Shri Eknath Mahadeo,Chitthan Shri N.S.V.,Paranjpe Shri Anand Prakash,Bapurao Shri Khatgaonkar Patil Bhaskarrao</t>
  </si>
  <si>
    <t>http://164.100.47.194/Loksabha/Questions/QResult15.aspx?qref=139142&amp;lsno=15</t>
  </si>
  <si>
    <t>19.03.2013</t>
  </si>
  <si>
    <t>TIE UP BETWEEN TELECOM COMPANIES AND UIDAI</t>
  </si>
  <si>
    <t>(a) whether the Government has any proposal for a tie-up between telecom companies and Unique Identification Authority of India (UIDAI) for sharing of information relating to subscribers; and (b) if so, the details thereof and the extent to which it is likely to benefit security agencies and the police to track the records of SIM card holders easily?</t>
  </si>
  <si>
    <t>Premdas Shri ,Kumar Shri Vishwa Mohan</t>
  </si>
  <si>
    <t>http://164.100.47.194/Loksabha/Questions/QResult15.aspx?qref=137461&amp;lsno=15</t>
  </si>
  <si>
    <t>12.03.2013</t>
  </si>
  <si>
    <t>BIOMETRIC IDENTITY CARD</t>
  </si>
  <si>
    <t>(a) whether photo identity cards containing biometric details similar to those given in the Aadhaar Cards are to be issued by the Census Commissioner; (b) if so, the details thereof and the funds required by the Census Commissioner and the UIDAI for the purpose; (c) whether the Union Government has taken any steps to coordinate the work of the two separate authorities to avoid duplication and thereby reduce the expenditure for issuing photo identity cards based on biometric based Aadhaar number; and (d) if so, the details thereof and the time by which such cards are likely to be issued to the citizens of the country?</t>
  </si>
  <si>
    <t>Linking of Aadhar with other Schemes</t>
  </si>
  <si>
    <t>Karunakaran Shri P.</t>
  </si>
  <si>
    <t>http://164.100.47.194/Loksabha/Questions/QResult15.aspx?qref=141661&amp;lsno=15</t>
  </si>
  <si>
    <t>ILLEGAL IMMIGRANTS</t>
  </si>
  <si>
    <t>(a) the number of illegal immigrants residing in the country, State-wise; (b) whether there are reports of such immigrants having acquired identity documents like AADHAR, PAN Card, Voter I-Cards and driving licences in the country; (c) if so, the details of such cases reported during each of the last three years and the current year, State-wise; and (d) the corrective measures taken by the Government in this regard?</t>
  </si>
  <si>
    <t>Vasava Shri Mansukhbhai D.,Ahir Shri Hansraj Gangaram,Rama Devi Smt. ,Singh Shri Ganesh,Singh Shri Ratan,Singh Shri Bhola</t>
  </si>
  <si>
    <t>http://164.100.47.194/Loksabha/Questions/QResult15.aspx?qref=141654&amp;lsno=15</t>
  </si>
  <si>
    <t>06.03.2013</t>
  </si>
  <si>
    <t>STATUS OF AADHAR ROLLOUT</t>
  </si>
  <si>
    <t>(a) the targets fixed by the Government for issue of Aadhaar card/number by the Unique Identification Authority of India (UIDAI) to all residents in the country and the present status thereof; (b) the number of cards issued till date, State-wise; (c) whether the Government is considering to make Aadhaar card mandatory while applying for passport, driving licence, ration card, pan card, CGHS card, Government identity card, etc; (d) if so, the details thereof; and (e) the total expenditure likely to be incurred on the entire project?</t>
  </si>
  <si>
    <t>Official Documents like Passport, Birth Certificates etc.</t>
  </si>
  <si>
    <t>Dhanaplan Shri K. P.</t>
  </si>
  <si>
    <t>http://164.100.47.194/Loksabha/Questions/QResult15.aspx?qref=139008&amp;lsno=15</t>
  </si>
  <si>
    <t>LOST OF DATA FOR UID</t>
  </si>
  <si>
    <t>(a) Whether large amount of data including Biometric data collected by Unique Identification Authority of India (UIDAI) has been lost; (b) if so, the details thereof; (c) whether the Ministry has conducted any inquiry to fix the responsibility of the persons/agencies who are responsible for the data loss; and (d) if so, the details thereof and the action taken in this regard?</t>
  </si>
  <si>
    <t>Court &amp; Controversy Over Aadhar Card</t>
  </si>
  <si>
    <t>Dutt Smt. Priya Sunil</t>
  </si>
  <si>
    <t>http://164.100.47.194/Loksabha/Questions/QResult15.aspx?qref=139006&amp;lsno=15</t>
  </si>
  <si>
    <t>27.02.2013</t>
  </si>
  <si>
    <t>AADHAAR CARD NUMBER</t>
  </si>
  <si>
    <t>(a) Whether the objectives of the Aadhaar scheme and National Population Register are similar; (b) if so, whether there is any proposal to merge both the initiatives; (c) if not, the reasons therefor; (d) whether the Government has received complaints that some fake cards been issued under UIDAI; (e) if so, whether the Government has investigated the matter; (f) if so, the outcome thereof; and (g) the steps taken by the Government to ensure that no Aadhaar card is issued on fake documents?</t>
  </si>
  <si>
    <t>Adsul Shri Anandrao Vithoba,Yaskhi Shri Madhu Goud,Adhalrao Patil Shri Shivaji,Yadav Shri Dharmendra,Dharmshi Shri Babar Gajanan</t>
  </si>
  <si>
    <t>http://164.100.47.194/Loksabha/Questions/QResult15.aspx?qref=138274&amp;lsno=15</t>
  </si>
  <si>
    <t>26.02.2013</t>
  </si>
  <si>
    <t>PHALGUNA SAKA ISSUANCE OF IDENTITY CARDS</t>
  </si>
  <si>
    <t>(a) whether the Ministry has received proposals from various quarters for the issuance of Unique Identity Card and Resident Identity Card based on the National Population Register (NPR) in the country including nearly 130 border districts; (b) if so, the details thereof and the time by which such cards are likely to be issued; (c) the steps taken by the Government to check duplicacy in the issuance of such cards; (d) whether the Government proposes to link the cards being issued under the NPR with that of the Aadhar Cards being issued by the UIDAI to check duplication of efforts; and (e) if so, the details thereof ?</t>
  </si>
  <si>
    <t>Adsul Shri Anandrao Vithoba,Gowda Shri D.B. Chandre,Yaskhi Shri Madhu Goud,Adhalrao Patil Shri Shivaji,Yadav Shri Dharmendra,Dharmshi Shri Babar Gajanan,Mani Shri Jose K.,Mcleod Smt. Ingrid</t>
  </si>
  <si>
    <t>http://164.100.47.194/Loksabha/Questions/QResult15.aspx?qref=136885&amp;lsno=15</t>
  </si>
  <si>
    <t>19.12.2012</t>
  </si>
  <si>
    <t>ENROLMENT FOR AADHAAR NUMBERS</t>
  </si>
  <si>
    <t>(a) the total number of Aadhaar Numbers generated across the country during the last two years and the current year, till date including those generated for persons living Below Poverty Line, State-wise; (b) the details of schemes to be linked with the Aadhaar and the manner in which the benefits of the schemes are likely to be accrued to Aadhaar card holders; (c) the total funds released and utilized under the UIDAI scheme till date, year-wise; (d) the steps taken by the Government to roll out Aadhaar number expeditiously; and (e) the time by which all citizens of the country would be enrolled for Aadhaar Number?</t>
  </si>
  <si>
    <t>Aadhaar Enrollment of voters of electorates</t>
  </si>
  <si>
    <t>Linking of Aadhar with different Schemes</t>
  </si>
  <si>
    <t>Saroj Smt. Sushila,Sule Supriya</t>
  </si>
  <si>
    <t>STARRED Annexure</t>
  </si>
  <si>
    <t>http://164.100.47.194/Loksabha/Questions/QResult15.aspx?qref=133994&amp;lsno=15</t>
  </si>
  <si>
    <t>GENERATION OF AADHAAR NUMBERS</t>
  </si>
  <si>
    <t>(a) whether Aadhar Numbers are being generated across the country despite the Bill on the constitution of the Unique Identity Authority of India pending in Parliament; (b) if so, the details thereof along with the rationale behind this; (c) whether a study sponsored by the Planning Commission has projected huge savings to the exchequer on account of implementation of Aadhaar; and, (d) if so, the details thereof?</t>
  </si>
  <si>
    <t>Mandal Shri Mangani Lal</t>
  </si>
  <si>
    <t>http://164.100.47.194/Loksabha/Questions/QResult15.aspx?qref=134010&amp;lsno=15</t>
  </si>
  <si>
    <t>BIO METRIC EXCEPTION CLAUSE FOR AADHAR</t>
  </si>
  <si>
    <t>(a) whether there is a bio-metric exception clause in the protocol for registration under Aadhar; (b) if so, the details thereof; (c) whether a large number of enrolments have been made in many States without providing bio-metric identification and if so, the details thereof, State-wise; (d) whether the Government has a mechanism to verify details such as residential address of each individual enrolling under the scheme before the issue of Aadhaar Numbers and if so, the details thereof; (e) if not, the number of individuals who have been issued number without complete verification of details provided; and (f) the steps taken by the Government to make Aadhar system foolproof?</t>
  </si>
  <si>
    <t>Thakur Shri Anurag Singh</t>
  </si>
  <si>
    <t>http://164.100.47.194/Loksabha/Questions/QResult15.aspx?qref=133997&amp;lsno=15</t>
  </si>
  <si>
    <t>18.12.2012</t>
  </si>
  <si>
    <t>LINKING OF PDS WITH AADHAR</t>
  </si>
  <si>
    <t>(a) whether the Government proposes to link the Public Distribution System (PDS) with the Aadhar database/cards; (b) if so, the details thereof and the modalities worked out in this regard; and (c) the benefits likely to accrue as a result thereof and the time by which it is proposed to be implemented?</t>
  </si>
  <si>
    <t>PDS &amp; Aadhar Linking</t>
  </si>
  <si>
    <t>CONSUMER AFFAIRS, FOOD AND PUBLIC DISTRIBUTION</t>
  </si>
  <si>
    <t>Saroj Smt. Sushila,Hazari Shri Maheshwar</t>
  </si>
  <si>
    <t>http://164.100.47.194/Loksabha/Questions/QResult15.aspx?qref=134012&amp;lsno=15</t>
  </si>
  <si>
    <t>14.12.2012</t>
  </si>
  <si>
    <t>INSURANCE COVERAGE TO BPL AADHAR CARD HOLDER</t>
  </si>
  <si>
    <t>(a) whether the Government is considering to give free insurance coverage for Aadhar Card holders belonging to BPL ategory; and (b) if so, the details thereof?</t>
  </si>
  <si>
    <t>Opening of bank accounts and financial inclusion</t>
  </si>
  <si>
    <t>FINANCE</t>
  </si>
  <si>
    <t>Hegde Shri. K. Jayaprakash</t>
  </si>
  <si>
    <t>http://164.100.47.194/Loksabha/Questions/QResult15.aspx?qref=132902&amp;lsno=15</t>
  </si>
  <si>
    <t>11.12.2012</t>
  </si>
  <si>
    <t>NATIONAL POPULATION REGISTER</t>
  </si>
  <si>
    <t>(a) whether the people who have already obtained Aadhar cards have to get bio-metric scanning done for the National Population Register (NPR); (b) if so, the details thereof and the reasons therefor; (c) the total expenditure involved in these projects separately, project-wise; (d) whether the data collected from census as well as Aadhar can be utilized for NPR to end the duplication of work; and (e) if not, the reasons therefor?</t>
  </si>
  <si>
    <t>Rao Shri Nama Nageswara</t>
  </si>
  <si>
    <t>http://164.100.47.194/Loksabha/Questions/QResult15.aspx?qref=132345&amp;lsno=15</t>
  </si>
  <si>
    <t>05.12.2012</t>
  </si>
  <si>
    <t>NPR BIOMETRIC DATA AND AADHAR CARD</t>
  </si>
  <si>
    <t>(a) whether a person holding National Population Register (NPR) biometric data card is also required to enrol for Aadhar Card; (b) if so, the details thereof and if not, the steps taken to avoid duplication of work and cost to the exchequer; (c) whether all services proposed to be linked to these identification cards will be provided to all irrespective of holding any of the two cards and if so, the details thereof; (d) the cost of each of these cards and the number of days taken to deliver these cards to the applicants after collection of their biometric data; and (e) the percentage of population covered States-wise under these two projects and the time by which the whole population in the States especially Gujarat are likely to be covered?</t>
  </si>
  <si>
    <t>Patil Shri C. R.</t>
  </si>
  <si>
    <t>http://164.100.47.194/Loksabha/Questions/QResult15.aspx?qref=131653&amp;lsno=15</t>
  </si>
  <si>
    <t>AADHAR AS IDENTITY PROOF</t>
  </si>
  <si>
    <t>(a) whether the Union Government has asked the Government agencies including External Affairs Ministry to accept AADHAR for various activities including issue of passport; (b) if so, the activities identified by the Government wherein AADHAR is accepted as proof of identity; (c) the response of various agencies thereon; and (d) the steps taken by the Government to deliver AADHAR cards to those people whose data were collected and receipt issued two years ago?</t>
  </si>
  <si>
    <t>Aadhar Act, Indian Economy &amp; Policy</t>
  </si>
  <si>
    <t>Owaisi Shri Asaduddin</t>
  </si>
  <si>
    <t>http://164.100.47.194/Loksabha/Questions/QResult15.aspx?qref=131643&amp;lsno=15</t>
  </si>
  <si>
    <t>26.11.2012</t>
  </si>
  <si>
    <t>CARDS FOR MIGRANT LABOURERS</t>
  </si>
  <si>
    <t>(a) the details and estimated number of migrant labourers across the country as on date; (b) whether these migrant labourers have been provided with AADHAR Cards; (c) if so, the details thereof; (d) if not, the reasons therefor; and (e) the details of social welfare measures provided to these labourers, State-wise?</t>
  </si>
  <si>
    <t>LABOUR AND EMPLOYMENT</t>
  </si>
  <si>
    <t>Natarajan Shri P.R.</t>
  </si>
  <si>
    <t>http://164.100.47.194/Loksabha/Questions/QResult15.aspx?qref=130473&amp;lsno=15</t>
  </si>
  <si>
    <t>05.09.2012</t>
  </si>
  <si>
    <t>AADHAR TO CUT DOWN BOGUS ENROLMENTS</t>
  </si>
  <si>
    <t>(a) whether the Union Government is planning to get all students registered under the Sarva Shiksha Abhiyan to provide Aadhar based Identity; (b) if so, the details of the scheme prepared by the Union Government in this regard; (c) whether most expenditure incurred on SSA by the Union and State Governments is riddled with leakages; (d) if so, the details thereof; (e) the extent to which the use of biometrics to identify genuine students will help to cut down on bogus student enrollments; and (f) the time by which the revamped programme could be rolled out?</t>
  </si>
  <si>
    <t>Requirement of Aadhaar for school admission</t>
  </si>
  <si>
    <t>HUMAN RESOURCE DEVELOPMENT</t>
  </si>
  <si>
    <t>Yaskhi Shri Madhu Goud,Adhalrao Patil Shri Shivaji</t>
  </si>
  <si>
    <t>http://164.100.47.194/Loksabha/Questions/QResult15.aspx?qref=128020&amp;lsno=15</t>
  </si>
  <si>
    <t>17.08.2012</t>
  </si>
  <si>
    <t>BANGLADESHI REFUGEES</t>
  </si>
  <si>
    <t>(a) whether the Union Government has any statistical data about the number of Bangladeshi refugees in India; (b) if so, the details thereof; (c) out of these refugees, the number of refugees belonging to Scheduled Caste (Narmashudra Community) living in different States across the country; (d) whether these refugees have been given AADHAR citizen identity card; and (e) if so, the details thereof and the reasons therefor?</t>
  </si>
  <si>
    <t>EXTERNAL AFFAIRS</t>
  </si>
  <si>
    <t>http://164.100.47.194/Loksabha/Questions/QResult15.aspx?qref=125566&amp;lsno=15</t>
  </si>
  <si>
    <t>14.08.2012</t>
  </si>
  <si>
    <t>COMPUTERISATION OF PDS</t>
  </si>
  <si>
    <t>(a) whether the Government is planning to transfer food entitlements to ration cardholders through an electronic system once the Public Distribution System (PDS) is linked to the Unique ID or Aadhar`s Central data repository; (b) if so, the salient features of the proposed online scheme; and (c) the extent to which fake ration cardholders/beneficiaries are likely to be unearthed by the said online PDS scheme?</t>
  </si>
  <si>
    <t>Vijayan Shri A.K.S.</t>
  </si>
  <si>
    <t>http://164.100.47.194/Loksabha/Questions/QResult15.aspx?qref=125493&amp;lsno=15</t>
  </si>
  <si>
    <t>09.08.2012</t>
  </si>
  <si>
    <t>AADHAR CARD</t>
  </si>
  <si>
    <t>(a) the details of documents admissible for procuring job/work under Mahatma Gandhi National Rural Employment Guarantee Scheme (MGNREGS); (b) whether the Government proposes to make Aadhar Card mandatory for works under the Mahatma Gandhi National Rural Employment Guarantee Scheme; and (c) if so, the reasons therefor and the date from which it is being implemented?</t>
  </si>
  <si>
    <t>RURAL DEVELOPMENT</t>
  </si>
  <si>
    <t>Meghe Shri Datta Raghobaji</t>
  </si>
  <si>
    <t>http://164.100.47.194/Loksabha/Questions/QResult15.aspx?qref=124834&amp;lsno=15</t>
  </si>
  <si>
    <t>09.05.2012</t>
  </si>
  <si>
    <t>FRAUD UNCOVERED IN UID SCHEMES</t>
  </si>
  <si>
    <t>(a) whether it is a fact that a number of cases of UID fraud have been uncovered in various States; (b) if so, the details of the total number of fraudulent cases that have been brought to the notice of the Unique Identification Authority of India(UIDAI);and (c) the action taken and proposed to be taken in this regard by the Government?</t>
  </si>
  <si>
    <t>Ananth Kumar Shri</t>
  </si>
  <si>
    <t>http://164.100.47.194/Loksabha/Questions/QResult15.aspx?qref=124221&amp;lsno=15</t>
  </si>
  <si>
    <t>UID S SECOND PHASE</t>
  </si>
  <si>
    <t>(a) whether the UIDAI has sought the approval for Phase-II work regarding implementation of Aadhaar Scheme; (b) if so, the details thereof; and (c) the reaction of the Government thereto?</t>
  </si>
  <si>
    <t>Aadhar enrollment centers</t>
  </si>
  <si>
    <t>Reddy Shri K. Jayasurya Prakash</t>
  </si>
  <si>
    <t>http://164.100.47.194/Loksabha/Questions/QResult15.aspx?qref=123497&amp;lsno=15</t>
  </si>
  <si>
    <t>08.05.2012</t>
  </si>
  <si>
    <t>AADHAR IN PDS</t>
  </si>
  <si>
    <t>(a) whether the Government proposes to converge Aadhar with Public Distribution System (PDS) and the direct cash transfer system to check diversion; (b) if so, the details thereof; (c) whether any pilot project was launched or proposed to be launched to test the effectiveness of Aadhar before its introduction in direct cash transfer; (d) if so, the details and the outcome thereof; (e) whether the views of the States and other stakeholders have been obtained in this regard; and (f) if so, the details thereof and the response received thereon?</t>
  </si>
  <si>
    <t>Punia Shri P.L. ,Siricilla Shri Rajaiah</t>
  </si>
  <si>
    <t>http://164.100.47.194/Loksabha/Questions/QResult15.aspx?qref=121509&amp;lsno=15</t>
  </si>
  <si>
    <t>27.04.2012</t>
  </si>
  <si>
    <t>MINI ATMS IN VILLAGES QUESTION</t>
  </si>
  <si>
    <t>(a) whether the Unique Identification Authority of India (UIDAI) has recommended to . setup 10 lakh Mini-Automated Teller Machines (ATMs) in villages; (b) if so, the details thereof; (c) whether there is a proposal to connect these Mini-ATMs with the social schemes;and (d) if so, the manner in which it is likely to be done?</t>
  </si>
  <si>
    <t>Naik Dr. Sanjeev Ganesh</t>
  </si>
  <si>
    <t>http://164.100.47.194/Loksabha/Questions/QResult15.aspx?qref=120617&amp;lsno=15</t>
  </si>
  <si>
    <t>25.04.2012</t>
  </si>
  <si>
    <t>ISSUING OF AADHAAR CARD</t>
  </si>
  <si>
    <t>(a) the reasons for slow pace of formation and issuance of Aadhaar Cards under the Centrally sponsored scheme being implemented by the Unique Identification Authority of India(UIDAI); (b) the clear-cut policy of the Government to make these Aadhaar Cards mandatory/compulsory for all the citizens of India in future; (c) the steps being taken to speed up this scheme; and (d) the details of usages of the Aadhaar number for the citizens?</t>
  </si>
  <si>
    <t>Meinya Dr. Thokchom,Singh Smt. Meena</t>
  </si>
  <si>
    <t>http://164.100.47.194/Loksabha/Questions/QResult15.aspx?qref=120775&amp;lsno=15</t>
  </si>
  <si>
    <t>21.03.2012</t>
  </si>
  <si>
    <t>ENROLMENT BY UIDAI</t>
  </si>
  <si>
    <t>(a) whether the UIDAI has been able to enroll about twenty crore residents within 17 months and is mandated to cover another 40 crores of residents in specific States/UTs, enabling the enrolled persons to open bank account, getting a mobile or LPG connection or a proof of identity and address for social welfare schemes; (b) if so, the details of apprehension expressed by the Home Ministry pertaining to data collected for UID number in view of internal security of the country and personal privacy law; and; (c) the precautionary measures or amendments that could be introduced in the Aadhaar scheme in this regard?</t>
  </si>
  <si>
    <t>Bhagora Shri Tarachand</t>
  </si>
  <si>
    <t>http://164.100.47.194/Loksabha/Questions/QResult15.aspx?qref=119296&amp;lsno=15</t>
  </si>
  <si>
    <t>19.03.2012</t>
  </si>
  <si>
    <t>EUNUCH DATA</t>
  </si>
  <si>
    <t>(a) whether eunuchs have not been provided basic facilities and thereby they are facing difficulties in getting identity cards, mobile numbers, opening bank accounts, getting Voter IDs and the situation is such an worst that there is no place provided for eunuchs in Adhar Card where it has place for Male and Female; (b) if so, the details thereof and the reasons therefor; and (c) the steps taken by the Government to make proper arrangement for providing them facilities like common citizens and ensure them a respectable space in the society?</t>
  </si>
  <si>
    <t>SOCIAL JUSTICE AND EMPOWERMENT</t>
  </si>
  <si>
    <t>Thakur Shri Anurag Singh,Kashyap Shri Virender</t>
  </si>
  <si>
    <t>http://164.100.47.194/Loksabha/Questions/QResult15.aspx?qref=116971&amp;lsno=15</t>
  </si>
  <si>
    <t>15.03.2012</t>
  </si>
  <si>
    <t>PHOTO ID TICKETS</t>
  </si>
  <si>
    <t>(a) whether the Railways have received any complaints in the recent past regarding the misuse of reservation tickets by the passengers which have been booked by private agencies; (b) if so, the Departmental mechanism available to check such misuse; (c) whether in recent times, the Railways have brought certain changes which ensures that genuine passenger travel by train; (d) if so, the details of such changes introduced and the details of photo identity documents which are accepted during travelling; (e) whether Aadhar Cards are also being used as one of the photo identity; and (f) if not, the reasons therefor?</t>
  </si>
  <si>
    <t>RAILWAYS</t>
  </si>
  <si>
    <t>Reddy Shri Magunta Srinivasulu,Venugopal Shri P.,Natarajan Shri P.R.,Sudhakaran Shri K.</t>
  </si>
  <si>
    <t>http://164.100.47.194/Loksabha/Questions/QResult15.aspx?qref=116792&amp;lsno=15</t>
  </si>
  <si>
    <t>14.03.2012</t>
  </si>
  <si>
    <t>REJECTION OF UIDAI BILL</t>
  </si>
  <si>
    <t>(a) the details of the issues raised by the Parliamentary Standing Committee on Finance and the reasons for rejection of UIDAI Bill as reported in the media; (b) the steps taken to resolve the issue; (c) the number of persons who have either been issued the Unique ID numbers or are yet to get the same after having been enrolled; (d) the total amount allocated till date for the implementation of this scheme and the amount spent so far; and (e) the agencies engaged for the purpose and the cost per bio-metric identity being incurred?</t>
  </si>
  <si>
    <t>Details on Aadhar Card &amp; Distribution of Aadhar Cards, Timeline</t>
  </si>
  <si>
    <t>Muttemwar Shri Vilas Baburao</t>
  </si>
  <si>
    <t>http://164.100.47.194/Loksabha/Questions/QResult15.aspx?qref=119375&amp;lsno=15</t>
  </si>
  <si>
    <t>AADHAR FOR OVERSEAS INDIANS</t>
  </si>
  <si>
    <t>(a) Whether it is a fact that 1.2 billion Indian population are engaged overseas (b) if so, the details thereof, country-wise; (c) whether the Government proposes to include all overseas Indians under Aadhar;and (d) if so, the details thereof and if not, the reasons therefor?</t>
  </si>
  <si>
    <t>OVERSEAS INDIAN AFFAIRS</t>
  </si>
  <si>
    <t>Sudhakaran Shri K.</t>
  </si>
  <si>
    <t>http://164.100.47.194/Loksabha/Questions/QResult15.aspx?qref=117290&amp;lsno=15</t>
  </si>
  <si>
    <t>13.03.2012</t>
  </si>
  <si>
    <t>(a) whether the Government has decided to prepare a National Population Register (NPR) of residents and issue Nation-wide Multi Purpose National Identity Cards (MNIC) based on the NPR; (b) if so, the details thereof alongwith the current status of the project; (c) whether the Unique Identification Authority of India (UIDAI) was also entrusted with and is working on a largely similar project; (d) if so, the details thereof alongwith the revised mandate of the UIDAI and NPR to avoid duplication of work; and (e) the timeline by which MNIC is likely to be issued alongwith the estimated cost for the same?</t>
  </si>
  <si>
    <t>Jindal Shri Naveen</t>
  </si>
  <si>
    <t>http://164.100.47.194/Loksabha/Questions/QResult15.aspx?qref=116599&amp;lsno=15</t>
  </si>
  <si>
    <t>21.12.2011</t>
  </si>
  <si>
    <t>AUTONOMY OF UIDAI</t>
  </si>
  <si>
    <t>(a) whether there is any demand for full autonomy to the UIDAI; (b) if so, the reaction of the Government thereto; and (c) the proposed plan of the Government to implement the same?</t>
  </si>
  <si>
    <t>Naik Shri Shripad Yesso</t>
  </si>
  <si>
    <t>http://164.100.47.194/Loksabha/Questions/QResult15.aspx?qref=115333&amp;lsno=15</t>
  </si>
  <si>
    <t>AADHAAR PROJECTS</t>
  </si>
  <si>
    <t>(a) the estimated cost for providing UID card to every citizen in the country; (b) the total amount incurred for the project during the current financial year; (c) the method/system adopted to distinguish between citizen and residents of India by UID authority; (d) whether any pre-feasibility study or profit-loss analysis has been conducted prior to issue of notification for creation of UIDAI on 28th January, 2009; (e) if so, the details thereof; (f) whether countries like USA, UK, Australia, Spain, Portugal, China, Pakistan, Germany and Canada has withdrawn UID cards in their respective countries; and (g) if so, the details thereof and the reaction of the Government in this regard?</t>
  </si>
  <si>
    <t>Mahto Shri Baidyanath Prasad</t>
  </si>
  <si>
    <t>http://164.100.47.194/Loksabha/Questions/QResult15.aspx?qref=115323&amp;lsno=15</t>
  </si>
  <si>
    <t>14.12.2011</t>
  </si>
  <si>
    <t>UNVERIFIED DATA COLLECTED BY UIDAI</t>
  </si>
  <si>
    <t>(a) whether there are several unverified data being collected by the Unique Identification Authority of India (UIDAI) in order to issue Aadhaar number as reported in the media; (b) If so, whether the creation of false profile in the project may compromise internal security; (c) if so, the reaction of the Government thereto; (d) whether the data being collected by the authority may amount to duplication of the entire exercise leading to unnecessary expenditure; and (e) if so, the steps taken by the Government to ensure security of the country in the process of UID projects?</t>
  </si>
  <si>
    <t>Adsul Shri Anandrao Vithoba,Singh Shri Dushyant,Gaikwad Shri Eknath Mahadeo,Adhalrao Patil Shri Shivaji,Bapurao Shri Khatgaonkar Patil Bhaskarrao,Dharmshi Shri Babar Gajanan</t>
  </si>
  <si>
    <t>http://164.100.47.194/Loksabha/Questions/QResult15.aspx?qref=115306&amp;lsno=15</t>
  </si>
  <si>
    <t>AADHAR SCHEME</t>
  </si>
  <si>
    <t>(a) whether the Government has formulated any special action plan to implement the Aadhar project in remote, inaccessible and naxal-affected areas; and (b) if so, the details of the action plan and the time by which it is likely to be implemented?</t>
  </si>
  <si>
    <t>Pandey Saroj</t>
  </si>
  <si>
    <t>http://164.100.47.194/Loksabha/Questions/QResult15.aspx?qref=115302&amp;lsno=15</t>
  </si>
  <si>
    <t>13.12.2011</t>
  </si>
  <si>
    <t>MULTI PURPOSE IDENTITY CARDS</t>
  </si>
  <si>
    <t>(a) the details of the role and task assigned to National Registration Authority, unique Identification Authority of India (UIDAI) and Census Commissioner regarding issuing of Multi Purpose National Identity Card (MNIC); (b) the process adopted by them to collect the data and issue MNIC; (c) the details of the total funds required allocated and utilised by each of them for the purpose; (d) whether the Government has taken any step to coordinate the work of these separate bodies to avoid duplication and thereby reduce the Government expenditure; (e) if so, the details thereof; (f) if not, the reasons therefor; and (g) the present status of this work?</t>
  </si>
  <si>
    <t>Gohain Shri Rajen,Rathwa Shri Ramsinhbhai Patalbhai,Maharaj Shri Satpal,Gaikwad Shri Eknath Mahadeo,Das Gupta Shri Gurudas,Owaisi Shri Asaduddin,Haque Shri Sk. Saidul,Lingam Shri P.,Karunakaran Shri P.,Dutt Smt. Priya Sunil,Paranjpe Shri Anand Prakash,Bapurao Shri Khatgaonkar Patil Bhaskarrao,Singh Shri Ravneet,Jardosh Smt. Darshana Vikram</t>
  </si>
  <si>
    <t>http://164.100.47.194/Loksabha/Questions/QResult15.aspx?qref=115094&amp;lsno=15</t>
  </si>
  <si>
    <t>30.11.2011</t>
  </si>
  <si>
    <t>AADHAAR NUMBERS</t>
  </si>
  <si>
    <t>(a) the time fixed for dispatch of Aadhaar numbers to applicants after enrolment; (b) whether the Aadhaar numbers have not been dispatched by the Unique Identification Authority of India (UIDAI) to a number of applicants who had enrolled themselves months ago; (c) if so, the details thereof and the reasons therefor; and (d) the steps being taken to ensure speedy delivery of Aadhar numbers to all the residents of India?</t>
  </si>
  <si>
    <t>Details on Aadhar Cards, Distribution of Aadhar Cards &amp; Timeline</t>
  </si>
  <si>
    <t>Gowda Shri D.B. Chandre,Jeyadural Shri S. R.</t>
  </si>
  <si>
    <t>http://164.100.47.194/Loksabha/Questions/QResult15.aspx?qref=115722&amp;lsno=15</t>
  </si>
  <si>
    <t>23.11.2011</t>
  </si>
  <si>
    <t>SLOW PROGRESS OF AADHAR</t>
  </si>
  <si>
    <t>(a) the reasons for the slow progress of the Aadhar Scheme; (b) whether the various agencies involved in preparation of Aadhar cards are working at a slow pace leading to a long delay in preparation and distribution of the said cards; (c) if so, the time by which the Government proposes to issue Aadhar cards to all the citizens in the country; and (d) if not, the reasons for delay in the said process?</t>
  </si>
  <si>
    <t>Ramkishun Shri</t>
  </si>
  <si>
    <t>http://164.100.47.194/Loksabha/Questions/QResult15.aspx?qref=115981&amp;lsno=15</t>
  </si>
  <si>
    <t>ADMINISTRATIVE STRUCTURE OF UIDAI</t>
  </si>
  <si>
    <t>(a) whether the Planning Commission has raised question about the administrative structure of Unique Identity Authority of India (US DAI) as reported in the media; (b) if so, the details thereof and the reasons therefor; (c) whether the Ministry of Finance has rejected the funding proposal for this project; (d) if so, the reasons therefore; (e) whether the Government has proposed to appoint an independent financial advisor to monitor UIDAI finances and transactions and also relook at the administrative structure; (f) if so, the details thereof;and (g) the other steps being taken to monitor the utilization of funds by UIDAI?</t>
  </si>
  <si>
    <t>Mandlik Shri Sadashivrao Dadoba,Gaikwad Shri Eknath Mahadeo,Paranjpe Shri Anand Prakash,Bhoi Shri Sanjay,Patil Shri Sanjay Dina ,Naik Dr. Sanjeev Ganesh</t>
  </si>
  <si>
    <t>http://164.100.47.194/Loksabha/Questions/QResult15.aspx?qref=116010&amp;lsno=15</t>
  </si>
  <si>
    <t>07.09.2011</t>
  </si>
  <si>
    <t>AADHAAR CARDS</t>
  </si>
  <si>
    <t>(a) the targets fixed for issue of AADHAAR cards by the Unique Identification Authority of India (UIDAI) to all residents in the country and the present status thereof; (b) whether the Government is considering to make AADHAAR card mandatory while applying for any type of Government license, passport, driving license, ration card, pan card, CGHS card, Government identity card, etc.; (c) if so, the details thereof; and (d) the total expenditure likely to be incurred for the entire project?</t>
  </si>
  <si>
    <t>Chacko Shri P.C.</t>
  </si>
  <si>
    <t>http://164.100.47.194/Loksabha/Questions/QResult15.aspx?qref=108481&amp;lsno=15</t>
  </si>
  <si>
    <t>30.08.2011</t>
  </si>
  <si>
    <t>CASH TRANSFER OF SUBSIDY</t>
  </si>
  <si>
    <t>(a) whether the Government has prepared a draft scheme for transfer of cash subsidy to Below Poverty Line (BPL) families instead of distributing foodgrains; (b) if so, the details and the salient features of the proposal alongwith the mechanism proposed to be put in place to check corruption and diversion in the said scheme; (c) whether the Government proposes to streamline the implementation of Aadhar and ensure complete financial inclusion of the targeted beneficiaries before implementing the said scheme; (d) if so, the details thereof and the action taken thereon; (e) whether the Government proposes to index the cash transferred to the beneficiaries to the rise in prices; and (f) if so, the details thereof and if not, the reasons therefor?</t>
  </si>
  <si>
    <t>Deo Shri Kalikesh Narayan Singh,Sugumar Shri K.</t>
  </si>
  <si>
    <t>http://164.100.47.194/Loksabha/Questions/QResult15.aspx?qref=109706&amp;lsno=15</t>
  </si>
  <si>
    <t>10.08.2011</t>
  </si>
  <si>
    <t>PRESENT STATUS OF UIDAI</t>
  </si>
  <si>
    <t>(a) whether the Unique Identification Authority of India (UIDAI) constituted under the Chairmanship of Shri Nandan Nelikani has completed its process of issue of identity cards to the people of India; (b) if so, the details of functioning of this Authority at present and the amount spent so far; (c) whether the Chairman of this UIDAI has been entrusted the additional responsibility of a newly constituted Task Force; and (d) if so, the details thereof alongwith the hurdles caused as a result thereof in this regard?</t>
  </si>
  <si>
    <t>Aadhar enrollment centers and UIDAI operations</t>
  </si>
  <si>
    <t>Joshi Shri Pralhad Venkatesh</t>
  </si>
  <si>
    <t>http://164.100.47.194/Loksabha/Questions/QResult15.aspx?qref=107576&amp;lsno=15</t>
  </si>
  <si>
    <t>02.08.2011</t>
  </si>
  <si>
    <t>E DISTRIBUTION OF FOODGRAINS</t>
  </si>
  <si>
    <t>(a) whether the Government proposes to transfer the food entitlements to ration cardholders through an electronic system once the Public Distribution System (PDS) is linked to Unique Identification Cards or Aadhar`s Central data repository; (b) if so, the salient features of the proposed online scheme; and (c) the extent to which the fake ration cardholders are likely to be detected and eliminated by this online PDS scheme?</t>
  </si>
  <si>
    <t>PDS &amp; Aadhar Linking </t>
  </si>
  <si>
    <t>Maadam Shri Vikrambhai Arjanbhai</t>
  </si>
  <si>
    <t>http://164.100.47.194/Loksabha/Questions/QResult15.aspx?qref=105140&amp;lsno=15</t>
  </si>
  <si>
    <t>02.12.2010</t>
  </si>
  <si>
    <t>PILFERAGE OF KEROSENE AND LPG</t>
  </si>
  <si>
    <t>(a) whether oil companies have undertaken a project AADHAR aimed at curbing Pilferage of kerosene under Public Distribution System (PDS) and domestic LPG; (b) if so, the details thereof; (c) whether some oil companies have entered into a Memorandum of Understanding with Uniquie Identification Authoritiy of India in this regard; and (d) if so, the details thereof?</t>
  </si>
  <si>
    <t>PETROLEUM AND NATURAL GAS</t>
  </si>
  <si>
    <t>Thamaraiselvan Shri R.</t>
  </si>
  <si>
    <t>http://164.100.47.194/Loksabha/Questions/QResult15.aspx?qref=99414&amp;lsno=15</t>
  </si>
  <si>
    <t>10.11.2010</t>
  </si>
  <si>
    <t>UNIQUE IDENTIFICATION AUTHORITY OF INDIA</t>
  </si>
  <si>
    <t>(a) whether the Unique Identification Authority of India is facing problems in identifying the features of children as they have unstable biometric features till they attain the age of 15 years; (b) if so, the details thereof; (c) whether the iris too does not fully develop till 8 years of age; and (d) if so, the procedure of UIDAI for handling these challenges and issuing UIDs to them?</t>
  </si>
  <si>
    <t>Lagadapati Shri Rajagopal</t>
  </si>
  <si>
    <t>http://164.100.47.194/Loksabha/Questions/QResult15.aspx?qref=97562&amp;lsno=15</t>
  </si>
  <si>
    <t>26.08.2010</t>
  </si>
  <si>
    <t>IMPLEMENTATION OF UID PROJECT</t>
  </si>
  <si>
    <t>(a) whether the Government and the Unique Identification Authority of India (UIDAI) entered into a Memorandum of Understanding (MoU) for implementation of the UID project to curb the petroleum pilferage; (b) if so, the details thereof; (c) whether any decision has been taken to start pilot project on this; and (d) if so, the details thereof?</t>
  </si>
  <si>
    <t>Mitra Shri Somendra Nath</t>
  </si>
  <si>
    <t>http://164.100.47.194/Loksabha/Questions/QResult15.aspx?qref=94263&amp;lsno=15</t>
  </si>
  <si>
    <t>13.08.2010</t>
  </si>
  <si>
    <t>UNIQUE IDENTIFICATION NUMBER</t>
  </si>
  <si>
    <t>(a) whether the Government has agreed to allocate less than half of the amount requested by Unique Identification Authority of India(UIDAI); (b) if so, the details thereof and the reasons therefor; and (c) and the measures taken to ensure that the project is free from the financial problems in future?</t>
  </si>
  <si>
    <t>Meinya Dr. Thokchom</t>
  </si>
  <si>
    <t>http://164.100.47.194/Loksabha/Questions/QResult15.aspx?qref=94957&amp;lsno=15</t>
  </si>
  <si>
    <t>11.08.2010</t>
  </si>
  <si>
    <t>UID SECOND PHASE</t>
  </si>
  <si>
    <t>(a) whether the Cabinet Committee on Unique Identification Authority of India related issues (CC-UIDAI) has approved the commencement of Phase- II of the scheme; (b) if so, the details thereof; (c) the details of the targets fixed by the Government for Phase-II of the scheme and the time by which it is likely to commence; (d) the agencies from which UIDAI would collect information regarding Indian citizens; (e) whether issuing of special identity cards to under privileged sections of the society is also one of the objectives of the project so that benefits of the Government schemes reaches equally to all; and (f) if so, the details thereof and if not, the reasons therefor?</t>
  </si>
  <si>
    <t>Kodikunnil Shri Suresh,Patil Shri A.T. Nana,Majhi Shri Pradeep Kumar</t>
  </si>
  <si>
    <t>http://164.100.47.194/Loksabha/Questions/QResult15.aspx?qref=93279&amp;lsno=15</t>
  </si>
  <si>
    <t>AGREEMENT WITH LIC AND SBI</t>
  </si>
  <si>
    <t>(a) whether the Life Insurance Corporation (LIC) of India and State Bank of India (SBI) have agreed to share the database of its policy holders with the Unique Identification Authority of India (UIDAI) as reported in the media; (b) if so, the details thereof and the reasons for this move; (c) the mutual gain to these three authorities by this venture; (d) as registrar, the role that would be rendered by the LIC and SBI in the entire scheme; and (e) the extent to which UIDAI is likely to be assisted by the tie-up?</t>
  </si>
  <si>
    <t>Banks, Insurance &amp; Aadhar Cards</t>
  </si>
  <si>
    <t>Deora Shri Milind Murli,Paranjpe Shri Anand Prakash</t>
  </si>
  <si>
    <t>http://164.100.47.194/Loksabha/Questions/QResult15.aspx?qref=93264&amp;lsno=15</t>
  </si>
  <si>
    <t>28.07.2010</t>
  </si>
  <si>
    <t>SLASHING DOWN BUDGET FOR UID</t>
  </si>
  <si>
    <t>(a) whether the Empowered Finance Committee has slashed the budget of the Unique Identification Authority of India for rolling out nearly 60 crore Unique Identification Numbers in the first phase by nearly 50 per cent and also iron out issues about duplication in its methodology as reported in the media; (b) if so, the details thereof and the reasons therefore ; (c) whether the Unique Identification Authority of India is likely to reduce its target of issuing Unique Identification numbers from 60 crore to 10 crore as a result of the slashing of the budget; and (d) if so, the steps taken by the Government to ensure rolling out of UID number as per the schedule of the UIDAI?</t>
  </si>
  <si>
    <t>Gowda Shri D.B. Chandre,Abdulrahman Shri</t>
  </si>
  <si>
    <t>http://164.100.47.194/Loksabha/Questions/QResult15.aspx?qref=91327&amp;lsno=15</t>
  </si>
  <si>
    <t>05.05.2010</t>
  </si>
  <si>
    <t>UNIQUE I.D. FOR ILLEGAL MIGRANTS</t>
  </si>
  <si>
    <t>(a) whether the Unique I.D. Authority has received representations to ensure that I.Ds are not given to illegal migrants; (b) if so, the details thereof; (c) whether any preventive measures have been adopted by the UIDAI to ensure that foreigners/migrants/infiltrators do not get I.Ds which are likely to be misused; (d) if so, the details thereof; and (e) the policy framed by the Unique I.D. Authority to ensure that illegal migrants living in border areas are not given I.Ds?</t>
  </si>
  <si>
    <t>http://164.100.47.194/Loksabha/Questions/QResult15.aspx?qref=86989&amp;lsno=15</t>
  </si>
  <si>
    <t>10.03.2010</t>
  </si>
  <si>
    <t>(a) the mandate of the Unique Identification Authority of India (UIDAI) and the statute or law under which the UIDAI has been created; (b) the sources from which UIDAI draw itâ€™s legal powers to access personal records of India citizens held in a fiduciary capacity by different States and Central Government; (c) the number of Central government organizations which have already given access to UIDAI to their respective data base containing personal information of citizens; (d) the law or statute under which such access, if any, was given to the concerned agencies to part with this information; (e) whether the consent of the concerned citizens was taken before their personal details were handed over to the UIDAI; (f) if so, the details thereof and if not, the reasons therefor; (g) whether it would be mandatory or voluntary for citizens to obtain a Unique Identification Number; and (h) if so, the details thereof and if not, the manner in which it would be enforced in the absence of a statute?</t>
  </si>
  <si>
    <t>Tewari Shri Manish</t>
  </si>
  <si>
    <t>http://164.100.47.194/Loksabha/Questions/QResult15.aspx?qref=84350&amp;lsno=15</t>
  </si>
  <si>
    <t>02.12.2009</t>
  </si>
  <si>
    <t>(a) whether the Union Government has set up Unique Identification Authority of India (UIDAI); (b) if so, the composition and tenure of the authority; and (c) the main functions of this authority?</t>
  </si>
  <si>
    <t>Baske Shri Pulin Bihar</t>
  </si>
  <si>
    <t>http://164.100.47.194/Loksabha/Questions/QResult15.aspx?qref=80135&amp;lsno=15</t>
  </si>
  <si>
    <t>30.11.2009</t>
  </si>
  <si>
    <t>PARTICIPATION BETWEEN POSTAL DEPARTMENT AND UIDAI</t>
  </si>
  <si>
    <t>(a) whether Department of Posts has proposed to participate with Unique Identification Authority of India (UIDAI) at a national level; (b) if so, the details thereof; and (c) the role and functions likely to be assigned/performed by Department of Posts in this regard?</t>
  </si>
  <si>
    <t>COMMUNICATIONS AND INFORMATION TECHNOLOGY</t>
  </si>
  <si>
    <t>Deora Shri Milind Murli</t>
  </si>
  <si>
    <t>http://164.100.47.194/Loksabha/Questions/QResult15.aspx?qref=77227&amp;lsno=15</t>
  </si>
  <si>
    <t>Aadhar Mass Media Aspects (Manual Assignment)</t>
  </si>
  <si>
    <t>Secondary Mass Media Aspect (Optional,  Manual Assignment)</t>
  </si>
  <si>
    <t>26.07.2017</t>
  </si>
  <si>
    <t>Compulsory Registration of Marriage</t>
  </si>
  <si>
    <t>(a) whether the Union Government plans to make registration of marriage compulsory and if so, details thereof and the reasons therefor; (b) whether the Law Commission has given any recommendations in this regard and if so, the details thereof; (c) whether the Law Commission has recommended for amendments in the Registration of Births and Deaths Act, 1969 for the purpose instead of amending marriage laws and if so, the details thereof; (d) whether the Supreme Court of India had made registration of marriage compulsory through its judgement in 2006 and if so, the details thereof; and (e) whether the Union Government also plans to link mandatorily such registration with Aadhar, if so, the details thereof and the reasons therefor along with the action taken by the Union/State Governments in this regard?</t>
  </si>
  <si>
    <t>LAW AND JUSTICE</t>
  </si>
  <si>
    <t>Radhakrishnan Shri T.,Joshi Shri Pralhad Venkatesh</t>
  </si>
  <si>
    <t>STARRED PDF/WORD PDF/WORD(Hindi)</t>
  </si>
  <si>
    <t>http://164.100.47.194/Loksabha/Questions/QResult15.aspx?qref=54785&amp;lsno=16</t>
  </si>
  <si>
    <t>29.03.2017</t>
  </si>
  <si>
    <t>Registration of FIR by UIDAI</t>
  </si>
  <si>
    <t>Will the Minister of ELECTRONICS AND INFORMATION TECHNOLOGY be pleased to state: (a) whether UIDAI has filed any First Information Report against a private bank and others alleging impersonation using illegally stored biometric information and if so, the details thereof; and (b) whether this has compromised on the security of data in the possession with the UIDAI and if so, the action being taken in this regard?</t>
  </si>
  <si>
    <t>Court cases related to Aadhaar (right to privacy and social welfare schemes</t>
  </si>
  <si>
    <t>ELECTRONICS AND INFORMATION TECHNOLOGY</t>
  </si>
  <si>
    <t>Raghavan Shri M. K.</t>
  </si>
  <si>
    <t>UNSTARRED PDF/WORD PDF/WORD(Hindi)</t>
  </si>
  <si>
    <t>http://164.100.47.194/Loksabha/Questions/QResult15.aspx?qref=50861&amp;lsno=16</t>
  </si>
  <si>
    <t>Digital Locker</t>
  </si>
  <si>
    <t>Will the Minister of ELECTRONICS AND INFORMATION TECHNOLOGY be pleased to state: (a) whether the Government has recently integrated the DigiLocker with UIDAI and if so, the details and the benefits thereof; (b) the number of persons who are actively using the DigiLocker to store their documents; (c) the steps being taken by the Government to promote the use of the DigiLocker by the citizens; (d) whether the proposed National Academic Depository will also be integrated with the DigiLocker in the future; and (e) the data security standards of the DigiLocker and the steps being taken by the Government to ensure the security of the data stored in the DigiLocker.</t>
  </si>
  <si>
    <t>http://164.100.47.194/Loksabha/Questions/QResult15.aspx?qref=50850&amp;lsno=16</t>
  </si>
  <si>
    <t>21.03.2017</t>
  </si>
  <si>
    <t>Calamity/Disaster Management for Livestock</t>
  </si>
  <si>
    <t>(a) the details of the salient features of the calamity/disaster management for livestock; (b) the details of the loss of livestock during such natural calamities/disasters occurred during the last three years in the country, State wise including Bundelkhand region; (c) whether the Government is considering livestock insurance besides introducing scheme of Aadhar Card for the same so that farmers may get timely and adequate compensation in case of any such natural calamities/disasters; and (d) if so, details thereof?</t>
  </si>
  <si>
    <t>AGRICULTURE AND FARMERS WELFARE</t>
  </si>
  <si>
    <t>Chandel Kunwar Pushpendra Singh</t>
  </si>
  <si>
    <t>http://164.100.47.194/Loksabha/Questions/QResult15.aspx?qref=49284&amp;lsno=16</t>
  </si>
  <si>
    <t>15.03.2017</t>
  </si>
  <si>
    <t>Unauthorized Agencies Offering Aadhaar related Services</t>
  </si>
  <si>
    <t>Will the Minister of Electronics &amp; Information Technology be pleased to state: - (a) whether the Union Government is aware that several unauthorised agencies have been caught offering Aadhaar related services illegally and are charging excessive money from the public; (b) if so, the details in this regard; (c) whether the Unique Identification Authority of India (UIDAI) has recently ordered to close down such fraudulent and illegal websites and mobile applications offering such services; and (d) if so, the facts in this regard and the details of further steps the Government proposes to take against persons involved in running of such unauthorised agencies?</t>
  </si>
  <si>
    <t>Gogoi Shri Gaurav,Scindia Shri Jyotiraditya Madhavrao</t>
  </si>
  <si>
    <t>http://164.100.47.194/Loksabha/Questions/QResult15.aspx?qref=48300&amp;lsno=16</t>
  </si>
  <si>
    <t>Enrolment of AADHAAR in Assam</t>
  </si>
  <si>
    <t>Will the Minister of ELECTRONICS AND INFORMATION TECHNOLOGY be pleased to state: (a) whether Assam is lagging behind in AADHAAR enrolment and consequently leading to deprivation of many benefits that holding of an AADHAAR card can provide; (b) if so, whether there is any proposal to speed up the enrolment process in Assam by giving the responsibilities to UIDAI; (c) whether AADHAAR enrolment in Assam is being done by RGI, and that too has been stopped since January, 2017, if so, the reasons therefor; (d) whether AADHAAR enrolment in Assam is delayed/stopped till the process of National Register of Citizens updation is completed and if so, the details and the reasons therefor; and (e) the steps taken/being taken by the Government to speed up the process?</t>
  </si>
  <si>
    <t>Chakravarty Smt. Bijoya</t>
  </si>
  <si>
    <t>http://164.100.47.194/Loksabha/Questions/QResult15.aspx?qref=48281&amp;lsno=16</t>
  </si>
  <si>
    <t>09.03.2017</t>
  </si>
  <si>
    <t>Biometric Identification for Entry into Airport Terminals</t>
  </si>
  <si>
    <t>(a) whether the Government proposes to introduce biometric identification for allowing entry into the terminals for boarding aircraft, if so, the details thereof; (b) whether the Government is examining the technical feasibility of asking people to give their Aadhar Card numbers at the time of ticket booking, if so, the details thereof; (c) whether the biometric processes can do this job without compromising the security, if so, the details thereof; (d) whether the Hyderabad airport has done a pilot project under the aegis of the Bureau of Civil Aviation Security, if so, the details thereof; (e) whether the Government had asked all airport operators such as Delhi, Mumbai, Bengaluru to study the pilot project introduced at the Hyderabad airport, if so, the details thereof; and (f) whether the Government is yet to receive the final report on the biometric identification introduced at the Hyderabad Airport and if so, the details thereof and the steps taken by the Government in this regard?</t>
  </si>
  <si>
    <t>CIVIL AVIATION</t>
  </si>
  <si>
    <t>Arunmozhithevan Shri A.,Singh Shri Ganesh</t>
  </si>
  <si>
    <t>http://164.100.47.194/Loksabha/Questions/QResult15.aspx?qref=47524&amp;lsno=16</t>
  </si>
  <si>
    <t>08.02.2017</t>
  </si>
  <si>
    <t>Unique Biometric Competency Centre</t>
  </si>
  <si>
    <t>Will the Minister of ELECTRONICS AND INFORMATION TECHNOLOGY be pleased to state: (a) the details of challenges posed by biometric recognition and the steps taken/ being taken to face/overcome these challenges; (b) whether the Unique Identification Authority of India (UIDAI) has set up a Unique Biometric Competency Centre (UBCC); and (c) if so, the details thereof and the reasons therefor?</t>
  </si>
  <si>
    <t>Khan Shri Md. Badariddoza,Karunakaran Shri P.</t>
  </si>
  <si>
    <t>http://164.100.47.194/Loksabha/Questions/QResult15.aspx?qref=47054&amp;lsno=16</t>
  </si>
  <si>
    <t>03.02.2017</t>
  </si>
  <si>
    <t>Life Insurance for Special Children</t>
  </si>
  <si>
    <t>(a) whether there is no life insurance products for Special Children in the country; (b) if so, the details thereof along with the reasons therefor; and (c) the corrective steps taken by the Government to introduce certain life insurance products for such children on the line of LIC''s earlier products viz. Jeevan Aadhar and Jeevan Viswas?</t>
  </si>
  <si>
    <t>Patil Shri A.T. (Nana)</t>
  </si>
  <si>
    <t>http://164.100.47.194/Loksabha/Questions/QResult15.aspx?qref=46343&amp;lsno=16</t>
  </si>
  <si>
    <t>08.12.2016</t>
  </si>
  <si>
    <t>Legal Title and Ownership of Farmers Land</t>
  </si>
  <si>
    <t>Will the Minister of RURAL DEVELOPMENT be pleased to state: (a) The extent to which the Land Identification Number (LIN) is likely to solve the problem of legal title and ownership of farmers; and (b) the extent to which LIN (Jan-Dhan Bank account, Aadhar Unique Identification and Mobile Number) confluence will be beneficial to farmers?</t>
  </si>
  <si>
    <t>Singh Shri Bhola</t>
  </si>
  <si>
    <t>http://164.100.47.194/Loksabha/Questions/QResult15.aspx?qref=44594&amp;lsno=16</t>
  </si>
  <si>
    <t>24.11.2016</t>
  </si>
  <si>
    <t>Aadhar Card Linkage under MGNREGS</t>
  </si>
  <si>
    <t>(a) the estimated number of workers under MGNREGS and the number of them are active workers, State/UT-wise; (b) whether the Government has made Aadhar Card linked bank account compulsory for the workers under MGNREGS and if so, the details thereof; (c) whether 50% of workers do not have Aadhar Card linked bank account which has caused difficulties in disbursing salary to them under this scheme and if so, the details thereof, State/UT-wise; and (d) the kind of alternative steps which have been taken or likely to be taken by the Union Government in this regard?</t>
  </si>
  <si>
    <t>Banks &amp; Aadhar Cards (Linking Bank Accounts with Aadhar Cards)</t>
  </si>
  <si>
    <t>K. Shri Parasuraman</t>
  </si>
  <si>
    <t>http://164.100.47.194/Loksabha/Questions/QResult15.aspx?qref=42108&amp;lsno=16</t>
  </si>
  <si>
    <t>27.07.2016</t>
  </si>
  <si>
    <t>Issuance of Aadhaar Cards</t>
  </si>
  <si>
    <t>(a) whether the Government has set the target of the next three months for issuing Aadhaar Card to all adult citizens in the country; (b) if so, the details of Aadhaar cards issued upto 30th June, 2016 State/Union- Territory-wise and the percentage of work so far completed; (c) the details of schemes so far linked with Aadhaar card; (d) whether a large number of illegal migrants from Bangladesh have been issued Aadhaar cards; and (e) if so, the necessary guidelines issued to the Unique Identification Authority of India (UIDAI) to check such cases?</t>
  </si>
  <si>
    <t>Ram Shri Vishnu Dayal</t>
  </si>
  <si>
    <t>http://164.100.47.194/Loksabha/Questions/QResult15.aspx?qref=37316&amp;lsno=16</t>
  </si>
  <si>
    <t>03.05.2016</t>
  </si>
  <si>
    <t>Biometric Data for NPR</t>
  </si>
  <si>
    <t>(a) whether it is a fact that Unique Identification Authority of India (UIDAI) has refused to share its biometric data with the Registrar General of India (RGI) for preparation of mandatory National Population Register (NPR) in the country, if so, the details thereof and the reasons therefor along with the reaction of the Government in this regard; (b) whether the Government has made any estimation of the expenses likely to be incurred on capturing biometric data of people for NPR in a situation where UIDAI continue to deny sharing of such data with the RGI, if so, the details thereof and if not, the reasons therefor; (c) whether the Government has sought opinion of the Attorney General in this regard as advised by the Committee of Secretaries, if so, the details thereof along with the advice of the Attorney General on this issue; and (d) the corrective steps taken/being taken by the Government to prevent wastage of money on duplication of work capturing biometric data and to ensure greater cooperation/sharing among the agencies involved in capturing such data in the country?</t>
  </si>
  <si>
    <t>Mahtab Shri Bhartruhari</t>
  </si>
  <si>
    <t>http://164.100.47.194/Loksabha/Questions/QResult15.aspx?qref=33847&amp;lsno=16</t>
  </si>
  <si>
    <t>16.12.2015</t>
  </si>
  <si>
    <t>Schemes Linked with Aadhaar</t>
  </si>
  <si>
    <t>(a) whether the targets set for issuance of Aadhaar card by Unique Identification Authority of India(UIDAI) have been achieved so far; (b) if so, the details thereof alongwith funds earmarked and spent for the purpose including the total number of people issued the same, State/UT-wise including Jharkhand and Gujarat; (c) whether many of the States are lagging behind in the implementation of the project, if so, the details thereof and the reasons therefore including the number of applicants yet to be issued Aadhaar cards as on date along with the time by which the said cards are likely to be issued, State/UT-wise including Jharkhand and Gujarat; (d) whether the Government proposes to make Aadhaar Card mandatory to accurately identify beneficiaries for various welfare schemes, if so, the details thereof along with the details of social welfare schemes linked/to be linked with Aadhaar Card; and (e) the other steps taken/being taken by the Government to ensure availability of all the welfare schemes to the real beneficiaries?</t>
  </si>
  <si>
    <t>Pradhan Shri Nagendra Kumar,Suresh Shri Doddaalahalli Kempegowda,Chandrappa Shri B.N.,Singh Shri Rakesh,Kulaste Shri Faggan Singh,Patel Smt. Jayshreeben ,Kateel Shri Nalin Kumar,Chavan Shri Harishchandra Deoram</t>
  </si>
  <si>
    <t>http://164.100.47.194/Loksabha/Questions/QResult15.aspx?qref=27119&amp;lsno=16</t>
  </si>
  <si>
    <t>08.12.2015</t>
  </si>
  <si>
    <t>Food Subsidy</t>
  </si>
  <si>
    <t>(a) whether a recent study has revealed presence of fake cards in the Public Distribution System leading to loss of subsidy, if so, the details and the outcome thereof indicating the number of fake cards detected along with the amount of subsidy allocated and saved, during the last three years, State/UT-wise; (b) whether the Government has directed the States/UTs to undertake a review of the list of beneficiaries and weed out fake cards, if so, the details thereof and the response of the States/UTs thereto; (c) whether the Government proposes to integrate Information Technology (IT) tools like Aadhar linkage, Smart Cards, GPRS and Biometric authentication to improve and modernise Public Distribution System (PDS) and if so, the details and the procedure thereof; and (d) the other steps being taken to improve/modernise the PDS?</t>
  </si>
  <si>
    <t>Tanwar Shri Kanwar Singh,Yadav Shri Laxmi Narayan,Dwivedi Shri Harish,Chowdhary Shri Pankaj,Jadhav Shri Prataprao Ganpatrao,Giluwa Shri Laxman,Ering Shri Ninong,Mishra Shri Anoop,Rajbhar Shri Hari Narayan,Venugopal Shri K. C.,Solanki Dr. Kirit Premjibhai,Sanjar Shri Alok,Patil Shri Bheemrao Baswanthrao</t>
  </si>
  <si>
    <t>http://164.100.47.194/Loksabha/Questions/QResult15.aspx?qref=25672&amp;lsno=16</t>
  </si>
  <si>
    <t>07.12.2015</t>
  </si>
  <si>
    <t>Scholarship to Students</t>
  </si>
  <si>
    <t>(a) whether the disbursal of scholarship to students via Direct Benefit Transfer (DBT) has been started; (b) if so, the details thereof; (c) whether all the students who have been availing these scholarship in the past have been included in the DBT; (d) if so, the details thereof; and (e) whether Aadhar is being used for the disbursal of scholarships; if so, the details thereof?</t>
  </si>
  <si>
    <t>Linkage of Aadhaar with different schemes</t>
  </si>
  <si>
    <t>Implementation of Direct Benefit Transfer Scheme</t>
  </si>
  <si>
    <t>Banerjee Shri Abhishek</t>
  </si>
  <si>
    <t>http://164.100.47.194/Loksabha/Questions/QResult15.aspx?qref=25488&amp;lsno=16</t>
  </si>
  <si>
    <t>Udyog Aadhar</t>
  </si>
  <si>
    <t>(a) the steps taken by the Government to accelerate the "start up and stand up"; (b) whether the Government proposes to introduce "Udyog Aadhar"; (c) if so, the details thereof; and (d) the funds allocated for start up and stand up and its utilization, State-wise?</t>
  </si>
  <si>
    <t>COMMERCE AND INDUSTRY</t>
  </si>
  <si>
    <t>Ahmed Shri Sultan</t>
  </si>
  <si>
    <t>http://164.100.47.194/Loksabha/Questions/QResult15.aspx?qref=25297&amp;lsno=16</t>
  </si>
  <si>
    <t>07.08.2015</t>
  </si>
  <si>
    <t>ICPS</t>
  </si>
  <si>
    <t>(a) the total number of special homes and observation homes in the country, State/UT-wise; (b) whether the teenagers after attaining the age of 18 are finding it difficult to obtain identity proofs such as passport, Aadhar card, driving license after their release from special homes and observation homes for juvenile who were in conflict with the law under the Integrated Child Protections Scheme(ICPS); (c) if so, the details thereof and the reaction of the Government thereof; (d) whether there are provisions for identity proofs in after-care programme run by the District Child Protection Society (DCPS) for those children who live institutional care; (e) if so, the details thereof; and (f) the corrective measures taken by the government to ensure timely availability of identity proofs for such children?</t>
  </si>
  <si>
    <t>WOMEN AND CHILD DEVELOPMENT</t>
  </si>
  <si>
    <t>Mahajan Smt. Poonam</t>
  </si>
  <si>
    <t>http://164.100.47.194/Loksabha/Questions/QResult15.aspx?qref=22222&amp;lsno=16</t>
  </si>
  <si>
    <t>24.04.2015</t>
  </si>
  <si>
    <t>AADHAAR CARD</t>
  </si>
  <si>
    <t>(a) whether there are instances regarding misuse of personal data collected by the Unique Identification Authority of India (UIDAI); (b) if so, the details thereof; (c) whether adequate safeguards have been provided in the Aadhaar Scheme to ensure individuals right to privacy and confidentiality of information; (d) if so, the details thereof; and (e) the steps being taken/proposed to be taken by the Government towards the protection of the privacy and integrity of the data in the Aadhaar database?</t>
  </si>
  <si>
    <t>Meena Shri Harish Chandra</t>
  </si>
  <si>
    <t>http://164.100.47.194/Loksabha/Questions/QResult15.aspx?qref=16656&amp;lsno=16</t>
  </si>
  <si>
    <t>13.03.2015</t>
  </si>
  <si>
    <t>(a) whether the targets set for issuance of Aadhaar Card by UIDAI have been achieved so far: (b) if so, the funds earmarked and spent for the purpose along with the total number of people issued the same. State/UT-wise; (c) whether the Government is aware that the said card do not reach at the address given by the applicants, if so, the corrective measures taken/proposed to be taken by the Government to address the issue: (d) whether many of the States arc lagging behind in the implementation of this project and if so. the details thereof along with the time by which the above project is likely to be completed State/ UT-wise: (e) whether the Government proposes to link the Aadhaar Card with bank accounts ol the beneficiaries of the several welfare schemes including direct cash transfers in the country, if so, the details thereof along with the name of welfare schemes linked/to be linked with Aadhaar Card; and (f) whether the Government has any proposal to give legal status to Aadhaar, if so, the details thereof ?</t>
  </si>
  <si>
    <t>Chowdhary Shri Pankaj,Sundaram Shri P.R.,Kaswan Shri Rahul,Mani Shri Jose K.,Senthilnathan Shri PR.,Singh Shri Rakesh,Vichare Shri Rajan Baburao ,Bhamre Dr. Subhash Ramrao,Patil Shri Bheemrao Baswanthrao</t>
  </si>
  <si>
    <t>http://164.100.47.194/Loksabha/Questions/QResult15.aspx?qref=23685&amp;lsno=16</t>
  </si>
  <si>
    <t>10.03.2015</t>
  </si>
  <si>
    <t>LEGAL FRAMEWORK AND PARLIAMENTARY SCRUTINY OVER INTELLIGENCE AGENCIES .</t>
  </si>
  <si>
    <t>(a) whether the absence of a legal framework to govern the NationalIntelligence Grid (NATGRID) has prompted the Reserve Bank of India (RBI) and other banks of the country to refuse NATGRID an access to the database of its customers; (b) if so, the action taken by the Government to give NATGRID a legal framework; (c) whether the Government has any proposal to extend parliamentary scrutiny over intelligence agencies of the country such as NATGRID, Intelli- gence Bureau (IB), Research and Analysis Wing (RAW) and the Unique Identification Authority of India (UIDAI); and (d) if so, the details thereof?</t>
  </si>
  <si>
    <t>Tharoor Dr. Shashi</t>
  </si>
  <si>
    <t>http://164.100.47.194/Loksabha/Questions/QResult15.aspx?qref=13590&amp;lsno=16</t>
  </si>
  <si>
    <t>02.03.2015</t>
  </si>
  <si>
    <t>UNORGANISED WORKERS WITH UAN</t>
  </si>
  <si>
    <t>(a) whether the Government has introduced Universal Account Number (UAN) to all employees/labourers working in the country; (b) if so, the details thereof including the salient features of the UAN; (c) the number of UAN issued so far out of the total strength of unorganized sector labour in the country; (d) the details of total cost of the said project and amount spent so far; (e) whether Aadhar Card/Number is mandatory for obtaining UAN; and (f) if so, the details thereof?</t>
  </si>
  <si>
    <t>Goud Dr. Boora Narsaiah,Antony Shri Anto</t>
  </si>
  <si>
    <t>http://164.100.47.194/Loksabha/Questions/QResult15.aspx?qref=12604&amp;lsno=16</t>
  </si>
  <si>
    <t>05.12.2014</t>
  </si>
  <si>
    <t>AADHAAR CARD ON TATKAL BASIS</t>
  </si>
  <si>
    <t>(a): whether Government has any plan to issue Aadhaar Card on tatkal basis on the line of tatkal passport: (b) If so, the details thereof: and (c) Whether Unique identification Authority of India (UIDAI) is enrolling over a million people every day and propose to enhance enrolment to 1.5 million people a day shortly and if so, the details thereof?</t>
  </si>
  <si>
    <t>Karandlaje Km. Shobha,Gopalakrishnan Shri R.</t>
  </si>
  <si>
    <t>http://164.100.47.194/Loksabha/Questions/QResult15.aspx?qref=11460&amp;lsno=16</t>
  </si>
  <si>
    <t>28.11.2014</t>
  </si>
  <si>
    <t>(a) the total number of people issued Aadhaar Card by UIDAI alongwith the funds earmarked and spent for the purpose so far, State /UT-wise; (b) whether the targets set for issuance of the Aadhaar Card have been achieved so far, if so, the details thereof and if not, the reason therefor; (c) whether the Government has fixed a deadline for issuance of Aadhaar cards and linking the same with bank accounts of the beneficiaries of the several welfare schemes including direct cash transfer in the country; (d) if so, the details thereof alongwith the name of welfare schemes linked / to be linked with Aahaar Card; (e) whether some Aadhaar cards were found to have incorrect information or were made twice, if so, the details thereof and the reaction of the Government thereto alongwith the mechanism for ensuring timely redressal of various complaints regarding issue of Aadhaar Card; and (f) the steps taken / being taken by the Government in this regard?</t>
  </si>
  <si>
    <t>Hemamalini Smt. ,Nath Shri Chand,Kaswan Shri Rahul,Agrawal Shri Rajendra,Lakhanpal Shri Raghav,Kataria Shri Rattan Lal</t>
  </si>
  <si>
    <t>http://164.100.47.194/Loksabha/Questions/QResult15.aspx?qref=7666&amp;lsno=16</t>
  </si>
  <si>
    <t>25.07.2014</t>
  </si>
  <si>
    <t>AADHAR PROJECT</t>
  </si>
  <si>
    <t>(a) whether the Government proposes to integrate the UID project with National Population Register (NPR); (b) If so, the details thereof and the time by which the final decision is likely to be taken in this regard; (c) whether the Government has any proposal for giving statutory status to Aadhar and if so, the details thereof; (d) whether there is any district in the country where the Aadhar project is still not rolled out; and (e) if so, the details thereof, State/district wise and the reasons therefor along with the time by which the UIDAI would complete the task ?</t>
  </si>
  <si>
    <t>Measures taken by UIDAI</t>
  </si>
  <si>
    <t>Premachandran Shri N.K.,Reddy Shri Mekapati Rajamohan,Simha Shri Prathap,Dhruvanarayana Shri Rangaswamy</t>
  </si>
  <si>
    <t>http://164.100.47.194/Loksabha/Questions/QResult15.aspx?qref=2492&amp;lsno=16</t>
  </si>
  <si>
    <t>11.07.2014</t>
  </si>
  <si>
    <t>UID PROJECT</t>
  </si>
  <si>
    <t>(a) the targets set and achieved, funds earmarked and spent for the issue of Aadhaar numbers to all the citizens in the country by UIDAI; (b) the number of people yet to be issued Aadhaar numbers as on date, State/UT-wise; (c) whether many social schemes are linked with Aadhaar and those who do not have the Aadhaar number are denied the benefits of such schemes; and (d) if so, the details thereof?</t>
  </si>
  <si>
    <t>Mohammed Shri Faizal P.P.</t>
  </si>
  <si>
    <t>http://164.100.47.194/Loksabha/Questions/QResult15.aspx?qref=5883&amp;lsno=16</t>
  </si>
  <si>
    <t>Aspect Id</t>
  </si>
  <si>
    <t>Aspect</t>
  </si>
  <si>
    <t># Mass Media Articles</t>
  </si>
  <si>
    <t>% Mass Media Articles</t>
  </si>
  <si>
    <t># Questions in Parliament</t>
  </si>
  <si>
    <t>% Questions in Parlament</t>
  </si>
  <si>
    <t>Elections, Voter Identities &amp; Aadhar</t>
  </si>
  <si>
    <t>Digitization, Cashless Payments</t>
  </si>
  <si>
    <t>Crimes &amp; Aadhar Card</t>
  </si>
  <si>
    <t>Pensions</t>
  </si>
  <si>
    <t>Farmers</t>
  </si>
  <si>
    <t>Opposition &amp; Politics over Aadhar</t>
  </si>
  <si>
    <t>Linking of Aadhar with other schemes</t>
  </si>
  <si>
    <t>Misc. </t>
  </si>
  <si>
    <t>Aspect ID</t>
  </si>
  <si>
    <t>% Mass Media Articles (P)</t>
  </si>
  <si>
    <t># Questions LS 15</t>
  </si>
  <si>
    <t># Questions LS16</t>
  </si>
  <si>
    <t>% Questions LS15 </t>
  </si>
  <si>
    <t>% Questions LS16</t>
  </si>
  <si>
    <t>Total Questions (LS15 &amp; LS16)</t>
  </si>
  <si>
    <t>% Questions LS 15 &amp; LS16 (Q)</t>
  </si>
  <si>
    <t>KL Divergence Scores (P||Q)</t>
  </si>
  <si>
    <t>KL Divergence Scores (Q||P)</t>
  </si>
  <si>
    <t>Entropy Scores (P)</t>
  </si>
  <si>
    <t>Cosine Similarity Scores</t>
  </si>
  <si>
    <t>Symmetric KL Divergence (P &amp; Q)</t>
  </si>
  <si>
    <t>Cosine Similarity (P &amp; Q)</t>
  </si>
</sst>
</file>

<file path=xl/styles.xml><?xml version="1.0" encoding="utf-8"?>
<styleSheet xmlns="http://schemas.openxmlformats.org/spreadsheetml/2006/main">
  <numFmts count="4">
    <numFmt numFmtId="164" formatCode="GENERAL"/>
    <numFmt numFmtId="165" formatCode="0.00"/>
    <numFmt numFmtId="166" formatCode="0.000"/>
    <numFmt numFmtId="167" formatCode="0.00000"/>
  </numFmts>
  <fonts count="24">
    <font>
      <sz val="10"/>
      <color rgb="FF000000"/>
      <name val="Arial"/>
      <family val="2"/>
      <charset val="1"/>
    </font>
    <font>
      <sz val="10"/>
      <name val="Arial"/>
      <family val="0"/>
    </font>
    <font>
      <sz val="10"/>
      <name val="Arial"/>
      <family val="0"/>
    </font>
    <font>
      <sz val="10"/>
      <name val="Arial"/>
      <family val="0"/>
    </font>
    <font>
      <b val="true"/>
      <sz val="10"/>
      <color rgb="FF000000"/>
      <name val="&quot;Calibri \(Body\)�&quot;"/>
      <family val="0"/>
      <charset val="1"/>
    </font>
    <font>
      <b val="true"/>
      <sz val="10"/>
      <color rgb="FF000000"/>
      <name val="Cambria"/>
      <family val="1"/>
      <charset val="1"/>
    </font>
    <font>
      <sz val="11"/>
      <name val="Cambria"/>
      <family val="1"/>
      <charset val="1"/>
    </font>
    <font>
      <sz val="10"/>
      <color rgb="FF000000"/>
      <name val="Calibri"/>
      <family val="2"/>
      <charset val="1"/>
    </font>
    <font>
      <u val="single"/>
      <sz val="10"/>
      <color rgb="FF000000"/>
      <name val="Calibri"/>
      <family val="2"/>
      <charset val="1"/>
    </font>
    <font>
      <sz val="10"/>
      <name val="Cambria"/>
      <family val="1"/>
      <charset val="1"/>
    </font>
    <font>
      <sz val="11"/>
      <color rgb="FF000000"/>
      <name val="Arial"/>
      <family val="2"/>
      <charset val="1"/>
    </font>
    <font>
      <sz val="10"/>
      <name val="Calibri"/>
      <family val="2"/>
      <charset val="1"/>
    </font>
    <font>
      <b val="true"/>
      <sz val="11"/>
      <name val="Arial"/>
      <family val="2"/>
      <charset val="1"/>
    </font>
    <font>
      <b val="true"/>
      <sz val="11"/>
      <name val="Cambria"/>
      <family val="1"/>
      <charset val="1"/>
    </font>
    <font>
      <sz val="11"/>
      <name val="Arial"/>
      <family val="2"/>
      <charset val="1"/>
    </font>
    <font>
      <sz val="10"/>
      <name val="Arial"/>
      <family val="2"/>
    </font>
    <font>
      <b val="true"/>
      <sz val="10"/>
      <color rgb="FF000000"/>
      <name val="Arial"/>
      <family val="2"/>
    </font>
    <font>
      <b val="true"/>
      <sz val="10"/>
      <color rgb="FF000000"/>
      <name val="Arial black"/>
      <family val="2"/>
    </font>
    <font>
      <b val="true"/>
      <sz val="11"/>
      <color rgb="FF000000"/>
      <name val="'Arial'"/>
      <family val="2"/>
      <charset val="1"/>
    </font>
    <font>
      <sz val="10"/>
      <color rgb="FF000000"/>
      <name val="Cambria"/>
      <family val="1"/>
      <charset val="1"/>
    </font>
    <font>
      <b val="true"/>
      <sz val="10"/>
      <color rgb="FF000000"/>
      <name val="Arial Narrow"/>
      <family val="2"/>
    </font>
    <font>
      <sz val="10"/>
      <color rgb="FF000000"/>
      <name val="Arial"/>
      <family val="2"/>
    </font>
    <font>
      <b val="true"/>
      <sz val="18"/>
      <color rgb="FF073763"/>
      <name val="Arial"/>
      <family val="2"/>
    </font>
    <font>
      <b val="true"/>
      <sz val="16"/>
      <color rgb="FF0C343D"/>
      <name val="Arial"/>
      <family val="2"/>
    </font>
  </fonts>
  <fills count="12">
    <fill>
      <patternFill patternType="none"/>
    </fill>
    <fill>
      <patternFill patternType="gray125"/>
    </fill>
    <fill>
      <patternFill patternType="solid">
        <fgColor rgb="FFCCCCCC"/>
        <bgColor rgb="FFD9D2E9"/>
      </patternFill>
    </fill>
    <fill>
      <patternFill patternType="solid">
        <fgColor rgb="FFCFE2F3"/>
        <bgColor rgb="FFD9D9D9"/>
      </patternFill>
    </fill>
    <fill>
      <patternFill patternType="solid">
        <fgColor rgb="FFD9EAD3"/>
        <bgColor rgb="FFD9D9D9"/>
      </patternFill>
    </fill>
    <fill>
      <patternFill patternType="solid">
        <fgColor rgb="FFD9D2E9"/>
        <bgColor rgb="FFD9D9D9"/>
      </patternFill>
    </fill>
    <fill>
      <patternFill patternType="solid">
        <fgColor rgb="FF93C47D"/>
        <bgColor rgb="FFB7B7B7"/>
      </patternFill>
    </fill>
    <fill>
      <patternFill patternType="solid">
        <fgColor rgb="FF6AA84F"/>
        <bgColor rgb="FF93C47D"/>
      </patternFill>
    </fill>
    <fill>
      <patternFill patternType="solid">
        <fgColor rgb="FFD9D9D9"/>
        <bgColor rgb="FFD9D2E9"/>
      </patternFill>
    </fill>
    <fill>
      <patternFill patternType="solid">
        <fgColor rgb="FFFFFFFF"/>
        <bgColor rgb="FFFCE5CD"/>
      </patternFill>
    </fill>
    <fill>
      <patternFill patternType="solid">
        <fgColor rgb="FFFCE5CD"/>
        <bgColor rgb="FFD9EAD3"/>
      </patternFill>
    </fill>
    <fill>
      <patternFill patternType="solid">
        <fgColor rgb="FFF4CCCC"/>
        <bgColor rgb="FFD9D2E9"/>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right"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general"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11" fillId="5" borderId="1" xfId="0" applyFont="true" applyBorder="true" applyAlignment="true" applyProtection="false">
      <alignment horizontal="center" vertical="center" textRotation="0" wrapText="true" indent="0" shrinkToFit="false"/>
      <protection locked="true" hidden="false"/>
    </xf>
    <xf numFmtId="164" fontId="11" fillId="4" borderId="1" xfId="0" applyFont="true" applyBorder="true" applyAlignment="true" applyProtection="false">
      <alignment horizontal="right"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0" fillId="6" borderId="0" xfId="0" applyFont="true" applyBorder="fals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0" fillId="7" borderId="0" xfId="0" applyFont="true" applyBorder="fals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5" fontId="12" fillId="0" borderId="2"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general" vertical="bottom" textRotation="0" wrapText="false" indent="0" shrinkToFit="false"/>
      <protection locked="true" hidden="false"/>
    </xf>
    <xf numFmtId="164" fontId="10" fillId="0" borderId="4" xfId="0" applyFont="true" applyBorder="true" applyAlignment="true" applyProtection="false">
      <alignment horizontal="right" vertical="bottom" textRotation="0" wrapText="false" indent="0" shrinkToFit="false"/>
      <protection locked="true" hidden="false"/>
    </xf>
    <xf numFmtId="165" fontId="14" fillId="0" borderId="4"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false" applyProtection="false">
      <alignment horizontal="general" vertical="bottom" textRotation="0" wrapText="false" indent="0" shrinkToFit="false"/>
      <protection locked="true" hidden="false"/>
    </xf>
    <xf numFmtId="164" fontId="14" fillId="0" borderId="3"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true" indent="0" shrinkToFit="false"/>
      <protection locked="true" hidden="false"/>
    </xf>
    <xf numFmtId="164" fontId="12" fillId="0" borderId="2" xfId="0" applyFont="true" applyBorder="true" applyAlignment="true" applyProtection="false">
      <alignment horizontal="center" vertical="bottom" textRotation="0" wrapText="true" indent="0" shrinkToFit="false"/>
      <protection locked="true" hidden="false"/>
    </xf>
    <xf numFmtId="165" fontId="12" fillId="0" borderId="2" xfId="0" applyFont="true" applyBorder="true" applyAlignment="true" applyProtection="false">
      <alignment horizontal="center" vertical="bottom" textRotation="0" wrapText="true" indent="0" shrinkToFit="false"/>
      <protection locked="true" hidden="false"/>
    </xf>
    <xf numFmtId="164" fontId="10" fillId="0" borderId="3" xfId="0" applyFont="true" applyBorder="true" applyAlignment="true" applyProtection="false">
      <alignment horizontal="right" vertical="bottom" textRotation="0" wrapText="false" indent="0" shrinkToFit="false"/>
      <protection locked="true" hidden="false"/>
    </xf>
    <xf numFmtId="164" fontId="10" fillId="0" borderId="4" xfId="0" applyFont="true" applyBorder="true" applyAlignment="true" applyProtection="false">
      <alignment horizontal="general" vertical="bottom" textRotation="0" wrapText="false" indent="0" shrinkToFit="false"/>
      <protection locked="true" hidden="false"/>
    </xf>
    <xf numFmtId="164" fontId="14" fillId="0" borderId="4" xfId="0" applyFont="true" applyBorder="true" applyAlignment="true" applyProtection="false">
      <alignment horizontal="right" vertical="bottom" textRotation="0" wrapText="false" indent="0" shrinkToFit="false"/>
      <protection locked="true" hidden="false"/>
    </xf>
    <xf numFmtId="164" fontId="14" fillId="0" borderId="4" xfId="0" applyFont="true" applyBorder="true" applyAlignment="true" applyProtection="false">
      <alignment horizontal="general" vertical="bottom" textRotation="0" wrapText="false" indent="0" shrinkToFit="false"/>
      <protection locked="true" hidden="false"/>
    </xf>
    <xf numFmtId="164" fontId="12" fillId="8" borderId="2" xfId="0" applyFont="true" applyBorder="true" applyAlignment="true" applyProtection="false">
      <alignment horizontal="center" vertical="bottom" textRotation="0" wrapText="true" indent="0" shrinkToFit="false"/>
      <protection locked="true" hidden="false"/>
    </xf>
    <xf numFmtId="165" fontId="12" fillId="3" borderId="2" xfId="0" applyFont="true" applyBorder="true" applyAlignment="true" applyProtection="false">
      <alignment horizontal="center" vertical="bottom" textRotation="0" wrapText="true" indent="0" shrinkToFit="false"/>
      <protection locked="true" hidden="false"/>
    </xf>
    <xf numFmtId="164" fontId="18" fillId="0" borderId="1" xfId="0" applyFont="true" applyBorder="true" applyAlignment="true" applyProtection="false">
      <alignment horizontal="center" vertical="bottom" textRotation="0" wrapText="true" indent="0" shrinkToFit="false"/>
      <protection locked="true" hidden="false"/>
    </xf>
    <xf numFmtId="164" fontId="13" fillId="3"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right" vertical="bottom" textRotation="0" wrapText="false" indent="0" shrinkToFit="false"/>
      <protection locked="true" hidden="false"/>
    </xf>
    <xf numFmtId="164" fontId="10" fillId="8" borderId="1" xfId="0" applyFont="true" applyBorder="true" applyAlignment="true" applyProtection="false">
      <alignment horizontal="general" vertical="bottom" textRotation="0" wrapText="false" indent="0" shrinkToFit="false"/>
      <protection locked="true" hidden="false"/>
    </xf>
    <xf numFmtId="165" fontId="14" fillId="3" borderId="1" xfId="0" applyFont="true" applyBorder="true" applyAlignment="true" applyProtection="false">
      <alignment horizontal="right" vertical="bottom" textRotation="0" wrapText="false" indent="0" shrinkToFit="false"/>
      <protection locked="true" hidden="false"/>
    </xf>
    <xf numFmtId="164" fontId="14" fillId="0" borderId="1" xfId="0" applyFont="true" applyBorder="true" applyAlignment="true" applyProtection="false">
      <alignment horizontal="right" vertical="bottom" textRotation="0" wrapText="false" indent="0" shrinkToFit="false"/>
      <protection locked="true" hidden="false"/>
    </xf>
    <xf numFmtId="165" fontId="14" fillId="0" borderId="1" xfId="0" applyFont="true" applyBorder="true" applyAlignment="true" applyProtection="false">
      <alignment horizontal="right" vertical="bottom" textRotation="0" wrapText="false" indent="0" shrinkToFit="false"/>
      <protection locked="true" hidden="false"/>
    </xf>
    <xf numFmtId="165" fontId="6" fillId="3" borderId="1" xfId="0" applyFont="true" applyBorder="true" applyAlignment="false" applyProtection="false">
      <alignment horizontal="general" vertical="bottom" textRotation="0" wrapText="false" indent="0" shrinkToFit="false"/>
      <protection locked="true" hidden="false"/>
    </xf>
    <xf numFmtId="166" fontId="6" fillId="0" borderId="1" xfId="0" applyFont="true" applyBorder="true" applyAlignment="false" applyProtection="false">
      <alignment horizontal="general" vertical="bottom" textRotation="0" wrapText="false" indent="0" shrinkToFit="false"/>
      <protection locked="true" hidden="false"/>
    </xf>
    <xf numFmtId="165" fontId="19" fillId="0" borderId="1" xfId="0" applyFont="true" applyBorder="true" applyAlignment="false" applyProtection="false">
      <alignment horizontal="general" vertical="bottom" textRotation="0" wrapText="false" indent="0" shrinkToFit="false"/>
      <protection locked="true" hidden="false"/>
    </xf>
    <xf numFmtId="167" fontId="6" fillId="0" borderId="1" xfId="0" applyFont="true" applyBorder="true" applyAlignment="false" applyProtection="false">
      <alignment horizontal="general" vertical="bottom" textRotation="0" wrapText="false" indent="0" shrinkToFit="false"/>
      <protection locked="true" hidden="false"/>
    </xf>
    <xf numFmtId="164" fontId="14" fillId="8" borderId="1" xfId="0" applyFont="true" applyBorder="true" applyAlignment="true" applyProtection="false">
      <alignment horizontal="general" vertical="bottom" textRotation="0" wrapText="false" indent="0" shrinkToFit="false"/>
      <protection locked="true" hidden="false"/>
    </xf>
    <xf numFmtId="165" fontId="14" fillId="9" borderId="1" xfId="0" applyFont="true" applyBorder="true" applyAlignment="true" applyProtection="false">
      <alignment horizontal="right" vertical="bottom" textRotation="0" wrapText="fals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5" fontId="13" fillId="0" borderId="0" xfId="0" applyFont="true" applyBorder="false" applyAlignment="false" applyProtection="false">
      <alignment horizontal="general" vertical="bottom" textRotation="0" wrapText="false" indent="0" shrinkToFit="false"/>
      <protection locked="true" hidden="false"/>
    </xf>
    <xf numFmtId="167" fontId="13" fillId="0" borderId="0" xfId="0" applyFont="true" applyBorder="false" applyAlignment="false" applyProtection="false">
      <alignment horizontal="general" vertical="bottom" textRotation="0" wrapText="false" indent="0" shrinkToFit="false"/>
      <protection locked="true" hidden="false"/>
    </xf>
    <xf numFmtId="164" fontId="13" fillId="10" borderId="0" xfId="0" applyFont="true" applyBorder="true" applyAlignment="true" applyProtection="false">
      <alignment horizontal="center" vertical="bottom" textRotation="0" wrapText="true" indent="0" shrinkToFit="false"/>
      <protection locked="true" hidden="false"/>
    </xf>
    <xf numFmtId="164" fontId="13" fillId="11" borderId="0" xfId="0" applyFont="true" applyBorder="true" applyAlignment="true" applyProtection="false">
      <alignment horizontal="center" vertical="bottom" textRotation="0" wrapText="false" indent="0" shrinkToFit="false"/>
      <protection locked="true" hidden="false"/>
    </xf>
    <xf numFmtId="166" fontId="13" fillId="10" borderId="0" xfId="0" applyFont="true" applyBorder="true" applyAlignment="true" applyProtection="false">
      <alignment horizontal="center" vertical="bottom" textRotation="0" wrapText="false" indent="0" shrinkToFit="false"/>
      <protection locked="true" hidden="false"/>
    </xf>
    <xf numFmtId="167" fontId="13" fillId="11"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CE5CD"/>
      <rgbColor rgb="FFCFE2F3"/>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D9D9D9"/>
      <rgbColor rgb="FFD9EAD3"/>
      <rgbColor rgb="FFFFFF99"/>
      <rgbColor rgb="FFB7E1CD"/>
      <rgbColor rgb="FFFF99CC"/>
      <rgbColor rgb="FFCCCCCC"/>
      <rgbColor rgb="FFF4CCCC"/>
      <rgbColor rgb="FF3366CC"/>
      <rgbColor rgb="FF33CCCC"/>
      <rgbColor rgb="FF99CC00"/>
      <rgbColor rgb="FFFFCC00"/>
      <rgbColor rgb="FFFF9900"/>
      <rgbColor rgb="FFFF6600"/>
      <rgbColor rgb="FF666699"/>
      <rgbColor rgb="FF93C47D"/>
      <rgbColor rgb="FF073763"/>
      <rgbColor rgb="FF6AA84F"/>
      <rgbColor rgb="FF0C343D"/>
      <rgbColor rgb="FF333300"/>
      <rgbColor rgb="FFDC3912"/>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bar"/>
        <c:grouping val="clustered"/>
        <c:ser>
          <c:idx val="0"/>
          <c:order val="0"/>
          <c:tx>
            <c:strRef>
              <c:f>'Ls_15 Analysis'!$D$1</c:f>
              <c:strCache>
                <c:ptCount val="1"/>
                <c:pt idx="0">
                  <c:v>% Mass Media Articles</c:v>
                </c:pt>
              </c:strCache>
            </c:strRef>
          </c:tx>
          <c:spPr>
            <a:solidFill>
              <a:srgbClr val="3366cc"/>
            </a:solidFill>
            <a:ln>
              <a:noFill/>
            </a:ln>
          </c:spPr>
          <c:cat>
            <c:strRef>
              <c:f>'Ls_15 Analysis'!$B$2:$B$20</c:f>
              <c:strCache>
                <c:ptCount val="19"/>
                <c:pt idx="0">
                  <c:v>PDS &amp; Aadhar Linking </c:v>
                </c:pt>
                <c:pt idx="1">
                  <c:v>Elections, Voter Identities &amp; Aadhar</c:v>
                </c:pt>
                <c:pt idx="2">
                  <c:v>Digitization, Cashless Payments</c:v>
                </c:pt>
                <c:pt idx="3">
                  <c:v>Official Documents like Passport, Birth Certificates etc.</c:v>
                </c:pt>
                <c:pt idx="4">
                  <c:v>Aadhar Act, Indian Economy &amp; Policy</c:v>
                </c:pt>
                <c:pt idx="5">
                  <c:v>Aadhar Enrollment</c:v>
                </c:pt>
                <c:pt idx="6">
                  <c:v>Role of UIDAI &amp; Implementation of Aadhar Project</c:v>
                </c:pt>
                <c:pt idx="7">
                  <c:v>Crimes &amp; Aadhar Card</c:v>
                </c:pt>
                <c:pt idx="8">
                  <c:v>Pensions</c:v>
                </c:pt>
                <c:pt idx="9">
                  <c:v>Governance, Policy &amp; Legislation</c:v>
                </c:pt>
                <c:pt idx="10">
                  <c:v>Details on Aadhar Cards, Distribution of Aadhar Cards &amp; Timeline</c:v>
                </c:pt>
                <c:pt idx="11">
                  <c:v>Women, Children, Minority Groups, Workers &amp; Aadhar Registrations</c:v>
                </c:pt>
                <c:pt idx="12">
                  <c:v>Farmers</c:v>
                </c:pt>
                <c:pt idx="13">
                  <c:v>Opposition &amp; Politics over Aadhar</c:v>
                </c:pt>
                <c:pt idx="14">
                  <c:v>Linking of Aadhar with other schemes</c:v>
                </c:pt>
                <c:pt idx="15">
                  <c:v>Court &amp; Controversy Over Aadhar Card</c:v>
                </c:pt>
                <c:pt idx="16">
                  <c:v>Banks, Insurance &amp; Aadhar Cards</c:v>
                </c:pt>
                <c:pt idx="17">
                  <c:v>Misc. </c:v>
                </c:pt>
                <c:pt idx="18">
                  <c:v>LPG Subsidy &amp; DBT (Direct Benefit Transfer)</c:v>
                </c:pt>
              </c:strCache>
            </c:strRef>
          </c:cat>
          <c:val>
            <c:numRef>
              <c:f>'Ls_15 Analysis'!$D$2:$D$21</c:f>
              <c:numCache>
                <c:formatCode>General</c:formatCode>
                <c:ptCount val="20"/>
                <c:pt idx="0">
                  <c:v>2.37791932059448</c:v>
                </c:pt>
                <c:pt idx="1">
                  <c:v>3.31210191082803</c:v>
                </c:pt>
                <c:pt idx="2">
                  <c:v>4.01273885350318</c:v>
                </c:pt>
                <c:pt idx="3">
                  <c:v>1.54989384288747</c:v>
                </c:pt>
                <c:pt idx="4">
                  <c:v>10.8917197452229</c:v>
                </c:pt>
                <c:pt idx="5">
                  <c:v>9.04458598726115</c:v>
                </c:pt>
                <c:pt idx="6">
                  <c:v>15.9023354564756</c:v>
                </c:pt>
                <c:pt idx="7">
                  <c:v>7.28237791932059</c:v>
                </c:pt>
                <c:pt idx="8">
                  <c:v>0.89171974522293</c:v>
                </c:pt>
                <c:pt idx="9">
                  <c:v>1.65605095541401</c:v>
                </c:pt>
                <c:pt idx="10">
                  <c:v>13.5456475583864</c:v>
                </c:pt>
                <c:pt idx="11">
                  <c:v>1.12526539278132</c:v>
                </c:pt>
                <c:pt idx="12">
                  <c:v>0.233545647558386</c:v>
                </c:pt>
                <c:pt idx="13">
                  <c:v>3.97027600849257</c:v>
                </c:pt>
                <c:pt idx="14">
                  <c:v>10.8492569002123</c:v>
                </c:pt>
                <c:pt idx="15">
                  <c:v>2.22929936305732</c:v>
                </c:pt>
                <c:pt idx="16">
                  <c:v>2.4203821656051</c:v>
                </c:pt>
                <c:pt idx="17">
                  <c:v>4.43736730360934</c:v>
                </c:pt>
                <c:pt idx="18">
                  <c:v>3.46072186836518</c:v>
                </c:pt>
                <c:pt idx="19">
                  <c:v/>
                </c:pt>
              </c:numCache>
            </c:numRef>
          </c:val>
        </c:ser>
        <c:ser>
          <c:idx val="1"/>
          <c:order val="1"/>
          <c:tx>
            <c:strRef>
              <c:f>'Ls_15 Analysis'!$F$1</c:f>
              <c:strCache>
                <c:ptCount val="1"/>
                <c:pt idx="0">
                  <c:v>% Questions in Parlament</c:v>
                </c:pt>
              </c:strCache>
            </c:strRef>
          </c:tx>
          <c:spPr>
            <a:solidFill>
              <a:srgbClr val="dc3912"/>
            </a:solidFill>
            <a:ln>
              <a:noFill/>
            </a:ln>
          </c:spPr>
          <c:cat>
            <c:strRef>
              <c:f>'Ls_15 Analysis'!$B$2:$B$20</c:f>
              <c:strCache>
                <c:ptCount val="19"/>
                <c:pt idx="0">
                  <c:v>PDS &amp; Aadhar Linking </c:v>
                </c:pt>
                <c:pt idx="1">
                  <c:v>Elections, Voter Identities &amp; Aadhar</c:v>
                </c:pt>
                <c:pt idx="2">
                  <c:v>Digitization, Cashless Payments</c:v>
                </c:pt>
                <c:pt idx="3">
                  <c:v>Official Documents like Passport, Birth Certificates etc.</c:v>
                </c:pt>
                <c:pt idx="4">
                  <c:v>Aadhar Act, Indian Economy &amp; Policy</c:v>
                </c:pt>
                <c:pt idx="5">
                  <c:v>Aadhar Enrollment</c:v>
                </c:pt>
                <c:pt idx="6">
                  <c:v>Role of UIDAI &amp; Implementation of Aadhar Project</c:v>
                </c:pt>
                <c:pt idx="7">
                  <c:v>Crimes &amp; Aadhar Card</c:v>
                </c:pt>
                <c:pt idx="8">
                  <c:v>Pensions</c:v>
                </c:pt>
                <c:pt idx="9">
                  <c:v>Governance, Policy &amp; Legislation</c:v>
                </c:pt>
                <c:pt idx="10">
                  <c:v>Details on Aadhar Cards, Distribution of Aadhar Cards &amp; Timeline</c:v>
                </c:pt>
                <c:pt idx="11">
                  <c:v>Women, Children, Minority Groups, Workers &amp; Aadhar Registrations</c:v>
                </c:pt>
                <c:pt idx="12">
                  <c:v>Farmers</c:v>
                </c:pt>
                <c:pt idx="13">
                  <c:v>Opposition &amp; Politics over Aadhar</c:v>
                </c:pt>
                <c:pt idx="14">
                  <c:v>Linking of Aadhar with other schemes</c:v>
                </c:pt>
                <c:pt idx="15">
                  <c:v>Court &amp; Controversy Over Aadhar Card</c:v>
                </c:pt>
                <c:pt idx="16">
                  <c:v>Banks, Insurance &amp; Aadhar Cards</c:v>
                </c:pt>
                <c:pt idx="17">
                  <c:v>Misc. </c:v>
                </c:pt>
                <c:pt idx="18">
                  <c:v>LPG Subsidy &amp; DBT (Direct Benefit Transfer)</c:v>
                </c:pt>
              </c:strCache>
            </c:strRef>
          </c:cat>
          <c:val>
            <c:numRef>
              <c:f>'Ls_15 Analysis'!$F$2:$F$20</c:f>
              <c:numCache>
                <c:formatCode>General</c:formatCode>
                <c:ptCount val="19"/>
                <c:pt idx="0">
                  <c:v>0</c:v>
                </c:pt>
                <c:pt idx="1">
                  <c:v>0</c:v>
                </c:pt>
                <c:pt idx="2">
                  <c:v>7.57575757575758</c:v>
                </c:pt>
                <c:pt idx="3">
                  <c:v>0</c:v>
                </c:pt>
                <c:pt idx="4">
                  <c:v>3.03030303030303</c:v>
                </c:pt>
                <c:pt idx="5">
                  <c:v>9.09090909090909</c:v>
                </c:pt>
                <c:pt idx="6">
                  <c:v>3.03030303030303</c:v>
                </c:pt>
                <c:pt idx="7">
                  <c:v>1.51515151515152</c:v>
                </c:pt>
                <c:pt idx="8">
                  <c:v>3.03030303030303</c:v>
                </c:pt>
                <c:pt idx="9">
                  <c:v>3.03030303030303</c:v>
                </c:pt>
                <c:pt idx="10">
                  <c:v>3.03030303030303</c:v>
                </c:pt>
                <c:pt idx="11">
                  <c:v>27.2727272727273</c:v>
                </c:pt>
                <c:pt idx="12">
                  <c:v>0</c:v>
                </c:pt>
                <c:pt idx="13">
                  <c:v>3.03030303030303</c:v>
                </c:pt>
                <c:pt idx="14">
                  <c:v>0</c:v>
                </c:pt>
                <c:pt idx="15">
                  <c:v>0</c:v>
                </c:pt>
                <c:pt idx="16">
                  <c:v>7.57575757575758</c:v>
                </c:pt>
                <c:pt idx="17">
                  <c:v>0</c:v>
                </c:pt>
                <c:pt idx="18">
                  <c:v>28.7878787878788</c:v>
                </c:pt>
              </c:numCache>
            </c:numRef>
          </c:val>
        </c:ser>
        <c:gapWidth val="150"/>
        <c:axId val="55826733"/>
        <c:axId val="94033135"/>
      </c:barChart>
      <c:catAx>
        <c:axId val="55826733"/>
        <c:scaling>
          <c:orientation val="maxMin"/>
        </c:scaling>
        <c:delete val="0"/>
        <c:axPos val="b"/>
        <c:title>
          <c:tx>
            <c:rich>
              <a:bodyPr/>
              <a:lstStyle/>
              <a:p>
                <a:pPr>
                  <a:defRPr/>
                </a:pPr>
                <a:r>
                  <a:rPr b="1" sz="1000">
                    <a:solidFill>
                      <a:srgbClr val="000000"/>
                    </a:solidFill>
                    <a:latin typeface="Arial black"/>
                  </a:rPr>
                  <a:t>ASPECT</a:t>
                </a:r>
              </a:p>
            </c:rich>
          </c:tx>
          <c:layout/>
        </c:title>
        <c:majorTickMark val="cross"/>
        <c:minorTickMark val="cross"/>
        <c:tickLblPos val="nextTo"/>
        <c:spPr>
          <a:ln>
            <a:noFill/>
          </a:ln>
        </c:spPr>
        <c:crossAx val="94033135"/>
        <c:crosses val="autoZero"/>
        <c:auto val="1"/>
        <c:lblAlgn val="ctr"/>
        <c:lblOffset val="100"/>
      </c:catAx>
      <c:valAx>
        <c:axId val="94033135"/>
        <c:scaling>
          <c:orientation val="minMax"/>
        </c:scaling>
        <c:delete val="0"/>
        <c:axPos val="l"/>
        <c:majorGridlines>
          <c:spPr>
            <a:ln>
              <a:solidFill>
                <a:srgbClr val="b7b7b7"/>
              </a:solidFill>
            </a:ln>
          </c:spPr>
        </c:majorGridlines>
        <c:title>
          <c:tx>
            <c:rich>
              <a:bodyPr/>
              <a:lstStyle/>
              <a:p>
                <a:pPr>
                  <a:defRPr/>
                </a:pPr>
                <a:r>
                  <a:rPr b="1" sz="1000">
                    <a:solidFill>
                      <a:srgbClr val="000000"/>
                    </a:solidFill>
                    <a:latin typeface="Arial black"/>
                  </a:rPr>
                  <a:t>Percentage </a:t>
                </a:r>
              </a:p>
            </c:rich>
          </c:tx>
          <c:layout/>
        </c:title>
        <c:majorTickMark val="cross"/>
        <c:minorTickMark val="cross"/>
        <c:tickLblPos val="nextTo"/>
        <c:spPr>
          <a:ln w="47520">
            <a:noFill/>
          </a:ln>
        </c:spPr>
        <c:crossAx val="55826733"/>
        <c:crosses val="max"/>
      </c:valAx>
      <c:spPr>
        <a:noFill/>
        <a:ln>
          <a:noFill/>
        </a:ln>
      </c:spPr>
    </c:plotArea>
    <c:legend>
      <c:legendPos val="r"/>
      <c:overlay val="0"/>
      <c:spPr>
        <a:noFill/>
        <a:ln>
          <a:noFill/>
        </a:ln>
      </c:spPr>
    </c:legend>
    <c:plotVisOnly val="1"/>
  </c:chart>
  <c:spPr>
    <a:no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'Mass Media Vs QH'!$G$1</c:f>
              <c:strCache>
                <c:ptCount val="1"/>
                <c:pt idx="0">
                  <c:v>% Questions LS15 </c:v>
                </c:pt>
              </c:strCache>
            </c:strRef>
          </c:tx>
          <c:spPr>
            <a:solidFill>
              <a:srgbClr val="3366cc"/>
            </a:solidFill>
            <a:ln>
              <a:noFill/>
            </a:ln>
          </c:spPr>
          <c:cat>
            <c:strRef>
              <c:f>'Mass Media Vs QH'!$B$2:$B$20</c:f>
              <c:strCache>
                <c:ptCount val="19"/>
                <c:pt idx="0">
                  <c:v>PDS &amp; Aadhar Linking </c:v>
                </c:pt>
                <c:pt idx="1">
                  <c:v>Elections, Voter Identities &amp; Aadhar</c:v>
                </c:pt>
                <c:pt idx="2">
                  <c:v>Digitization, Cashless Payments</c:v>
                </c:pt>
                <c:pt idx="3">
                  <c:v>Official Documents like Passport, Birth Certificates etc.</c:v>
                </c:pt>
                <c:pt idx="4">
                  <c:v>Aadhar Act, Indian Economy &amp; Policy</c:v>
                </c:pt>
                <c:pt idx="5">
                  <c:v>Aadhar Enrollment</c:v>
                </c:pt>
                <c:pt idx="6">
                  <c:v>Role of UIDAI &amp; Implementation of Aadhar Project</c:v>
                </c:pt>
                <c:pt idx="7">
                  <c:v>Crimes &amp; Aadhar Card</c:v>
                </c:pt>
                <c:pt idx="8">
                  <c:v>Pensions</c:v>
                </c:pt>
                <c:pt idx="9">
                  <c:v>Governance, Policy &amp; Legislation</c:v>
                </c:pt>
                <c:pt idx="10">
                  <c:v>Details on Aadhar Cards, Distribution of Aadhar Cards &amp; Timeline</c:v>
                </c:pt>
                <c:pt idx="11">
                  <c:v>Women, Children, Minority Groups, Workers &amp; Aadhar Registrations</c:v>
                </c:pt>
                <c:pt idx="12">
                  <c:v>Farmers</c:v>
                </c:pt>
                <c:pt idx="13">
                  <c:v>Opposition &amp; Politics over Aadhar</c:v>
                </c:pt>
                <c:pt idx="14">
                  <c:v>Linking of Aadhar with other schemes</c:v>
                </c:pt>
                <c:pt idx="15">
                  <c:v>Court &amp; Controversy Over Aadhar Card</c:v>
                </c:pt>
                <c:pt idx="16">
                  <c:v>Banks, Insurance &amp; Aadhar Cards</c:v>
                </c:pt>
                <c:pt idx="17">
                  <c:v>Misc. </c:v>
                </c:pt>
                <c:pt idx="18">
                  <c:v>LPG Subsidy &amp; DBT (Direct Benefit Transfer)</c:v>
                </c:pt>
              </c:strCache>
            </c:strRef>
          </c:cat>
          <c:val>
            <c:numRef>
              <c:f>'Mass Media Vs QH'!$G$2:$G$20</c:f>
              <c:numCache>
                <c:formatCode>General</c:formatCode>
                <c:ptCount val="19"/>
                <c:pt idx="0">
                  <c:v>0</c:v>
                </c:pt>
                <c:pt idx="1">
                  <c:v>0</c:v>
                </c:pt>
                <c:pt idx="2">
                  <c:v>7.57575757575758</c:v>
                </c:pt>
                <c:pt idx="3">
                  <c:v>0</c:v>
                </c:pt>
                <c:pt idx="4">
                  <c:v>3.03030303030303</c:v>
                </c:pt>
                <c:pt idx="5">
                  <c:v>9.09090909090909</c:v>
                </c:pt>
                <c:pt idx="6">
                  <c:v>3.03030303030303</c:v>
                </c:pt>
                <c:pt idx="7">
                  <c:v>1.51515151515152</c:v>
                </c:pt>
                <c:pt idx="8">
                  <c:v>3.03030303030303</c:v>
                </c:pt>
                <c:pt idx="9">
                  <c:v>3.03030303030303</c:v>
                </c:pt>
                <c:pt idx="10">
                  <c:v>3.03030303030303</c:v>
                </c:pt>
                <c:pt idx="11">
                  <c:v>27.2727272727273</c:v>
                </c:pt>
                <c:pt idx="12">
                  <c:v>0</c:v>
                </c:pt>
                <c:pt idx="13">
                  <c:v>3.03030303030303</c:v>
                </c:pt>
                <c:pt idx="14">
                  <c:v>0</c:v>
                </c:pt>
                <c:pt idx="15">
                  <c:v>0</c:v>
                </c:pt>
                <c:pt idx="16">
                  <c:v>7.57575757575758</c:v>
                </c:pt>
                <c:pt idx="17">
                  <c:v>0</c:v>
                </c:pt>
                <c:pt idx="18">
                  <c:v>28.7878787878788</c:v>
                </c:pt>
              </c:numCache>
            </c:numRef>
          </c:val>
        </c:ser>
        <c:ser>
          <c:idx val="1"/>
          <c:order val="1"/>
          <c:tx>
            <c:strRef>
              <c:f>'Mass Media Vs QH'!$H$1</c:f>
              <c:strCache>
                <c:ptCount val="1"/>
                <c:pt idx="0">
                  <c:v>% Questions LS16</c:v>
                </c:pt>
              </c:strCache>
            </c:strRef>
          </c:tx>
          <c:spPr>
            <a:solidFill>
              <a:srgbClr val="dc3912"/>
            </a:solidFill>
            <a:ln>
              <a:noFill/>
            </a:ln>
          </c:spPr>
          <c:cat>
            <c:strRef>
              <c:f>'Mass Media Vs QH'!$B$2:$B$20</c:f>
              <c:strCache>
                <c:ptCount val="19"/>
                <c:pt idx="0">
                  <c:v>PDS &amp; Aadhar Linking </c:v>
                </c:pt>
                <c:pt idx="1">
                  <c:v>Elections, Voter Identities &amp; Aadhar</c:v>
                </c:pt>
                <c:pt idx="2">
                  <c:v>Digitization, Cashless Payments</c:v>
                </c:pt>
                <c:pt idx="3">
                  <c:v>Official Documents like Passport, Birth Certificates etc.</c:v>
                </c:pt>
                <c:pt idx="4">
                  <c:v>Aadhar Act, Indian Economy &amp; Policy</c:v>
                </c:pt>
                <c:pt idx="5">
                  <c:v>Aadhar Enrollment</c:v>
                </c:pt>
                <c:pt idx="6">
                  <c:v>Role of UIDAI &amp; Implementation of Aadhar Project</c:v>
                </c:pt>
                <c:pt idx="7">
                  <c:v>Crimes &amp; Aadhar Card</c:v>
                </c:pt>
                <c:pt idx="8">
                  <c:v>Pensions</c:v>
                </c:pt>
                <c:pt idx="9">
                  <c:v>Governance, Policy &amp; Legislation</c:v>
                </c:pt>
                <c:pt idx="10">
                  <c:v>Details on Aadhar Cards, Distribution of Aadhar Cards &amp; Timeline</c:v>
                </c:pt>
                <c:pt idx="11">
                  <c:v>Women, Children, Minority Groups, Workers &amp; Aadhar Registrations</c:v>
                </c:pt>
                <c:pt idx="12">
                  <c:v>Farmers</c:v>
                </c:pt>
                <c:pt idx="13">
                  <c:v>Opposition &amp; Politics over Aadhar</c:v>
                </c:pt>
                <c:pt idx="14">
                  <c:v>Linking of Aadhar with other schemes</c:v>
                </c:pt>
                <c:pt idx="15">
                  <c:v>Court &amp; Controversy Over Aadhar Card</c:v>
                </c:pt>
                <c:pt idx="16">
                  <c:v>Banks, Insurance &amp; Aadhar Cards</c:v>
                </c:pt>
                <c:pt idx="17">
                  <c:v>Misc. </c:v>
                </c:pt>
                <c:pt idx="18">
                  <c:v>LPG Subsidy &amp; DBT (Direct Benefit Transfer)</c:v>
                </c:pt>
              </c:strCache>
            </c:strRef>
          </c:cat>
          <c:val>
            <c:numRef>
              <c:f>'Mass Media Vs QH'!$H$2:$H$20</c:f>
              <c:numCache>
                <c:formatCode>General</c:formatCode>
                <c:ptCount val="19"/>
                <c:pt idx="0">
                  <c:v>0</c:v>
                </c:pt>
                <c:pt idx="1">
                  <c:v>0</c:v>
                </c:pt>
                <c:pt idx="2">
                  <c:v>3.7037037037037</c:v>
                </c:pt>
                <c:pt idx="3">
                  <c:v>0</c:v>
                </c:pt>
                <c:pt idx="4">
                  <c:v>0</c:v>
                </c:pt>
                <c:pt idx="5">
                  <c:v>22.2222222222222</c:v>
                </c:pt>
                <c:pt idx="6">
                  <c:v>3.7037037037037</c:v>
                </c:pt>
                <c:pt idx="7">
                  <c:v>7.40740740740741</c:v>
                </c:pt>
                <c:pt idx="8">
                  <c:v>11.1111111111111</c:v>
                </c:pt>
                <c:pt idx="9">
                  <c:v>0</c:v>
                </c:pt>
                <c:pt idx="10">
                  <c:v>0</c:v>
                </c:pt>
                <c:pt idx="11">
                  <c:v>11.1111111111111</c:v>
                </c:pt>
                <c:pt idx="12">
                  <c:v>0</c:v>
                </c:pt>
                <c:pt idx="13">
                  <c:v>0</c:v>
                </c:pt>
                <c:pt idx="14">
                  <c:v>0</c:v>
                </c:pt>
                <c:pt idx="15">
                  <c:v>0</c:v>
                </c:pt>
                <c:pt idx="16">
                  <c:v>11.1111111111111</c:v>
                </c:pt>
                <c:pt idx="17">
                  <c:v>0</c:v>
                </c:pt>
                <c:pt idx="18">
                  <c:v>29.6296296296296</c:v>
                </c:pt>
              </c:numCache>
            </c:numRef>
          </c:val>
        </c:ser>
        <c:gapWidth val="150"/>
        <c:axId val="75161464"/>
        <c:axId val="11890561"/>
      </c:barChart>
      <c:catAx>
        <c:axId val="75161464"/>
        <c:scaling>
          <c:orientation val="minMax"/>
        </c:scaling>
        <c:delete val="0"/>
        <c:axPos val="b"/>
        <c:title>
          <c:tx>
            <c:rich>
              <a:bodyPr/>
              <a:lstStyle/>
              <a:p>
                <a:pPr>
                  <a:defRPr/>
                </a:pPr>
                <a:r>
                  <a:rPr b="1" sz="1000">
                    <a:solidFill>
                      <a:srgbClr val="000000"/>
                    </a:solidFill>
                    <a:latin typeface="Arial black"/>
                  </a:rPr>
                  <a:t>ASPECT</a:t>
                </a:r>
              </a:p>
            </c:rich>
          </c:tx>
          <c:layout/>
        </c:title>
        <c:majorTickMark val="cross"/>
        <c:minorTickMark val="cross"/>
        <c:tickLblPos val="nextTo"/>
        <c:spPr>
          <a:ln>
            <a:noFill/>
          </a:ln>
        </c:spPr>
        <c:crossAx val="11890561"/>
        <c:crosses val="autoZero"/>
        <c:auto val="1"/>
        <c:lblAlgn val="ctr"/>
        <c:lblOffset val="100"/>
      </c:catAx>
      <c:valAx>
        <c:axId val="11890561"/>
        <c:scaling>
          <c:orientation val="minMax"/>
          <c:max val="30"/>
        </c:scaling>
        <c:delete val="0"/>
        <c:axPos val="l"/>
        <c:majorGridlines>
          <c:spPr>
            <a:ln>
              <a:solidFill>
                <a:srgbClr val="b7b7b7"/>
              </a:solidFill>
            </a:ln>
          </c:spPr>
        </c:majorGridlines>
        <c:title>
          <c:tx>
            <c:rich>
              <a:bodyPr/>
              <a:lstStyle/>
              <a:p>
                <a:pPr>
                  <a:defRPr/>
                </a:pPr>
                <a:r>
                  <a:rPr b="1" sz="1000">
                    <a:solidFill>
                      <a:srgbClr val="000000"/>
                    </a:solidFill>
                    <a:latin typeface="Arial black"/>
                  </a:rPr>
                  <a:t>PERCENTAGE</a:t>
                </a:r>
              </a:p>
            </c:rich>
          </c:tx>
          <c:layout/>
        </c:title>
        <c:majorTickMark val="cross"/>
        <c:minorTickMark val="cross"/>
        <c:tickLblPos val="nextTo"/>
        <c:spPr>
          <a:ln w="47520">
            <a:noFill/>
          </a:ln>
        </c:spPr>
        <c:crossAx val="75161464"/>
        <c:crossesAt val="0"/>
      </c:valAx>
      <c:spPr>
        <a:noFill/>
        <a:ln>
          <a:noFill/>
        </a:ln>
      </c:spPr>
    </c:plotArea>
    <c:legend>
      <c:legendPos val="r"/>
      <c:overlay val="0"/>
      <c:spPr>
        <a:noFill/>
        <a:ln>
          <a:noFill/>
        </a:ln>
      </c:spPr>
    </c:legend>
    <c:plotVisOnly val="1"/>
  </c:chart>
  <c:spPr>
    <a:noFill/>
    <a:ln>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bar"/>
        <c:grouping val="clustered"/>
        <c:ser>
          <c:idx val="0"/>
          <c:order val="0"/>
          <c:tx>
            <c:strRef>
              <c:f>'Mass Media Vs QH'!$D$1</c:f>
              <c:strCache>
                <c:ptCount val="1"/>
                <c:pt idx="0">
                  <c:v>% Mass Media Articles (P)</c:v>
                </c:pt>
              </c:strCache>
            </c:strRef>
          </c:tx>
          <c:spPr>
            <a:solidFill>
              <a:srgbClr val="3366cc"/>
            </a:solidFill>
            <a:ln>
              <a:noFill/>
            </a:ln>
          </c:spPr>
          <c:cat>
            <c:strRef>
              <c:f>'Mass Media Vs QH'!$B$2:$B$20</c:f>
              <c:strCache>
                <c:ptCount val="19"/>
                <c:pt idx="0">
                  <c:v>PDS &amp; Aadhar Linking </c:v>
                </c:pt>
                <c:pt idx="1">
                  <c:v>Elections, Voter Identities &amp; Aadhar</c:v>
                </c:pt>
                <c:pt idx="2">
                  <c:v>Digitization, Cashless Payments</c:v>
                </c:pt>
                <c:pt idx="3">
                  <c:v>Official Documents like Passport, Birth Certificates etc.</c:v>
                </c:pt>
                <c:pt idx="4">
                  <c:v>Aadhar Act, Indian Economy &amp; Policy</c:v>
                </c:pt>
                <c:pt idx="5">
                  <c:v>Aadhar Enrollment</c:v>
                </c:pt>
                <c:pt idx="6">
                  <c:v>Role of UIDAI &amp; Implementation of Aadhar Project</c:v>
                </c:pt>
                <c:pt idx="7">
                  <c:v>Crimes &amp; Aadhar Card</c:v>
                </c:pt>
                <c:pt idx="8">
                  <c:v>Pensions</c:v>
                </c:pt>
                <c:pt idx="9">
                  <c:v>Governance, Policy &amp; Legislation</c:v>
                </c:pt>
                <c:pt idx="10">
                  <c:v>Details on Aadhar Cards, Distribution of Aadhar Cards &amp; Timeline</c:v>
                </c:pt>
                <c:pt idx="11">
                  <c:v>Women, Children, Minority Groups, Workers &amp; Aadhar Registrations</c:v>
                </c:pt>
                <c:pt idx="12">
                  <c:v>Farmers</c:v>
                </c:pt>
                <c:pt idx="13">
                  <c:v>Opposition &amp; Politics over Aadhar</c:v>
                </c:pt>
                <c:pt idx="14">
                  <c:v>Linking of Aadhar with other schemes</c:v>
                </c:pt>
                <c:pt idx="15">
                  <c:v>Court &amp; Controversy Over Aadhar Card</c:v>
                </c:pt>
                <c:pt idx="16">
                  <c:v>Banks, Insurance &amp; Aadhar Cards</c:v>
                </c:pt>
                <c:pt idx="17">
                  <c:v>Misc. </c:v>
                </c:pt>
                <c:pt idx="18">
                  <c:v>LPG Subsidy &amp; DBT (Direct Benefit Transfer)</c:v>
                </c:pt>
              </c:strCache>
            </c:strRef>
          </c:cat>
          <c:val>
            <c:numRef>
              <c:f>'Mass Media Vs QH'!$D$2:$D$20</c:f>
              <c:numCache>
                <c:formatCode>General</c:formatCode>
                <c:ptCount val="19"/>
                <c:pt idx="0">
                  <c:v>2.37791932059448</c:v>
                </c:pt>
                <c:pt idx="1">
                  <c:v>3.31210191082803</c:v>
                </c:pt>
                <c:pt idx="2">
                  <c:v>4.01273885350318</c:v>
                </c:pt>
                <c:pt idx="3">
                  <c:v>1.54989384288747</c:v>
                </c:pt>
                <c:pt idx="4">
                  <c:v>10.8917197452229</c:v>
                </c:pt>
                <c:pt idx="5">
                  <c:v>9.04458598726115</c:v>
                </c:pt>
                <c:pt idx="6">
                  <c:v>15.9023354564756</c:v>
                </c:pt>
                <c:pt idx="7">
                  <c:v>7.28237791932059</c:v>
                </c:pt>
                <c:pt idx="8">
                  <c:v>0.89171974522293</c:v>
                </c:pt>
                <c:pt idx="9">
                  <c:v>1.65605095541401</c:v>
                </c:pt>
                <c:pt idx="10">
                  <c:v>13.5456475583864</c:v>
                </c:pt>
                <c:pt idx="11">
                  <c:v>1.12526539278132</c:v>
                </c:pt>
                <c:pt idx="12">
                  <c:v>0.233545647558386</c:v>
                </c:pt>
                <c:pt idx="13">
                  <c:v>3.97027600849257</c:v>
                </c:pt>
                <c:pt idx="14">
                  <c:v>10.8492569002123</c:v>
                </c:pt>
                <c:pt idx="15">
                  <c:v>2.22929936305732</c:v>
                </c:pt>
                <c:pt idx="16">
                  <c:v>2.4203821656051</c:v>
                </c:pt>
                <c:pt idx="17">
                  <c:v>4.43736730360934</c:v>
                </c:pt>
                <c:pt idx="18">
                  <c:v>3.46072186836518</c:v>
                </c:pt>
              </c:numCache>
            </c:numRef>
          </c:val>
        </c:ser>
        <c:ser>
          <c:idx val="1"/>
          <c:order val="1"/>
          <c:tx>
            <c:strRef>
              <c:f>'Mass Media Vs QH'!$J$1</c:f>
              <c:strCache>
                <c:ptCount val="1"/>
                <c:pt idx="0">
                  <c:v>% Questions LS 15 &amp; LS16 (Q)</c:v>
                </c:pt>
              </c:strCache>
            </c:strRef>
          </c:tx>
          <c:spPr>
            <a:solidFill>
              <a:srgbClr val="dc3912"/>
            </a:solidFill>
            <a:ln>
              <a:noFill/>
            </a:ln>
          </c:spPr>
          <c:cat>
            <c:strRef>
              <c:f>'Mass Media Vs QH'!$B$2:$B$20</c:f>
              <c:strCache>
                <c:ptCount val="19"/>
                <c:pt idx="0">
                  <c:v>PDS &amp; Aadhar Linking </c:v>
                </c:pt>
                <c:pt idx="1">
                  <c:v>Elections, Voter Identities &amp; Aadhar</c:v>
                </c:pt>
                <c:pt idx="2">
                  <c:v>Digitization, Cashless Payments</c:v>
                </c:pt>
                <c:pt idx="3">
                  <c:v>Official Documents like Passport, Birth Certificates etc.</c:v>
                </c:pt>
                <c:pt idx="4">
                  <c:v>Aadhar Act, Indian Economy &amp; Policy</c:v>
                </c:pt>
                <c:pt idx="5">
                  <c:v>Aadhar Enrollment</c:v>
                </c:pt>
                <c:pt idx="6">
                  <c:v>Role of UIDAI &amp; Implementation of Aadhar Project</c:v>
                </c:pt>
                <c:pt idx="7">
                  <c:v>Crimes &amp; Aadhar Card</c:v>
                </c:pt>
                <c:pt idx="8">
                  <c:v>Pensions</c:v>
                </c:pt>
                <c:pt idx="9">
                  <c:v>Governance, Policy &amp; Legislation</c:v>
                </c:pt>
                <c:pt idx="10">
                  <c:v>Details on Aadhar Cards, Distribution of Aadhar Cards &amp; Timeline</c:v>
                </c:pt>
                <c:pt idx="11">
                  <c:v>Women, Children, Minority Groups, Workers &amp; Aadhar Registrations</c:v>
                </c:pt>
                <c:pt idx="12">
                  <c:v>Farmers</c:v>
                </c:pt>
                <c:pt idx="13">
                  <c:v>Opposition &amp; Politics over Aadhar</c:v>
                </c:pt>
                <c:pt idx="14">
                  <c:v>Linking of Aadhar with other schemes</c:v>
                </c:pt>
                <c:pt idx="15">
                  <c:v>Court &amp; Controversy Over Aadhar Card</c:v>
                </c:pt>
                <c:pt idx="16">
                  <c:v>Banks, Insurance &amp; Aadhar Cards</c:v>
                </c:pt>
                <c:pt idx="17">
                  <c:v>Misc. </c:v>
                </c:pt>
                <c:pt idx="18">
                  <c:v>LPG Subsidy &amp; DBT (Direct Benefit Transfer)</c:v>
                </c:pt>
              </c:strCache>
            </c:strRef>
          </c:cat>
          <c:val>
            <c:numRef>
              <c:f>'Mass Media Vs QH'!$J$2:$J$20</c:f>
              <c:numCache>
                <c:formatCode>General</c:formatCode>
                <c:ptCount val="19"/>
                <c:pt idx="0">
                  <c:v>0</c:v>
                </c:pt>
                <c:pt idx="1">
                  <c:v>0</c:v>
                </c:pt>
                <c:pt idx="2">
                  <c:v>6.45161290322581</c:v>
                </c:pt>
                <c:pt idx="3">
                  <c:v>0</c:v>
                </c:pt>
                <c:pt idx="4">
                  <c:v>2.1505376344086</c:v>
                </c:pt>
                <c:pt idx="5">
                  <c:v>12.9032258064516</c:v>
                </c:pt>
                <c:pt idx="6">
                  <c:v>3.2258064516129</c:v>
                </c:pt>
                <c:pt idx="7">
                  <c:v>3.2258064516129</c:v>
                </c:pt>
                <c:pt idx="8">
                  <c:v>5.37634408602151</c:v>
                </c:pt>
                <c:pt idx="9">
                  <c:v>2.1505376344086</c:v>
                </c:pt>
                <c:pt idx="10">
                  <c:v>2.1505376344086</c:v>
                </c:pt>
                <c:pt idx="11">
                  <c:v>22.5806451612903</c:v>
                </c:pt>
                <c:pt idx="12">
                  <c:v>0</c:v>
                </c:pt>
                <c:pt idx="13">
                  <c:v>2.1505376344086</c:v>
                </c:pt>
                <c:pt idx="14">
                  <c:v>0</c:v>
                </c:pt>
                <c:pt idx="15">
                  <c:v>0</c:v>
                </c:pt>
                <c:pt idx="16">
                  <c:v>8.60215053763441</c:v>
                </c:pt>
                <c:pt idx="17">
                  <c:v>0</c:v>
                </c:pt>
                <c:pt idx="18">
                  <c:v>29.0322580645161</c:v>
                </c:pt>
              </c:numCache>
            </c:numRef>
          </c:val>
        </c:ser>
        <c:gapWidth val="150"/>
        <c:axId val="29208388"/>
        <c:axId val="99835815"/>
      </c:barChart>
      <c:catAx>
        <c:axId val="29208388"/>
        <c:scaling>
          <c:orientation val="maxMin"/>
        </c:scaling>
        <c:delete val="0"/>
        <c:axPos val="b"/>
        <c:title>
          <c:tx>
            <c:rich>
              <a:bodyPr/>
              <a:lstStyle/>
              <a:p>
                <a:pPr>
                  <a:defRPr/>
                </a:pPr>
                <a:r>
                  <a:rPr b="1">
                    <a:solidFill>
                      <a:srgbClr val="073763"/>
                    </a:solidFill>
                    <a:latin typeface="Arial"/>
                  </a:rPr>
                  <a:t>ASPECT</a:t>
                </a:r>
              </a:p>
            </c:rich>
          </c:tx>
          <c:layout/>
        </c:title>
        <c:majorTickMark val="cross"/>
        <c:minorTickMark val="cross"/>
        <c:tickLblPos val="nextTo"/>
        <c:spPr>
          <a:ln>
            <a:noFill/>
          </a:ln>
        </c:spPr>
        <c:crossAx val="99835815"/>
        <c:crosses val="autoZero"/>
        <c:auto val="1"/>
        <c:lblAlgn val="ctr"/>
        <c:lblOffset val="100"/>
      </c:catAx>
      <c:valAx>
        <c:axId val="99835815"/>
        <c:scaling>
          <c:orientation val="minMax"/>
          <c:max val="30"/>
        </c:scaling>
        <c:delete val="0"/>
        <c:axPos val="l"/>
        <c:majorGridlines>
          <c:spPr>
            <a:ln>
              <a:solidFill>
                <a:srgbClr val="b7b7b7"/>
              </a:solidFill>
            </a:ln>
          </c:spPr>
        </c:majorGridlines>
        <c:title>
          <c:tx>
            <c:rich>
              <a:bodyPr/>
              <a:lstStyle/>
              <a:p>
                <a:pPr>
                  <a:defRPr/>
                </a:pPr>
                <a:r>
                  <a:rPr b="1" sz="1600">
                    <a:solidFill>
                      <a:srgbClr val="0c343d"/>
                    </a:solidFill>
                    <a:latin typeface="Arial"/>
                  </a:rPr>
                  <a:t>PERCENTAGE</a:t>
                </a:r>
              </a:p>
            </c:rich>
          </c:tx>
          <c:layout/>
        </c:title>
        <c:majorTickMark val="cross"/>
        <c:minorTickMark val="cross"/>
        <c:tickLblPos val="nextTo"/>
        <c:spPr>
          <a:ln w="47520">
            <a:noFill/>
          </a:ln>
        </c:spPr>
        <c:crossAx val="29208388"/>
        <c:crosses val="max"/>
      </c:valAx>
      <c:spPr>
        <a:noFill/>
        <a:ln>
          <a:noFill/>
        </a:ln>
      </c:spPr>
    </c:plotArea>
    <c:legend>
      <c:legendPos val="r"/>
      <c:overlay val="0"/>
      <c:spPr>
        <a:noFill/>
        <a:ln>
          <a:noFill/>
        </a:ln>
      </c:spPr>
    </c:legend>
    <c:plotVisOnly val="1"/>
  </c:chart>
  <c:spPr>
    <a:no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770040</xdr:colOff>
      <xdr:row>24</xdr:row>
      <xdr:rowOff>38520</xdr:rowOff>
    </xdr:from>
    <xdr:to>
      <xdr:col>9</xdr:col>
      <xdr:colOff>426600</xdr:colOff>
      <xdr:row>66</xdr:row>
      <xdr:rowOff>94680</xdr:rowOff>
    </xdr:to>
    <xdr:graphicFrame>
      <xdr:nvGraphicFramePr>
        <xdr:cNvPr id="0" name="Chart 1"/>
        <xdr:cNvGraphicFramePr/>
      </xdr:nvGraphicFramePr>
      <xdr:xfrm>
        <a:off x="770040" y="5124600"/>
        <a:ext cx="10924560" cy="84574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74520</xdr:colOff>
      <xdr:row>72</xdr:row>
      <xdr:rowOff>86400</xdr:rowOff>
    </xdr:from>
    <xdr:to>
      <xdr:col>13</xdr:col>
      <xdr:colOff>635760</xdr:colOff>
      <xdr:row>92</xdr:row>
      <xdr:rowOff>57240</xdr:rowOff>
    </xdr:to>
    <xdr:graphicFrame>
      <xdr:nvGraphicFramePr>
        <xdr:cNvPr id="1" name="Chart 2"/>
        <xdr:cNvGraphicFramePr/>
      </xdr:nvGraphicFramePr>
      <xdr:xfrm>
        <a:off x="3112920" y="14488200"/>
        <a:ext cx="11210040" cy="39711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27000</xdr:colOff>
      <xdr:row>25</xdr:row>
      <xdr:rowOff>10080</xdr:rowOff>
    </xdr:from>
    <xdr:to>
      <xdr:col>12</xdr:col>
      <xdr:colOff>150120</xdr:colOff>
      <xdr:row>63</xdr:row>
      <xdr:rowOff>123480</xdr:rowOff>
    </xdr:to>
    <xdr:graphicFrame>
      <xdr:nvGraphicFramePr>
        <xdr:cNvPr id="2" name="Chart 3"/>
        <xdr:cNvGraphicFramePr/>
      </xdr:nvGraphicFramePr>
      <xdr:xfrm>
        <a:off x="3065400" y="5010480"/>
        <a:ext cx="10124280" cy="77144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164.100.47.194/Loksabha/Questions/QResult15.aspx?qref=150210&amp;lsno=15" TargetMode="External"/><Relationship Id="rId2" Type="http://schemas.openxmlformats.org/officeDocument/2006/relationships/hyperlink" Target="http://164.100.47.194/Loksabha/Questions/QResult15.aspx?qref=148791&amp;lsno=15" TargetMode="External"/><Relationship Id="rId3" Type="http://schemas.openxmlformats.org/officeDocument/2006/relationships/hyperlink" Target="http://164.100.47.194/Loksabha/Questions/QResult15.aspx?qref=148773&amp;lsno=15" TargetMode="External"/><Relationship Id="rId4" Type="http://schemas.openxmlformats.org/officeDocument/2006/relationships/hyperlink" Target="http://164.100.47.194/Loksabha/Questions/QResult15.aspx?qref=147432&amp;lsno=15" TargetMode="External"/><Relationship Id="rId5" Type="http://schemas.openxmlformats.org/officeDocument/2006/relationships/hyperlink" Target="http://164.100.47.194/Loksabha/Questions/QResult15.aspx?qref=146258&amp;lsno=15" TargetMode="External"/><Relationship Id="rId6" Type="http://schemas.openxmlformats.org/officeDocument/2006/relationships/hyperlink" Target="http://164.100.47.194/Loksabha/Questions/QResult15.aspx?qref=142906&amp;lsno=15" TargetMode="External"/><Relationship Id="rId7" Type="http://schemas.openxmlformats.org/officeDocument/2006/relationships/hyperlink" Target="http://164.100.47.194/Loksabha/Questions/QResult15.aspx?qref=141477&amp;lsno=15" TargetMode="External"/><Relationship Id="rId8" Type="http://schemas.openxmlformats.org/officeDocument/2006/relationships/hyperlink" Target="http://164.100.47.194/Loksabha/Questions/QResult15.aspx?qref=141476&amp;lsno=15" TargetMode="External"/><Relationship Id="rId9" Type="http://schemas.openxmlformats.org/officeDocument/2006/relationships/hyperlink" Target="http://164.100.47.194/Loksabha/Questions/QResult15.aspx?qref=139142&amp;lsno=15" TargetMode="External"/><Relationship Id="rId10" Type="http://schemas.openxmlformats.org/officeDocument/2006/relationships/hyperlink" Target="http://164.100.47.194/Loksabha/Questions/QResult15.aspx?qref=137461&amp;lsno=15" TargetMode="External"/><Relationship Id="rId11" Type="http://schemas.openxmlformats.org/officeDocument/2006/relationships/hyperlink" Target="http://164.100.47.194/Loksabha/Questions/QResult15.aspx?qref=141661&amp;lsno=15" TargetMode="External"/><Relationship Id="rId12" Type="http://schemas.openxmlformats.org/officeDocument/2006/relationships/hyperlink" Target="http://164.100.47.194/Loksabha/Questions/QResult15.aspx?qref=141654&amp;lsno=15" TargetMode="External"/><Relationship Id="rId13" Type="http://schemas.openxmlformats.org/officeDocument/2006/relationships/hyperlink" Target="http://164.100.47.194/Loksabha/Questions/QResult15.aspx?qref=139008&amp;lsno=15" TargetMode="External"/><Relationship Id="rId14" Type="http://schemas.openxmlformats.org/officeDocument/2006/relationships/hyperlink" Target="http://164.100.47.194/Loksabha/Questions/QResult15.aspx?qref=139006&amp;lsno=15" TargetMode="External"/><Relationship Id="rId15" Type="http://schemas.openxmlformats.org/officeDocument/2006/relationships/hyperlink" Target="http://164.100.47.194/Loksabha/Questions/QResult15.aspx?qref=138274&amp;lsno=15" TargetMode="External"/><Relationship Id="rId16" Type="http://schemas.openxmlformats.org/officeDocument/2006/relationships/hyperlink" Target="http://164.100.47.194/Loksabha/Questions/QResult15.aspx?qref=136885&amp;lsno=15" TargetMode="External"/><Relationship Id="rId17" Type="http://schemas.openxmlformats.org/officeDocument/2006/relationships/hyperlink" Target="http://164.100.47.194/Loksabha/Questions/QResult15.aspx?qref=133994&amp;lsno=15" TargetMode="External"/><Relationship Id="rId18" Type="http://schemas.openxmlformats.org/officeDocument/2006/relationships/hyperlink" Target="http://164.100.47.194/Loksabha/Questions/QResult15.aspx?qref=134010&amp;lsno=15" TargetMode="External"/><Relationship Id="rId19" Type="http://schemas.openxmlformats.org/officeDocument/2006/relationships/hyperlink" Target="http://164.100.47.194/Loksabha/Questions/QResult15.aspx?qref=133997&amp;lsno=15" TargetMode="External"/><Relationship Id="rId20" Type="http://schemas.openxmlformats.org/officeDocument/2006/relationships/hyperlink" Target="http://164.100.47.194/Loksabha/Questions/QResult15.aspx?qref=134012&amp;lsno=15" TargetMode="External"/><Relationship Id="rId21" Type="http://schemas.openxmlformats.org/officeDocument/2006/relationships/hyperlink" Target="http://164.100.47.194/Loksabha/Questions/QResult15.aspx?qref=132902&amp;lsno=15" TargetMode="External"/><Relationship Id="rId22" Type="http://schemas.openxmlformats.org/officeDocument/2006/relationships/hyperlink" Target="http://164.100.47.194/Loksabha/Questions/QResult15.aspx?qref=132345&amp;lsno=15" TargetMode="External"/><Relationship Id="rId23" Type="http://schemas.openxmlformats.org/officeDocument/2006/relationships/hyperlink" Target="http://164.100.47.194/Loksabha/Questions/QResult15.aspx?qref=131653&amp;lsno=15" TargetMode="External"/><Relationship Id="rId24" Type="http://schemas.openxmlformats.org/officeDocument/2006/relationships/hyperlink" Target="http://164.100.47.194/Loksabha/Questions/QResult15.aspx?qref=131643&amp;lsno=15" TargetMode="External"/><Relationship Id="rId25" Type="http://schemas.openxmlformats.org/officeDocument/2006/relationships/hyperlink" Target="http://164.100.47.194/Loksabha/Questions/QResult15.aspx?qref=130473&amp;lsno=15" TargetMode="External"/><Relationship Id="rId26" Type="http://schemas.openxmlformats.org/officeDocument/2006/relationships/hyperlink" Target="http://164.100.47.194/Loksabha/Questions/QResult15.aspx?qref=128020&amp;lsno=15" TargetMode="External"/><Relationship Id="rId27" Type="http://schemas.openxmlformats.org/officeDocument/2006/relationships/hyperlink" Target="http://164.100.47.194/Loksabha/Questions/QResult15.aspx?qref=125566&amp;lsno=15" TargetMode="External"/><Relationship Id="rId28" Type="http://schemas.openxmlformats.org/officeDocument/2006/relationships/hyperlink" Target="http://164.100.47.194/Loksabha/Questions/QResult15.aspx?qref=125493&amp;lsno=15" TargetMode="External"/><Relationship Id="rId29" Type="http://schemas.openxmlformats.org/officeDocument/2006/relationships/hyperlink" Target="http://164.100.47.194/Loksabha/Questions/QResult15.aspx?qref=124834&amp;lsno=15" TargetMode="External"/><Relationship Id="rId30" Type="http://schemas.openxmlformats.org/officeDocument/2006/relationships/hyperlink" Target="http://164.100.47.194/Loksabha/Questions/QResult15.aspx?qref=124221&amp;lsno=15" TargetMode="External"/><Relationship Id="rId31" Type="http://schemas.openxmlformats.org/officeDocument/2006/relationships/hyperlink" Target="http://164.100.47.194/Loksabha/Questions/QResult15.aspx?qref=123497&amp;lsno=15" TargetMode="External"/><Relationship Id="rId32" Type="http://schemas.openxmlformats.org/officeDocument/2006/relationships/hyperlink" Target="http://164.100.47.194/Loksabha/Questions/QResult15.aspx?qref=121509&amp;lsno=15" TargetMode="External"/><Relationship Id="rId33" Type="http://schemas.openxmlformats.org/officeDocument/2006/relationships/hyperlink" Target="http://164.100.47.194/Loksabha/Questions/QResult15.aspx?qref=120617&amp;lsno=15" TargetMode="External"/><Relationship Id="rId34" Type="http://schemas.openxmlformats.org/officeDocument/2006/relationships/hyperlink" Target="http://164.100.47.194/Loksabha/Questions/QResult15.aspx?qref=120775&amp;lsno=15" TargetMode="External"/><Relationship Id="rId35" Type="http://schemas.openxmlformats.org/officeDocument/2006/relationships/hyperlink" Target="http://164.100.47.194/Loksabha/Questions/QResult15.aspx?qref=119296&amp;lsno=15" TargetMode="External"/><Relationship Id="rId36" Type="http://schemas.openxmlformats.org/officeDocument/2006/relationships/hyperlink" Target="http://164.100.47.194/Loksabha/Questions/QResult15.aspx?qref=116971&amp;lsno=15" TargetMode="External"/><Relationship Id="rId37" Type="http://schemas.openxmlformats.org/officeDocument/2006/relationships/hyperlink" Target="http://164.100.47.194/Loksabha/Questions/QResult15.aspx?qref=116792&amp;lsno=15" TargetMode="External"/><Relationship Id="rId38" Type="http://schemas.openxmlformats.org/officeDocument/2006/relationships/hyperlink" Target="http://164.100.47.194/Loksabha/Questions/QResult15.aspx?qref=119375&amp;lsno=15" TargetMode="External"/><Relationship Id="rId39" Type="http://schemas.openxmlformats.org/officeDocument/2006/relationships/hyperlink" Target="http://164.100.47.194/Loksabha/Questions/QResult15.aspx?qref=117290&amp;lsno=15" TargetMode="External"/><Relationship Id="rId40" Type="http://schemas.openxmlformats.org/officeDocument/2006/relationships/hyperlink" Target="http://164.100.47.194/Loksabha/Questions/QResult15.aspx?qref=116599&amp;lsno=15" TargetMode="External"/><Relationship Id="rId41" Type="http://schemas.openxmlformats.org/officeDocument/2006/relationships/hyperlink" Target="http://164.100.47.194/Loksabha/Questions/QResult15.aspx?qref=115333&amp;lsno=15" TargetMode="External"/><Relationship Id="rId42" Type="http://schemas.openxmlformats.org/officeDocument/2006/relationships/hyperlink" Target="http://164.100.47.194/Loksabha/Questions/QResult15.aspx?qref=115323&amp;lsno=15" TargetMode="External"/><Relationship Id="rId43" Type="http://schemas.openxmlformats.org/officeDocument/2006/relationships/hyperlink" Target="http://164.100.47.194/Loksabha/Questions/QResult15.aspx?qref=115306&amp;lsno=15" TargetMode="External"/><Relationship Id="rId44" Type="http://schemas.openxmlformats.org/officeDocument/2006/relationships/hyperlink" Target="http://164.100.47.194/Loksabha/Questions/QResult15.aspx?qref=115302&amp;lsno=15" TargetMode="External"/><Relationship Id="rId45" Type="http://schemas.openxmlformats.org/officeDocument/2006/relationships/hyperlink" Target="http://164.100.47.194/Loksabha/Questions/QResult15.aspx?qref=115094&amp;lsno=15" TargetMode="External"/><Relationship Id="rId46" Type="http://schemas.openxmlformats.org/officeDocument/2006/relationships/hyperlink" Target="http://164.100.47.194/Loksabha/Questions/QResult15.aspx?qref=115722&amp;lsno=15" TargetMode="External"/><Relationship Id="rId47" Type="http://schemas.openxmlformats.org/officeDocument/2006/relationships/hyperlink" Target="http://164.100.47.194/Loksabha/Questions/QResult15.aspx?qref=115981&amp;lsno=15" TargetMode="External"/><Relationship Id="rId48" Type="http://schemas.openxmlformats.org/officeDocument/2006/relationships/hyperlink" Target="http://164.100.47.194/Loksabha/Questions/QResult15.aspx?qref=116010&amp;lsno=15" TargetMode="External"/><Relationship Id="rId49" Type="http://schemas.openxmlformats.org/officeDocument/2006/relationships/hyperlink" Target="http://164.100.47.194/Loksabha/Questions/QResult15.aspx?qref=108481&amp;lsno=15" TargetMode="External"/><Relationship Id="rId50" Type="http://schemas.openxmlformats.org/officeDocument/2006/relationships/hyperlink" Target="http://164.100.47.194/Loksabha/Questions/QResult15.aspx?qref=109706&amp;lsno=15" TargetMode="External"/><Relationship Id="rId51" Type="http://schemas.openxmlformats.org/officeDocument/2006/relationships/hyperlink" Target="http://164.100.47.194/Loksabha/Questions/QResult15.aspx?qref=107576&amp;lsno=15" TargetMode="External"/><Relationship Id="rId52" Type="http://schemas.openxmlformats.org/officeDocument/2006/relationships/hyperlink" Target="http://164.100.47.194/Loksabha/Questions/QResult15.aspx?qref=105140&amp;lsno=15" TargetMode="External"/><Relationship Id="rId53" Type="http://schemas.openxmlformats.org/officeDocument/2006/relationships/hyperlink" Target="http://164.100.47.194/Loksabha/Questions/QResult15.aspx?qref=99414&amp;lsno=15" TargetMode="External"/><Relationship Id="rId54" Type="http://schemas.openxmlformats.org/officeDocument/2006/relationships/hyperlink" Target="http://164.100.47.194/Loksabha/Questions/QResult15.aspx?qref=97562&amp;lsno=15" TargetMode="External"/><Relationship Id="rId55" Type="http://schemas.openxmlformats.org/officeDocument/2006/relationships/hyperlink" Target="http://164.100.47.194/Loksabha/Questions/QResult15.aspx?qref=94263&amp;lsno=15" TargetMode="External"/><Relationship Id="rId56" Type="http://schemas.openxmlformats.org/officeDocument/2006/relationships/hyperlink" Target="http://164.100.47.194/Loksabha/Questions/QResult15.aspx?qref=94957&amp;lsno=15" TargetMode="External"/><Relationship Id="rId57" Type="http://schemas.openxmlformats.org/officeDocument/2006/relationships/hyperlink" Target="http://164.100.47.194/Loksabha/Questions/QResult15.aspx?qref=93279&amp;lsno=15" TargetMode="External"/><Relationship Id="rId58" Type="http://schemas.openxmlformats.org/officeDocument/2006/relationships/hyperlink" Target="http://164.100.47.194/Loksabha/Questions/QResult15.aspx?qref=93264&amp;lsno=15" TargetMode="External"/><Relationship Id="rId59" Type="http://schemas.openxmlformats.org/officeDocument/2006/relationships/hyperlink" Target="http://164.100.47.194/Loksabha/Questions/QResult15.aspx?qref=91327&amp;lsno=15" TargetMode="External"/><Relationship Id="rId60" Type="http://schemas.openxmlformats.org/officeDocument/2006/relationships/hyperlink" Target="http://164.100.47.194/Loksabha/Questions/QResult15.aspx?qref=86989&amp;lsno=15" TargetMode="External"/><Relationship Id="rId61" Type="http://schemas.openxmlformats.org/officeDocument/2006/relationships/hyperlink" Target="http://164.100.47.194/Loksabha/Questions/QResult15.aspx?qref=84350&amp;lsno=15" TargetMode="External"/><Relationship Id="rId62" Type="http://schemas.openxmlformats.org/officeDocument/2006/relationships/hyperlink" Target="http://164.100.47.194/Loksabha/Questions/QResult15.aspx?qref=80135&amp;lsno=15" TargetMode="External"/><Relationship Id="rId63" Type="http://schemas.openxmlformats.org/officeDocument/2006/relationships/hyperlink" Target="http://164.100.47.194/Loksabha/Questions/QResult15.aspx?qref=77227&amp;lsno=15" TargetMode="External"/>
</Relationships>
</file>

<file path=xl/worksheets/_rels/sheet2.xml.rels><?xml version="1.0" encoding="UTF-8"?>
<Relationships xmlns="http://schemas.openxmlformats.org/package/2006/relationships"><Relationship Id="rId1" Type="http://schemas.openxmlformats.org/officeDocument/2006/relationships/hyperlink" Target="http://164.100.47.194/Loksabha/Questions/QResult15.aspx?qref=54785&amp;lsno=16" TargetMode="External"/><Relationship Id="rId2" Type="http://schemas.openxmlformats.org/officeDocument/2006/relationships/hyperlink" Target="http://164.100.47.194/Loksabha/Questions/QResult15.aspx?qref=50861&amp;lsno=16" TargetMode="External"/><Relationship Id="rId3" Type="http://schemas.openxmlformats.org/officeDocument/2006/relationships/hyperlink" Target="http://164.100.47.194/Loksabha/Questions/QResult15.aspx?qref=50850&amp;lsno=16" TargetMode="External"/><Relationship Id="rId4" Type="http://schemas.openxmlformats.org/officeDocument/2006/relationships/hyperlink" Target="http://164.100.47.194/Loksabha/Questions/QResult15.aspx?qref=49284&amp;lsno=16" TargetMode="External"/><Relationship Id="rId5" Type="http://schemas.openxmlformats.org/officeDocument/2006/relationships/hyperlink" Target="http://164.100.47.194/Loksabha/Questions/QResult15.aspx?qref=48300&amp;lsno=16" TargetMode="External"/><Relationship Id="rId6" Type="http://schemas.openxmlformats.org/officeDocument/2006/relationships/hyperlink" Target="http://164.100.47.194/Loksabha/Questions/QResult15.aspx?qref=48281&amp;lsno=16" TargetMode="External"/><Relationship Id="rId7" Type="http://schemas.openxmlformats.org/officeDocument/2006/relationships/hyperlink" Target="http://164.100.47.194/Loksabha/Questions/QResult15.aspx?qref=47524&amp;lsno=16" TargetMode="External"/><Relationship Id="rId8" Type="http://schemas.openxmlformats.org/officeDocument/2006/relationships/hyperlink" Target="http://164.100.47.194/Loksabha/Questions/QResult15.aspx?qref=47054&amp;lsno=16" TargetMode="External"/><Relationship Id="rId9" Type="http://schemas.openxmlformats.org/officeDocument/2006/relationships/hyperlink" Target="http://164.100.47.194/Loksabha/Questions/QResult15.aspx?qref=46343&amp;lsno=16" TargetMode="External"/><Relationship Id="rId10" Type="http://schemas.openxmlformats.org/officeDocument/2006/relationships/hyperlink" Target="http://164.100.47.194/Loksabha/Questions/QResult15.aspx?qref=44594&amp;lsno=16" TargetMode="External"/><Relationship Id="rId11" Type="http://schemas.openxmlformats.org/officeDocument/2006/relationships/hyperlink" Target="http://164.100.47.194/Loksabha/Questions/QResult15.aspx?qref=42108&amp;lsno=16" TargetMode="External"/><Relationship Id="rId12" Type="http://schemas.openxmlformats.org/officeDocument/2006/relationships/hyperlink" Target="http://164.100.47.194/Loksabha/Questions/QResult15.aspx?qref=37316&amp;lsno=16" TargetMode="External"/><Relationship Id="rId13" Type="http://schemas.openxmlformats.org/officeDocument/2006/relationships/hyperlink" Target="http://164.100.47.194/Loksabha/Questions/QResult15.aspx?qref=33847&amp;lsno=16" TargetMode="External"/><Relationship Id="rId14" Type="http://schemas.openxmlformats.org/officeDocument/2006/relationships/hyperlink" Target="http://164.100.47.194/Loksabha/Questions/QResult15.aspx?qref=27119&amp;lsno=16" TargetMode="External"/><Relationship Id="rId15" Type="http://schemas.openxmlformats.org/officeDocument/2006/relationships/hyperlink" Target="http://164.100.47.194/Loksabha/Questions/QResult15.aspx?qref=25672&amp;lsno=16" TargetMode="External"/><Relationship Id="rId16" Type="http://schemas.openxmlformats.org/officeDocument/2006/relationships/hyperlink" Target="http://164.100.47.194/Loksabha/Questions/QResult15.aspx?qref=25488&amp;lsno=16" TargetMode="External"/><Relationship Id="rId17" Type="http://schemas.openxmlformats.org/officeDocument/2006/relationships/hyperlink" Target="http://164.100.47.194/Loksabha/Questions/QResult15.aspx?qref=25297&amp;lsno=16" TargetMode="External"/><Relationship Id="rId18" Type="http://schemas.openxmlformats.org/officeDocument/2006/relationships/hyperlink" Target="http://164.100.47.194/Loksabha/Questions/QResult15.aspx?qref=22222&amp;lsno=16" TargetMode="External"/><Relationship Id="rId19" Type="http://schemas.openxmlformats.org/officeDocument/2006/relationships/hyperlink" Target="http://164.100.47.194/Loksabha/Questions/QResult15.aspx?qref=16656&amp;lsno=16" TargetMode="External"/><Relationship Id="rId20" Type="http://schemas.openxmlformats.org/officeDocument/2006/relationships/hyperlink" Target="http://164.100.47.194/Loksabha/Questions/QResult15.aspx?qref=23685&amp;lsno=16" TargetMode="External"/><Relationship Id="rId21" Type="http://schemas.openxmlformats.org/officeDocument/2006/relationships/hyperlink" Target="http://164.100.47.194/Loksabha/Questions/QResult15.aspx?qref=13590&amp;lsno=16" TargetMode="External"/><Relationship Id="rId22" Type="http://schemas.openxmlformats.org/officeDocument/2006/relationships/hyperlink" Target="http://164.100.47.194/Loksabha/Questions/QResult15.aspx?qref=12604&amp;lsno=16" TargetMode="External"/><Relationship Id="rId23" Type="http://schemas.openxmlformats.org/officeDocument/2006/relationships/hyperlink" Target="http://164.100.47.194/Loksabha/Questions/QResult15.aspx?qref=11460&amp;lsno=16" TargetMode="External"/><Relationship Id="rId24" Type="http://schemas.openxmlformats.org/officeDocument/2006/relationships/hyperlink" Target="http://164.100.47.194/Loksabha/Questions/QResult15.aspx?qref=7666&amp;lsno=16" TargetMode="External"/><Relationship Id="rId25" Type="http://schemas.openxmlformats.org/officeDocument/2006/relationships/hyperlink" Target="http://164.100.47.194/Loksabha/Questions/QResult15.aspx?qref=2492&amp;lsno=16" TargetMode="External"/><Relationship Id="rId26" Type="http://schemas.openxmlformats.org/officeDocument/2006/relationships/hyperlink" Target="http://164.100.47.194/Loksabha/Questions/QResult15.aspx?qref=5883&amp;lsno=16" TargetMode="Externa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655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1" activeCellId="0" sqref="D1"/>
    </sheetView>
  </sheetViews>
  <sheetFormatPr defaultRowHeight="15.75"/>
  <cols>
    <col collapsed="false" hidden="false" max="1" min="1" style="0" width="9.98979591836735"/>
    <col collapsed="false" hidden="false" max="2" min="2" style="0" width="27.9438775510204"/>
    <col collapsed="false" hidden="false" max="3" min="3" style="0" width="70.734693877551"/>
    <col collapsed="false" hidden="false" max="4" min="4" style="0" width="10.9336734693878"/>
    <col collapsed="false" hidden="false" max="5" min="5" style="0" width="29.4285714285714"/>
    <col collapsed="false" hidden="false" max="6" min="6" style="0" width="12.8265306122449"/>
    <col collapsed="false" hidden="false" max="7" min="7" style="0" width="25.1071428571429"/>
    <col collapsed="false" hidden="false" max="8" min="8" style="0" width="16.7397959183673"/>
    <col collapsed="false" hidden="false" max="9" min="9" style="0" width="31.7244897959184"/>
    <col collapsed="false" hidden="false" max="10" min="10" style="0" width="19.4387755102041"/>
    <col collapsed="false" hidden="false" max="11" min="11" style="0" width="9.31632653061224"/>
    <col collapsed="false" hidden="false" max="12" min="12" style="0" width="6.47959183673469"/>
    <col collapsed="false" hidden="false" max="13" min="13" style="0" width="23.3520408163265"/>
    <col collapsed="false" hidden="false" max="1025" min="14" style="0" width="14.1734693877551"/>
  </cols>
  <sheetData>
    <row r="1" customFormat="false" ht="37.5" hidden="false" customHeight="true" outlineLevel="0" collapsed="false">
      <c r="A1" s="1" t="s">
        <v>0</v>
      </c>
      <c r="B1" s="2" t="s">
        <v>1</v>
      </c>
      <c r="C1" s="3" t="s">
        <v>2</v>
      </c>
      <c r="D1" s="4" t="s">
        <v>3</v>
      </c>
      <c r="E1" s="5" t="s">
        <v>4</v>
      </c>
      <c r="F1" s="6" t="s">
        <v>5</v>
      </c>
      <c r="G1" s="7" t="s">
        <v>6</v>
      </c>
      <c r="H1" s="1" t="s">
        <v>7</v>
      </c>
      <c r="I1" s="1" t="s">
        <v>8</v>
      </c>
      <c r="J1" s="1" t="s">
        <v>9</v>
      </c>
      <c r="K1" s="1" t="s">
        <v>10</v>
      </c>
      <c r="L1" s="1" t="s">
        <v>11</v>
      </c>
      <c r="M1" s="1" t="s">
        <v>12</v>
      </c>
      <c r="N1" s="8"/>
      <c r="O1" s="8"/>
      <c r="P1" s="8"/>
      <c r="Q1" s="8"/>
      <c r="R1" s="8"/>
      <c r="S1" s="8"/>
      <c r="T1" s="8"/>
      <c r="U1" s="8"/>
      <c r="V1" s="8"/>
      <c r="W1" s="8"/>
      <c r="X1" s="8"/>
    </row>
    <row r="2" customFormat="false" ht="135.8" hidden="false" customHeight="false" outlineLevel="0" collapsed="false">
      <c r="A2" s="9" t="s">
        <v>13</v>
      </c>
      <c r="B2" s="10" t="s">
        <v>14</v>
      </c>
      <c r="C2" s="11" t="s">
        <v>15</v>
      </c>
      <c r="D2" s="12" t="n">
        <v>19</v>
      </c>
      <c r="E2" s="13" t="s">
        <v>16</v>
      </c>
      <c r="F2" s="14" t="n">
        <v>-1</v>
      </c>
      <c r="G2" s="15" t="s">
        <v>17</v>
      </c>
      <c r="H2" s="9" t="s">
        <v>18</v>
      </c>
      <c r="I2" s="16" t="s">
        <v>19</v>
      </c>
      <c r="J2" s="9" t="s">
        <v>20</v>
      </c>
      <c r="K2" s="9" t="n">
        <v>10072915</v>
      </c>
      <c r="L2" s="9" t="n">
        <v>4033</v>
      </c>
      <c r="M2" s="17" t="s">
        <v>21</v>
      </c>
    </row>
    <row r="3" customFormat="false" ht="102.7" hidden="false" customHeight="false" outlineLevel="0" collapsed="false">
      <c r="A3" s="9" t="s">
        <v>22</v>
      </c>
      <c r="B3" s="10" t="s">
        <v>23</v>
      </c>
      <c r="C3" s="18" t="s">
        <v>24</v>
      </c>
      <c r="D3" s="12" t="n">
        <v>19</v>
      </c>
      <c r="E3" s="13" t="s">
        <v>16</v>
      </c>
      <c r="F3" s="14" t="n">
        <v>-1</v>
      </c>
      <c r="G3" s="15"/>
      <c r="H3" s="9" t="s">
        <v>18</v>
      </c>
      <c r="I3" s="16" t="s">
        <v>25</v>
      </c>
      <c r="J3" s="9" t="s">
        <v>26</v>
      </c>
      <c r="K3" s="9" t="n">
        <v>10261415</v>
      </c>
      <c r="L3" s="9" t="n">
        <v>194</v>
      </c>
      <c r="M3" s="17" t="s">
        <v>27</v>
      </c>
      <c r="N3" s="19"/>
      <c r="O3" s="19"/>
      <c r="P3" s="19"/>
      <c r="Q3" s="19"/>
      <c r="R3" s="19"/>
      <c r="S3" s="19"/>
      <c r="T3" s="19"/>
      <c r="U3" s="19"/>
      <c r="V3" s="19"/>
      <c r="W3" s="19"/>
      <c r="X3" s="19"/>
    </row>
    <row r="4" customFormat="false" ht="15.75" hidden="false" customHeight="false" outlineLevel="0" collapsed="false">
      <c r="A4" s="9" t="s">
        <v>28</v>
      </c>
      <c r="B4" s="10" t="s">
        <v>29</v>
      </c>
      <c r="C4" s="18" t="s">
        <v>30</v>
      </c>
      <c r="D4" s="12" t="n">
        <v>6</v>
      </c>
      <c r="E4" s="13" t="s">
        <v>31</v>
      </c>
      <c r="F4" s="15" t="n">
        <v>7</v>
      </c>
      <c r="G4" s="15" t="s">
        <v>32</v>
      </c>
      <c r="H4" s="9" t="s">
        <v>18</v>
      </c>
      <c r="I4" s="16" t="s">
        <v>33</v>
      </c>
      <c r="J4" s="9" t="s">
        <v>34</v>
      </c>
      <c r="K4" s="9" t="n">
        <v>10391015</v>
      </c>
      <c r="L4" s="9" t="n">
        <v>1102</v>
      </c>
      <c r="M4" s="17" t="s">
        <v>35</v>
      </c>
      <c r="N4" s="19"/>
      <c r="O4" s="19"/>
      <c r="P4" s="19"/>
      <c r="Q4" s="19"/>
      <c r="R4" s="19"/>
      <c r="S4" s="19"/>
      <c r="T4" s="19"/>
      <c r="U4" s="19"/>
      <c r="V4" s="19"/>
      <c r="W4" s="19"/>
      <c r="X4" s="19"/>
    </row>
    <row r="5" customFormat="false" ht="80.2" hidden="false" customHeight="false" outlineLevel="0" collapsed="false">
      <c r="A5" s="9" t="s">
        <v>36</v>
      </c>
      <c r="B5" s="10" t="s">
        <v>37</v>
      </c>
      <c r="C5" s="18" t="s">
        <v>38</v>
      </c>
      <c r="D5" s="12" t="n">
        <v>-1</v>
      </c>
      <c r="E5" s="13"/>
      <c r="F5" s="14" t="n">
        <v>-1</v>
      </c>
      <c r="G5" s="15"/>
      <c r="H5" s="9" t="s">
        <v>39</v>
      </c>
      <c r="I5" s="16" t="s">
        <v>40</v>
      </c>
      <c r="J5" s="9" t="s">
        <v>34</v>
      </c>
      <c r="K5" s="9" t="n">
        <v>10417615</v>
      </c>
      <c r="L5" s="9" t="n">
        <v>856</v>
      </c>
      <c r="M5" s="17" t="s">
        <v>41</v>
      </c>
      <c r="N5" s="19"/>
      <c r="O5" s="19"/>
      <c r="P5" s="19"/>
      <c r="Q5" s="19"/>
      <c r="R5" s="19"/>
      <c r="S5" s="19"/>
      <c r="T5" s="19"/>
      <c r="U5" s="19"/>
      <c r="V5" s="19"/>
      <c r="W5" s="19"/>
      <c r="X5" s="19"/>
    </row>
    <row r="6" customFormat="false" ht="57.7" hidden="false" customHeight="false" outlineLevel="0" collapsed="false">
      <c r="A6" s="9" t="s">
        <v>42</v>
      </c>
      <c r="B6" s="10" t="s">
        <v>43</v>
      </c>
      <c r="C6" s="11" t="s">
        <v>44</v>
      </c>
      <c r="D6" s="12" t="n">
        <v>19</v>
      </c>
      <c r="E6" s="13" t="s">
        <v>16</v>
      </c>
      <c r="F6" s="14" t="n">
        <v>-1</v>
      </c>
      <c r="G6" s="15" t="s">
        <v>45</v>
      </c>
      <c r="H6" s="9" t="s">
        <v>18</v>
      </c>
      <c r="I6" s="16" t="s">
        <v>46</v>
      </c>
      <c r="J6" s="9" t="s">
        <v>20</v>
      </c>
      <c r="K6" s="9" t="n">
        <v>10821315</v>
      </c>
      <c r="L6" s="9" t="n">
        <v>559</v>
      </c>
      <c r="M6" s="17" t="s">
        <v>47</v>
      </c>
    </row>
    <row r="7" customFormat="false" ht="102.7" hidden="false" customHeight="false" outlineLevel="0" collapsed="false">
      <c r="A7" s="9" t="s">
        <v>48</v>
      </c>
      <c r="B7" s="10" t="s">
        <v>49</v>
      </c>
      <c r="C7" s="11" t="s">
        <v>50</v>
      </c>
      <c r="D7" s="12" t="n">
        <v>12</v>
      </c>
      <c r="E7" s="13" t="s">
        <v>51</v>
      </c>
      <c r="F7" s="14" t="n">
        <v>-1</v>
      </c>
      <c r="G7" s="15" t="s">
        <v>45</v>
      </c>
      <c r="H7" s="9" t="s">
        <v>39</v>
      </c>
      <c r="I7" s="16" t="s">
        <v>52</v>
      </c>
      <c r="J7" s="9" t="s">
        <v>34</v>
      </c>
      <c r="K7" s="9" t="n">
        <v>10848615</v>
      </c>
      <c r="L7" s="9" t="n">
        <v>305</v>
      </c>
      <c r="M7" s="17" t="s">
        <v>53</v>
      </c>
    </row>
    <row r="8" customFormat="false" ht="15.75" hidden="false" customHeight="false" outlineLevel="0" collapsed="false">
      <c r="A8" s="9" t="s">
        <v>54</v>
      </c>
      <c r="B8" s="10" t="s">
        <v>55</v>
      </c>
      <c r="C8" s="11" t="s">
        <v>56</v>
      </c>
      <c r="D8" s="12" t="n">
        <v>10</v>
      </c>
      <c r="E8" s="13" t="s">
        <v>57</v>
      </c>
      <c r="F8" s="14" t="n">
        <v>5</v>
      </c>
      <c r="G8" s="20" t="s">
        <v>58</v>
      </c>
      <c r="H8" s="9" t="s">
        <v>18</v>
      </c>
      <c r="I8" s="16" t="s">
        <v>59</v>
      </c>
      <c r="J8" s="9" t="s">
        <v>34</v>
      </c>
      <c r="K8" s="9" t="n">
        <v>10903415</v>
      </c>
      <c r="L8" s="9" t="n">
        <v>6678</v>
      </c>
      <c r="M8" s="17" t="s">
        <v>60</v>
      </c>
    </row>
    <row r="9" customFormat="false" ht="46.45" hidden="false" customHeight="false" outlineLevel="0" collapsed="false">
      <c r="A9" s="9" t="s">
        <v>54</v>
      </c>
      <c r="B9" s="10" t="s">
        <v>61</v>
      </c>
      <c r="C9" s="11" t="s">
        <v>62</v>
      </c>
      <c r="D9" s="12" t="n">
        <v>8</v>
      </c>
      <c r="E9" s="20" t="s">
        <v>63</v>
      </c>
      <c r="F9" s="14" t="n">
        <v>-1</v>
      </c>
      <c r="G9" s="15"/>
      <c r="H9" s="9" t="s">
        <v>18</v>
      </c>
      <c r="I9" s="16" t="s">
        <v>64</v>
      </c>
      <c r="J9" s="9" t="s">
        <v>34</v>
      </c>
      <c r="K9" s="9" t="n">
        <v>10903715</v>
      </c>
      <c r="L9" s="9" t="n">
        <v>6675</v>
      </c>
      <c r="M9" s="17" t="s">
        <v>65</v>
      </c>
    </row>
    <row r="10" customFormat="false" ht="68.95" hidden="false" customHeight="false" outlineLevel="0" collapsed="false">
      <c r="A10" s="9" t="s">
        <v>66</v>
      </c>
      <c r="B10" s="10" t="s">
        <v>67</v>
      </c>
      <c r="C10" s="21" t="s">
        <v>68</v>
      </c>
      <c r="D10" s="12" t="n">
        <v>12</v>
      </c>
      <c r="E10" s="13" t="s">
        <v>51</v>
      </c>
      <c r="F10" s="14" t="n">
        <v>-1</v>
      </c>
      <c r="G10" s="15"/>
      <c r="H10" s="9" t="s">
        <v>18</v>
      </c>
      <c r="I10" s="22" t="s">
        <v>69</v>
      </c>
      <c r="J10" s="9" t="s">
        <v>34</v>
      </c>
      <c r="K10" s="9" t="n">
        <v>11209315</v>
      </c>
      <c r="L10" s="9" t="n">
        <v>3872</v>
      </c>
      <c r="M10" s="17" t="s">
        <v>70</v>
      </c>
    </row>
    <row r="11" customFormat="false" ht="57.7" hidden="false" customHeight="false" outlineLevel="0" collapsed="false">
      <c r="A11" s="9" t="s">
        <v>71</v>
      </c>
      <c r="B11" s="10" t="s">
        <v>72</v>
      </c>
      <c r="C11" s="21" t="s">
        <v>73</v>
      </c>
      <c r="D11" s="12" t="n">
        <v>6</v>
      </c>
      <c r="E11" s="13" t="s">
        <v>31</v>
      </c>
      <c r="F11" s="14" t="n">
        <v>-1</v>
      </c>
      <c r="G11" s="15"/>
      <c r="H11" s="9" t="s">
        <v>39</v>
      </c>
      <c r="I11" s="22" t="s">
        <v>74</v>
      </c>
      <c r="J11" s="9" t="s">
        <v>34</v>
      </c>
      <c r="K11" s="9" t="n">
        <v>11242015</v>
      </c>
      <c r="L11" s="9" t="n">
        <v>3564</v>
      </c>
      <c r="M11" s="17" t="s">
        <v>75</v>
      </c>
    </row>
    <row r="12" customFormat="false" ht="102.7" hidden="false" customHeight="false" outlineLevel="0" collapsed="false">
      <c r="A12" s="9" t="s">
        <v>76</v>
      </c>
      <c r="B12" s="10" t="s">
        <v>77</v>
      </c>
      <c r="C12" s="11" t="s">
        <v>78</v>
      </c>
      <c r="D12" s="12" t="n">
        <v>12</v>
      </c>
      <c r="E12" s="13" t="s">
        <v>51</v>
      </c>
      <c r="F12" s="14" t="n">
        <v>-1</v>
      </c>
      <c r="G12" s="15" t="s">
        <v>79</v>
      </c>
      <c r="H12" s="9" t="s">
        <v>39</v>
      </c>
      <c r="I12" s="16" t="s">
        <v>80</v>
      </c>
      <c r="J12" s="9" t="s">
        <v>34</v>
      </c>
      <c r="K12" s="9" t="n">
        <v>11360315</v>
      </c>
      <c r="L12" s="9" t="n">
        <v>2480</v>
      </c>
      <c r="M12" s="17" t="s">
        <v>81</v>
      </c>
    </row>
    <row r="13" customFormat="false" ht="68.95" hidden="false" customHeight="false" outlineLevel="0" collapsed="false">
      <c r="A13" s="9" t="s">
        <v>76</v>
      </c>
      <c r="B13" s="10" t="s">
        <v>82</v>
      </c>
      <c r="C13" s="18" t="s">
        <v>83</v>
      </c>
      <c r="D13" s="12" t="n">
        <v>12</v>
      </c>
      <c r="E13" s="13" t="s">
        <v>51</v>
      </c>
      <c r="F13" s="14" t="n">
        <v>-1</v>
      </c>
      <c r="G13" s="15"/>
      <c r="H13" s="9" t="s">
        <v>39</v>
      </c>
      <c r="I13" s="22" t="s">
        <v>84</v>
      </c>
      <c r="J13" s="9" t="s">
        <v>20</v>
      </c>
      <c r="K13" s="9" t="n">
        <v>11362615</v>
      </c>
      <c r="L13" s="9" t="n">
        <v>2457</v>
      </c>
      <c r="M13" s="17" t="s">
        <v>85</v>
      </c>
    </row>
    <row r="14" customFormat="false" ht="15.75" hidden="false" customHeight="false" outlineLevel="0" collapsed="false">
      <c r="A14" s="9" t="s">
        <v>86</v>
      </c>
      <c r="B14" s="10" t="s">
        <v>87</v>
      </c>
      <c r="C14" s="18" t="s">
        <v>88</v>
      </c>
      <c r="D14" s="12" t="n">
        <v>6</v>
      </c>
      <c r="E14" s="13" t="s">
        <v>31</v>
      </c>
      <c r="F14" s="14" t="n">
        <v>0</v>
      </c>
      <c r="G14" s="15" t="s">
        <v>89</v>
      </c>
      <c r="H14" s="9" t="s">
        <v>18</v>
      </c>
      <c r="I14" s="22" t="s">
        <v>90</v>
      </c>
      <c r="J14" s="9" t="s">
        <v>34</v>
      </c>
      <c r="K14" s="9" t="n">
        <v>11458315</v>
      </c>
      <c r="L14" s="9" t="n">
        <v>1580</v>
      </c>
      <c r="M14" s="17" t="s">
        <v>91</v>
      </c>
    </row>
    <row r="15" customFormat="false" ht="57.7" hidden="false" customHeight="false" outlineLevel="0" collapsed="false">
      <c r="A15" s="9" t="s">
        <v>86</v>
      </c>
      <c r="B15" s="10" t="s">
        <v>92</v>
      </c>
      <c r="C15" s="18" t="s">
        <v>93</v>
      </c>
      <c r="D15" s="12" t="n">
        <v>17</v>
      </c>
      <c r="E15" s="13" t="s">
        <v>94</v>
      </c>
      <c r="F15" s="14" t="n">
        <v>-1</v>
      </c>
      <c r="G15" s="15"/>
      <c r="H15" s="9" t="s">
        <v>18</v>
      </c>
      <c r="I15" s="22" t="s">
        <v>95</v>
      </c>
      <c r="J15" s="9" t="s">
        <v>34</v>
      </c>
      <c r="K15" s="9" t="n">
        <v>11461515</v>
      </c>
      <c r="L15" s="9" t="n">
        <v>1548</v>
      </c>
      <c r="M15" s="17" t="s">
        <v>96</v>
      </c>
    </row>
    <row r="16" customFormat="false" ht="80.2" hidden="false" customHeight="false" outlineLevel="0" collapsed="false">
      <c r="A16" s="9" t="s">
        <v>97</v>
      </c>
      <c r="B16" s="10" t="s">
        <v>98</v>
      </c>
      <c r="C16" s="18" t="s">
        <v>99</v>
      </c>
      <c r="D16" s="12" t="n">
        <v>-1</v>
      </c>
      <c r="E16" s="13"/>
      <c r="F16" s="14" t="n">
        <v>-1</v>
      </c>
      <c r="G16" s="15"/>
      <c r="H16" s="9" t="s">
        <v>18</v>
      </c>
      <c r="I16" s="22" t="s">
        <v>100</v>
      </c>
      <c r="J16" s="9" t="s">
        <v>20</v>
      </c>
      <c r="K16" s="9" t="n">
        <v>11571915</v>
      </c>
      <c r="L16" s="9" t="n">
        <v>519</v>
      </c>
      <c r="M16" s="17" t="s">
        <v>101</v>
      </c>
    </row>
    <row r="17" customFormat="false" ht="102.7" hidden="false" customHeight="false" outlineLevel="0" collapsed="false">
      <c r="A17" s="9" t="s">
        <v>102</v>
      </c>
      <c r="B17" s="10" t="s">
        <v>103</v>
      </c>
      <c r="C17" s="11" t="s">
        <v>104</v>
      </c>
      <c r="D17" s="12" t="n">
        <v>12</v>
      </c>
      <c r="E17" s="13" t="s">
        <v>51</v>
      </c>
      <c r="F17" s="14" t="n">
        <v>-1</v>
      </c>
      <c r="G17" s="15" t="s">
        <v>79</v>
      </c>
      <c r="H17" s="9" t="s">
        <v>39</v>
      </c>
      <c r="I17" s="16" t="s">
        <v>105</v>
      </c>
      <c r="J17" s="9" t="s">
        <v>34</v>
      </c>
      <c r="K17" s="9" t="n">
        <v>11584315</v>
      </c>
      <c r="L17" s="9" t="n">
        <v>415</v>
      </c>
      <c r="M17" s="17" t="s">
        <v>106</v>
      </c>
    </row>
    <row r="18" customFormat="false" ht="15.75" hidden="false" customHeight="false" outlineLevel="0" collapsed="false">
      <c r="A18" s="9" t="s">
        <v>107</v>
      </c>
      <c r="B18" s="10" t="s">
        <v>108</v>
      </c>
      <c r="C18" s="11" t="s">
        <v>109</v>
      </c>
      <c r="D18" s="23" t="n">
        <v>11</v>
      </c>
      <c r="E18" s="20" t="s">
        <v>110</v>
      </c>
      <c r="F18" s="14" t="n">
        <v>6</v>
      </c>
      <c r="G18" s="15" t="s">
        <v>111</v>
      </c>
      <c r="H18" s="9" t="s">
        <v>18</v>
      </c>
      <c r="I18" s="16" t="s">
        <v>112</v>
      </c>
      <c r="J18" s="9" t="s">
        <v>113</v>
      </c>
      <c r="K18" s="9" t="n">
        <v>11652915</v>
      </c>
      <c r="L18" s="9" t="n">
        <v>375</v>
      </c>
      <c r="M18" s="17" t="s">
        <v>114</v>
      </c>
    </row>
    <row r="19" customFormat="false" ht="68.95" hidden="false" customHeight="false" outlineLevel="0" collapsed="false">
      <c r="A19" s="9" t="s">
        <v>107</v>
      </c>
      <c r="B19" s="10" t="s">
        <v>115</v>
      </c>
      <c r="C19" s="11" t="s">
        <v>116</v>
      </c>
      <c r="D19" s="12" t="n">
        <v>17</v>
      </c>
      <c r="E19" s="13" t="s">
        <v>94</v>
      </c>
      <c r="F19" s="14" t="n">
        <v>-1</v>
      </c>
      <c r="G19" s="15"/>
      <c r="H19" s="9" t="s">
        <v>18</v>
      </c>
      <c r="I19" s="16" t="s">
        <v>117</v>
      </c>
      <c r="J19" s="9" t="s">
        <v>20</v>
      </c>
      <c r="K19" s="9" t="n">
        <v>11655015</v>
      </c>
      <c r="L19" s="9" t="n">
        <v>4364</v>
      </c>
      <c r="M19" s="17" t="s">
        <v>118</v>
      </c>
    </row>
    <row r="20" customFormat="false" ht="15.75" hidden="false" customHeight="false" outlineLevel="0" collapsed="false">
      <c r="A20" s="9" t="s">
        <v>107</v>
      </c>
      <c r="B20" s="10" t="s">
        <v>119</v>
      </c>
      <c r="C20" s="11" t="s">
        <v>120</v>
      </c>
      <c r="D20" s="23" t="n">
        <v>11</v>
      </c>
      <c r="E20" s="20" t="s">
        <v>110</v>
      </c>
      <c r="F20" s="14" t="n">
        <v>19</v>
      </c>
      <c r="G20" s="15" t="s">
        <v>16</v>
      </c>
      <c r="H20" s="9" t="s">
        <v>18</v>
      </c>
      <c r="I20" s="16" t="s">
        <v>121</v>
      </c>
      <c r="J20" s="9" t="s">
        <v>20</v>
      </c>
      <c r="K20" s="9" t="n">
        <v>11675615</v>
      </c>
      <c r="L20" s="9" t="n">
        <v>4158</v>
      </c>
      <c r="M20" s="17" t="s">
        <v>122</v>
      </c>
    </row>
    <row r="21" customFormat="false" ht="46.45" hidden="false" customHeight="false" outlineLevel="0" collapsed="false">
      <c r="A21" s="9" t="s">
        <v>123</v>
      </c>
      <c r="B21" s="10" t="s">
        <v>124</v>
      </c>
      <c r="C21" s="11" t="s">
        <v>125</v>
      </c>
      <c r="D21" s="12" t="n">
        <v>3</v>
      </c>
      <c r="E21" s="13" t="s">
        <v>126</v>
      </c>
      <c r="F21" s="14" t="n">
        <v>-1</v>
      </c>
      <c r="G21" s="15"/>
      <c r="H21" s="9" t="s">
        <v>127</v>
      </c>
      <c r="I21" s="16" t="s">
        <v>128</v>
      </c>
      <c r="J21" s="9" t="s">
        <v>26</v>
      </c>
      <c r="K21" s="9" t="n">
        <v>11678515</v>
      </c>
      <c r="L21" s="9" t="n">
        <v>349</v>
      </c>
      <c r="M21" s="17" t="s">
        <v>129</v>
      </c>
    </row>
    <row r="22" customFormat="false" ht="35.2" hidden="false" customHeight="false" outlineLevel="0" collapsed="false">
      <c r="A22" s="9" t="s">
        <v>130</v>
      </c>
      <c r="B22" s="10" t="s">
        <v>131</v>
      </c>
      <c r="C22" s="11" t="s">
        <v>132</v>
      </c>
      <c r="D22" s="23" t="n">
        <v>9</v>
      </c>
      <c r="E22" s="20" t="s">
        <v>133</v>
      </c>
      <c r="F22" s="14" t="n">
        <v>-1</v>
      </c>
      <c r="G22" s="15"/>
      <c r="H22" s="9" t="s">
        <v>134</v>
      </c>
      <c r="I22" s="16" t="s">
        <v>135</v>
      </c>
      <c r="J22" s="9" t="s">
        <v>34</v>
      </c>
      <c r="K22" s="9" t="n">
        <v>11736515</v>
      </c>
      <c r="L22" s="9" t="n">
        <v>3607</v>
      </c>
      <c r="M22" s="17" t="s">
        <v>136</v>
      </c>
    </row>
    <row r="23" customFormat="false" ht="68.95" hidden="false" customHeight="false" outlineLevel="0" collapsed="false">
      <c r="A23" s="9" t="s">
        <v>137</v>
      </c>
      <c r="B23" s="10" t="s">
        <v>138</v>
      </c>
      <c r="C23" s="11" t="s">
        <v>139</v>
      </c>
      <c r="D23" s="12" t="n">
        <v>12</v>
      </c>
      <c r="E23" s="13" t="s">
        <v>51</v>
      </c>
      <c r="F23" s="14" t="n">
        <v>-1</v>
      </c>
      <c r="G23" s="15"/>
      <c r="H23" s="9" t="s">
        <v>39</v>
      </c>
      <c r="I23" s="16" t="s">
        <v>140</v>
      </c>
      <c r="J23" s="9" t="s">
        <v>34</v>
      </c>
      <c r="K23" s="9" t="n">
        <v>11816215</v>
      </c>
      <c r="L23" s="9" t="n">
        <v>2869</v>
      </c>
      <c r="M23" s="17" t="s">
        <v>141</v>
      </c>
    </row>
    <row r="24" customFormat="false" ht="113.95" hidden="false" customHeight="false" outlineLevel="0" collapsed="false">
      <c r="A24" s="9" t="s">
        <v>142</v>
      </c>
      <c r="B24" s="10" t="s">
        <v>143</v>
      </c>
      <c r="C24" s="18" t="s">
        <v>144</v>
      </c>
      <c r="D24" s="12" t="n">
        <v>12</v>
      </c>
      <c r="E24" s="13" t="s">
        <v>51</v>
      </c>
      <c r="F24" s="14" t="n">
        <v>-1</v>
      </c>
      <c r="G24" s="15" t="s">
        <v>79</v>
      </c>
      <c r="H24" s="9" t="s">
        <v>18</v>
      </c>
      <c r="I24" s="16" t="s">
        <v>145</v>
      </c>
      <c r="J24" s="9" t="s">
        <v>20</v>
      </c>
      <c r="K24" s="9" t="n">
        <v>11921315</v>
      </c>
      <c r="L24" s="9" t="n">
        <v>1894</v>
      </c>
      <c r="M24" s="17" t="s">
        <v>146</v>
      </c>
    </row>
    <row r="25" customFormat="false" ht="80.2" hidden="false" customHeight="false" outlineLevel="0" collapsed="false">
      <c r="A25" s="9" t="s">
        <v>142</v>
      </c>
      <c r="B25" s="10" t="s">
        <v>147</v>
      </c>
      <c r="C25" s="18" t="s">
        <v>148</v>
      </c>
      <c r="D25" s="12" t="n">
        <v>14</v>
      </c>
      <c r="E25" s="13" t="s">
        <v>149</v>
      </c>
      <c r="F25" s="14" t="n">
        <v>-1</v>
      </c>
      <c r="G25" s="15"/>
      <c r="H25" s="9" t="s">
        <v>18</v>
      </c>
      <c r="I25" s="22" t="s">
        <v>150</v>
      </c>
      <c r="J25" s="9" t="s">
        <v>34</v>
      </c>
      <c r="K25" s="9" t="n">
        <v>11926015</v>
      </c>
      <c r="L25" s="9" t="n">
        <v>1847</v>
      </c>
      <c r="M25" s="17" t="s">
        <v>151</v>
      </c>
    </row>
    <row r="26" customFormat="false" ht="57.7" hidden="false" customHeight="false" outlineLevel="0" collapsed="false">
      <c r="A26" s="9" t="s">
        <v>152</v>
      </c>
      <c r="B26" s="10" t="s">
        <v>153</v>
      </c>
      <c r="C26" s="18" t="s">
        <v>154</v>
      </c>
      <c r="D26" s="12" t="n">
        <v>19</v>
      </c>
      <c r="E26" s="13" t="s">
        <v>16</v>
      </c>
      <c r="F26" s="14" t="n">
        <v>-1</v>
      </c>
      <c r="G26" s="15"/>
      <c r="H26" s="9" t="s">
        <v>155</v>
      </c>
      <c r="I26" s="22" t="s">
        <v>156</v>
      </c>
      <c r="J26" s="9" t="s">
        <v>34</v>
      </c>
      <c r="K26" s="9" t="n">
        <v>12071815</v>
      </c>
      <c r="L26" s="9" t="n">
        <v>501</v>
      </c>
      <c r="M26" s="17" t="s">
        <v>157</v>
      </c>
    </row>
    <row r="27" customFormat="false" ht="15.75" hidden="false" customHeight="false" outlineLevel="0" collapsed="false">
      <c r="A27" s="9" t="s">
        <v>158</v>
      </c>
      <c r="B27" s="10" t="s">
        <v>159</v>
      </c>
      <c r="C27" s="18" t="s">
        <v>160</v>
      </c>
      <c r="D27" s="23" t="n">
        <v>5</v>
      </c>
      <c r="E27" s="20" t="s">
        <v>161</v>
      </c>
      <c r="F27" s="14" t="n">
        <v>19</v>
      </c>
      <c r="G27" s="15" t="s">
        <v>16</v>
      </c>
      <c r="H27" s="9" t="s">
        <v>162</v>
      </c>
      <c r="I27" s="16" t="s">
        <v>163</v>
      </c>
      <c r="J27" s="9" t="s">
        <v>34</v>
      </c>
      <c r="K27" s="9" t="n">
        <v>12180115</v>
      </c>
      <c r="L27" s="9" t="n">
        <v>4116</v>
      </c>
      <c r="M27" s="17" t="s">
        <v>164</v>
      </c>
    </row>
    <row r="28" customFormat="false" ht="68.95" hidden="false" customHeight="false" outlineLevel="0" collapsed="false">
      <c r="A28" s="9" t="s">
        <v>165</v>
      </c>
      <c r="B28" s="10" t="s">
        <v>166</v>
      </c>
      <c r="C28" s="18" t="s">
        <v>167</v>
      </c>
      <c r="D28" s="12" t="n">
        <v>19</v>
      </c>
      <c r="E28" s="13" t="s">
        <v>16</v>
      </c>
      <c r="F28" s="14" t="n">
        <v>-1</v>
      </c>
      <c r="G28" s="15"/>
      <c r="H28" s="9" t="s">
        <v>168</v>
      </c>
      <c r="I28" s="22" t="s">
        <v>156</v>
      </c>
      <c r="J28" s="9" t="s">
        <v>34</v>
      </c>
      <c r="K28" s="9" t="n">
        <v>12498915</v>
      </c>
      <c r="L28" s="9" t="n">
        <v>1170</v>
      </c>
      <c r="M28" s="17" t="s">
        <v>169</v>
      </c>
    </row>
    <row r="29" customFormat="false" ht="68.95" hidden="false" customHeight="false" outlineLevel="0" collapsed="false">
      <c r="A29" s="9" t="s">
        <v>170</v>
      </c>
      <c r="B29" s="10" t="s">
        <v>171</v>
      </c>
      <c r="C29" s="18" t="s">
        <v>172</v>
      </c>
      <c r="D29" s="12" t="n">
        <v>3</v>
      </c>
      <c r="E29" s="13" t="s">
        <v>126</v>
      </c>
      <c r="F29" s="14" t="n">
        <v>-1</v>
      </c>
      <c r="G29" s="15"/>
      <c r="H29" s="9" t="s">
        <v>127</v>
      </c>
      <c r="I29" s="22" t="s">
        <v>173</v>
      </c>
      <c r="J29" s="9" t="s">
        <v>34</v>
      </c>
      <c r="K29" s="9" t="n">
        <v>12545315</v>
      </c>
      <c r="L29" s="9" t="n">
        <v>745</v>
      </c>
      <c r="M29" s="17" t="s">
        <v>174</v>
      </c>
    </row>
    <row r="30" customFormat="false" ht="68.95" hidden="false" customHeight="false" outlineLevel="0" collapsed="false">
      <c r="A30" s="9" t="s">
        <v>175</v>
      </c>
      <c r="B30" s="10" t="s">
        <v>176</v>
      </c>
      <c r="C30" s="18" t="s">
        <v>177</v>
      </c>
      <c r="D30" s="12" t="n">
        <v>6</v>
      </c>
      <c r="E30" s="13" t="s">
        <v>111</v>
      </c>
      <c r="F30" s="14" t="n">
        <v>-1</v>
      </c>
      <c r="G30" s="15" t="s">
        <v>17</v>
      </c>
      <c r="H30" s="9" t="s">
        <v>178</v>
      </c>
      <c r="I30" s="16" t="s">
        <v>179</v>
      </c>
      <c r="J30" s="9" t="s">
        <v>34</v>
      </c>
      <c r="K30" s="9" t="n">
        <v>12578915</v>
      </c>
      <c r="L30" s="9" t="n">
        <v>449</v>
      </c>
      <c r="M30" s="17" t="s">
        <v>180</v>
      </c>
    </row>
    <row r="31" customFormat="false" ht="57.7" hidden="false" customHeight="false" outlineLevel="0" collapsed="false">
      <c r="A31" s="9" t="s">
        <v>181</v>
      </c>
      <c r="B31" s="10" t="s">
        <v>182</v>
      </c>
      <c r="C31" s="18" t="s">
        <v>183</v>
      </c>
      <c r="D31" s="12" t="n">
        <v>17</v>
      </c>
      <c r="E31" s="13" t="s">
        <v>94</v>
      </c>
      <c r="F31" s="14" t="n">
        <v>-1</v>
      </c>
      <c r="G31" s="15"/>
      <c r="H31" s="9" t="s">
        <v>18</v>
      </c>
      <c r="I31" s="22" t="s">
        <v>184</v>
      </c>
      <c r="J31" s="9" t="s">
        <v>34</v>
      </c>
      <c r="K31" s="9" t="n">
        <v>12852915</v>
      </c>
      <c r="L31" s="9" t="n">
        <v>5509</v>
      </c>
      <c r="M31" s="17" t="s">
        <v>185</v>
      </c>
    </row>
    <row r="32" customFormat="false" ht="35.2" hidden="false" customHeight="false" outlineLevel="0" collapsed="false">
      <c r="A32" s="9" t="s">
        <v>181</v>
      </c>
      <c r="B32" s="10" t="s">
        <v>186</v>
      </c>
      <c r="C32" s="11" t="s">
        <v>187</v>
      </c>
      <c r="D32" s="23" t="n">
        <v>19</v>
      </c>
      <c r="E32" s="20" t="s">
        <v>188</v>
      </c>
      <c r="F32" s="14" t="n">
        <v>-1</v>
      </c>
      <c r="G32" s="15"/>
      <c r="H32" s="9" t="s">
        <v>18</v>
      </c>
      <c r="I32" s="16" t="s">
        <v>189</v>
      </c>
      <c r="J32" s="9" t="s">
        <v>34</v>
      </c>
      <c r="K32" s="9" t="n">
        <v>12873415</v>
      </c>
      <c r="L32" s="9" t="n">
        <v>5304</v>
      </c>
      <c r="M32" s="17" t="s">
        <v>190</v>
      </c>
    </row>
    <row r="33" customFormat="false" ht="91.45" hidden="false" customHeight="false" outlineLevel="0" collapsed="false">
      <c r="A33" s="9" t="s">
        <v>191</v>
      </c>
      <c r="B33" s="10" t="s">
        <v>192</v>
      </c>
      <c r="C33" s="18" t="s">
        <v>193</v>
      </c>
      <c r="D33" s="12" t="n">
        <v>3</v>
      </c>
      <c r="E33" s="13" t="s">
        <v>126</v>
      </c>
      <c r="F33" s="14" t="n">
        <v>-1</v>
      </c>
      <c r="G33" s="15" t="s">
        <v>79</v>
      </c>
      <c r="H33" s="9" t="s">
        <v>127</v>
      </c>
      <c r="I33" s="16" t="s">
        <v>194</v>
      </c>
      <c r="J33" s="9" t="s">
        <v>34</v>
      </c>
      <c r="K33" s="9" t="n">
        <v>12883715</v>
      </c>
      <c r="L33" s="9" t="n">
        <v>5221</v>
      </c>
      <c r="M33" s="17" t="s">
        <v>195</v>
      </c>
    </row>
    <row r="34" customFormat="false" ht="57.7" hidden="false" customHeight="false" outlineLevel="0" collapsed="false">
      <c r="A34" s="9" t="s">
        <v>196</v>
      </c>
      <c r="B34" s="10" t="s">
        <v>197</v>
      </c>
      <c r="C34" s="18" t="s">
        <v>198</v>
      </c>
      <c r="D34" s="12" t="n">
        <v>-1</v>
      </c>
      <c r="E34" s="13"/>
      <c r="F34" s="14" t="n">
        <v>-1</v>
      </c>
      <c r="G34" s="15"/>
      <c r="H34" s="9" t="s">
        <v>134</v>
      </c>
      <c r="I34" s="22" t="s">
        <v>199</v>
      </c>
      <c r="J34" s="9" t="s">
        <v>34</v>
      </c>
      <c r="K34" s="9" t="n">
        <v>13043115</v>
      </c>
      <c r="L34" s="9" t="n">
        <v>3754</v>
      </c>
      <c r="M34" s="17" t="s">
        <v>200</v>
      </c>
    </row>
    <row r="35" customFormat="false" ht="68.95" hidden="false" customHeight="false" outlineLevel="0" collapsed="false">
      <c r="A35" s="9" t="s">
        <v>201</v>
      </c>
      <c r="B35" s="10" t="s">
        <v>202</v>
      </c>
      <c r="C35" s="18" t="s">
        <v>203</v>
      </c>
      <c r="D35" s="23" t="n">
        <v>19</v>
      </c>
      <c r="E35" s="20" t="s">
        <v>188</v>
      </c>
      <c r="F35" s="14" t="n">
        <v>-1</v>
      </c>
      <c r="G35" s="15"/>
      <c r="H35" s="9" t="s">
        <v>18</v>
      </c>
      <c r="I35" s="22" t="s">
        <v>204</v>
      </c>
      <c r="J35" s="9" t="s">
        <v>34</v>
      </c>
      <c r="K35" s="9" t="n">
        <v>13085715</v>
      </c>
      <c r="L35" s="9" t="n">
        <v>3344</v>
      </c>
      <c r="M35" s="17" t="s">
        <v>205</v>
      </c>
    </row>
    <row r="36" customFormat="false" ht="15.75" hidden="false" customHeight="false" outlineLevel="0" collapsed="false">
      <c r="A36" s="9" t="s">
        <v>206</v>
      </c>
      <c r="B36" s="10" t="s">
        <v>207</v>
      </c>
      <c r="C36" s="11" t="s">
        <v>208</v>
      </c>
      <c r="D36" s="23" t="n">
        <v>19</v>
      </c>
      <c r="E36" s="20" t="s">
        <v>188</v>
      </c>
      <c r="F36" s="14" t="n">
        <v>12</v>
      </c>
      <c r="G36" s="15" t="s">
        <v>51</v>
      </c>
      <c r="H36" s="9" t="s">
        <v>18</v>
      </c>
      <c r="I36" s="16" t="s">
        <v>209</v>
      </c>
      <c r="J36" s="9" t="s">
        <v>34</v>
      </c>
      <c r="K36" s="9" t="n">
        <v>13311015</v>
      </c>
      <c r="L36" s="9" t="n">
        <v>1253</v>
      </c>
      <c r="M36" s="17" t="s">
        <v>210</v>
      </c>
    </row>
    <row r="37" customFormat="false" ht="91.45" hidden="false" customHeight="false" outlineLevel="0" collapsed="false">
      <c r="A37" s="9" t="s">
        <v>211</v>
      </c>
      <c r="B37" s="10" t="s">
        <v>212</v>
      </c>
      <c r="C37" s="18" t="s">
        <v>213</v>
      </c>
      <c r="D37" s="12" t="n">
        <v>12</v>
      </c>
      <c r="E37" s="13" t="s">
        <v>51</v>
      </c>
      <c r="F37" s="14" t="n">
        <v>-1</v>
      </c>
      <c r="G37" s="15"/>
      <c r="H37" s="9" t="s">
        <v>214</v>
      </c>
      <c r="I37" s="22" t="s">
        <v>215</v>
      </c>
      <c r="J37" s="9" t="s">
        <v>34</v>
      </c>
      <c r="K37" s="9" t="n">
        <v>13350815</v>
      </c>
      <c r="L37" s="9" t="n">
        <v>902</v>
      </c>
      <c r="M37" s="17" t="s">
        <v>216</v>
      </c>
    </row>
    <row r="38" customFormat="false" ht="102.7" hidden="false" customHeight="false" outlineLevel="0" collapsed="false">
      <c r="A38" s="9" t="s">
        <v>217</v>
      </c>
      <c r="B38" s="10" t="s">
        <v>218</v>
      </c>
      <c r="C38" s="11" t="s">
        <v>219</v>
      </c>
      <c r="D38" s="12" t="n">
        <v>-1</v>
      </c>
      <c r="E38" s="13"/>
      <c r="F38" s="14" t="n">
        <v>-1</v>
      </c>
      <c r="G38" s="15"/>
      <c r="H38" s="9" t="s">
        <v>220</v>
      </c>
      <c r="I38" s="16" t="s">
        <v>221</v>
      </c>
      <c r="J38" s="9" t="s">
        <v>34</v>
      </c>
      <c r="K38" s="9" t="n">
        <v>13388215</v>
      </c>
      <c r="L38" s="9" t="n">
        <v>547</v>
      </c>
      <c r="M38" s="17" t="s">
        <v>222</v>
      </c>
    </row>
    <row r="39" customFormat="false" ht="15.75" hidden="false" customHeight="false" outlineLevel="0" collapsed="false">
      <c r="A39" s="9" t="s">
        <v>223</v>
      </c>
      <c r="B39" s="10" t="s">
        <v>224</v>
      </c>
      <c r="C39" s="11" t="s">
        <v>225</v>
      </c>
      <c r="D39" s="12" t="n">
        <v>12</v>
      </c>
      <c r="E39" s="13" t="s">
        <v>51</v>
      </c>
      <c r="F39" s="14" t="n">
        <v>19</v>
      </c>
      <c r="G39" s="15" t="s">
        <v>226</v>
      </c>
      <c r="H39" s="9" t="s">
        <v>18</v>
      </c>
      <c r="I39" s="16" t="s">
        <v>227</v>
      </c>
      <c r="J39" s="9" t="s">
        <v>34</v>
      </c>
      <c r="K39" s="9" t="n">
        <v>13415615</v>
      </c>
      <c r="L39" s="9" t="n">
        <v>292</v>
      </c>
      <c r="M39" s="17" t="s">
        <v>228</v>
      </c>
    </row>
    <row r="40" customFormat="false" ht="46.45" hidden="false" customHeight="false" outlineLevel="0" collapsed="false">
      <c r="A40" s="9" t="s">
        <v>223</v>
      </c>
      <c r="B40" s="10" t="s">
        <v>229</v>
      </c>
      <c r="C40" s="18" t="s">
        <v>230</v>
      </c>
      <c r="D40" s="12" t="n">
        <v>12</v>
      </c>
      <c r="E40" s="13" t="s">
        <v>51</v>
      </c>
      <c r="F40" s="14" t="n">
        <v>-1</v>
      </c>
      <c r="G40" s="15"/>
      <c r="H40" s="9" t="s">
        <v>231</v>
      </c>
      <c r="I40" s="22" t="s">
        <v>232</v>
      </c>
      <c r="J40" s="9" t="s">
        <v>20</v>
      </c>
      <c r="K40" s="9" t="n">
        <v>13416515</v>
      </c>
      <c r="L40" s="9" t="n">
        <v>283</v>
      </c>
      <c r="M40" s="17" t="s">
        <v>233</v>
      </c>
    </row>
    <row r="41" customFormat="false" ht="102.7" hidden="false" customHeight="false" outlineLevel="0" collapsed="false">
      <c r="A41" s="9" t="s">
        <v>234</v>
      </c>
      <c r="B41" s="10" t="s">
        <v>138</v>
      </c>
      <c r="C41" s="18" t="s">
        <v>235</v>
      </c>
      <c r="D41" s="12" t="n">
        <v>12</v>
      </c>
      <c r="E41" s="13" t="s">
        <v>51</v>
      </c>
      <c r="F41" s="14" t="n">
        <v>-1</v>
      </c>
      <c r="G41" s="15"/>
      <c r="H41" s="9" t="s">
        <v>39</v>
      </c>
      <c r="I41" s="16" t="s">
        <v>236</v>
      </c>
      <c r="J41" s="9" t="s">
        <v>34</v>
      </c>
      <c r="K41" s="9" t="n">
        <v>13438215</v>
      </c>
      <c r="L41" s="9" t="n">
        <v>84</v>
      </c>
      <c r="M41" s="17" t="s">
        <v>237</v>
      </c>
    </row>
    <row r="42" customFormat="false" ht="35.05" hidden="false" customHeight="false" outlineLevel="0" collapsed="false">
      <c r="A42" s="9" t="s">
        <v>238</v>
      </c>
      <c r="B42" s="10" t="s">
        <v>239</v>
      </c>
      <c r="C42" s="18" t="s">
        <v>240</v>
      </c>
      <c r="D42" s="12" t="n">
        <v>-1</v>
      </c>
      <c r="E42" s="13"/>
      <c r="F42" s="14" t="n">
        <v>12</v>
      </c>
      <c r="G42" s="15" t="s">
        <v>51</v>
      </c>
      <c r="H42" s="9" t="s">
        <v>18</v>
      </c>
      <c r="I42" s="16" t="s">
        <v>241</v>
      </c>
      <c r="J42" s="9" t="s">
        <v>34</v>
      </c>
      <c r="K42" s="9" t="n">
        <v>13451015</v>
      </c>
      <c r="L42" s="9" t="n">
        <v>4577</v>
      </c>
      <c r="M42" s="17" t="s">
        <v>242</v>
      </c>
    </row>
    <row r="43" customFormat="false" ht="102.7" hidden="false" customHeight="false" outlineLevel="0" collapsed="false">
      <c r="A43" s="9" t="s">
        <v>238</v>
      </c>
      <c r="B43" s="10" t="s">
        <v>243</v>
      </c>
      <c r="C43" s="11" t="s">
        <v>244</v>
      </c>
      <c r="D43" s="12" t="n">
        <v>14</v>
      </c>
      <c r="E43" s="13" t="s">
        <v>149</v>
      </c>
      <c r="F43" s="14" t="n">
        <v>-1</v>
      </c>
      <c r="G43" s="15" t="s">
        <v>45</v>
      </c>
      <c r="H43" s="9" t="s">
        <v>18</v>
      </c>
      <c r="I43" s="16" t="s">
        <v>245</v>
      </c>
      <c r="J43" s="9" t="s">
        <v>34</v>
      </c>
      <c r="K43" s="9" t="n">
        <v>13461715</v>
      </c>
      <c r="L43" s="9" t="n">
        <v>4470</v>
      </c>
      <c r="M43" s="17" t="s">
        <v>246</v>
      </c>
    </row>
    <row r="44" customFormat="false" ht="91.45" hidden="false" customHeight="false" outlineLevel="0" collapsed="false">
      <c r="A44" s="9" t="s">
        <v>247</v>
      </c>
      <c r="B44" s="10" t="s">
        <v>248</v>
      </c>
      <c r="C44" s="21" t="s">
        <v>249</v>
      </c>
      <c r="D44" s="12" t="n">
        <v>17</v>
      </c>
      <c r="E44" s="13" t="s">
        <v>94</v>
      </c>
      <c r="F44" s="14" t="n">
        <v>-1</v>
      </c>
      <c r="G44" s="15"/>
      <c r="H44" s="9" t="s">
        <v>18</v>
      </c>
      <c r="I44" s="16" t="s">
        <v>250</v>
      </c>
      <c r="J44" s="9" t="s">
        <v>20</v>
      </c>
      <c r="K44" s="9" t="n">
        <v>13588315</v>
      </c>
      <c r="L44" s="9" t="n">
        <v>3304</v>
      </c>
      <c r="M44" s="17" t="s">
        <v>251</v>
      </c>
    </row>
    <row r="45" customFormat="false" ht="46.45" hidden="false" customHeight="false" outlineLevel="0" collapsed="false">
      <c r="A45" s="9" t="s">
        <v>247</v>
      </c>
      <c r="B45" s="10" t="s">
        <v>252</v>
      </c>
      <c r="C45" s="11" t="s">
        <v>253</v>
      </c>
      <c r="D45" s="12" t="n">
        <v>19</v>
      </c>
      <c r="E45" s="13" t="s">
        <v>16</v>
      </c>
      <c r="F45" s="14" t="n">
        <v>-1</v>
      </c>
      <c r="G45" s="15" t="s">
        <v>45</v>
      </c>
      <c r="H45" s="9" t="s">
        <v>18</v>
      </c>
      <c r="I45" s="16" t="s">
        <v>254</v>
      </c>
      <c r="J45" s="9" t="s">
        <v>34</v>
      </c>
      <c r="K45" s="9" t="n">
        <v>13589215</v>
      </c>
      <c r="L45" s="9" t="n">
        <v>3295</v>
      </c>
      <c r="M45" s="17" t="s">
        <v>255</v>
      </c>
    </row>
    <row r="46" customFormat="false" ht="147.7" hidden="false" customHeight="false" outlineLevel="0" collapsed="false">
      <c r="A46" s="9" t="s">
        <v>256</v>
      </c>
      <c r="B46" s="10" t="s">
        <v>257</v>
      </c>
      <c r="C46" s="21" t="s">
        <v>258</v>
      </c>
      <c r="D46" s="12" t="n">
        <v>12</v>
      </c>
      <c r="E46" s="13" t="s">
        <v>51</v>
      </c>
      <c r="F46" s="14" t="n">
        <v>-1</v>
      </c>
      <c r="G46" s="15"/>
      <c r="H46" s="9" t="s">
        <v>39</v>
      </c>
      <c r="I46" s="16" t="s">
        <v>259</v>
      </c>
      <c r="J46" s="9" t="s">
        <v>34</v>
      </c>
      <c r="K46" s="9" t="n">
        <v>13615715</v>
      </c>
      <c r="L46" s="9" t="n">
        <v>3050</v>
      </c>
      <c r="M46" s="17" t="s">
        <v>260</v>
      </c>
    </row>
    <row r="47" customFormat="false" ht="68.95" hidden="false" customHeight="false" outlineLevel="0" collapsed="false">
      <c r="A47" s="9" t="s">
        <v>261</v>
      </c>
      <c r="B47" s="10" t="s">
        <v>262</v>
      </c>
      <c r="C47" s="11" t="s">
        <v>263</v>
      </c>
      <c r="D47" s="12" t="n">
        <v>19</v>
      </c>
      <c r="E47" s="13" t="s">
        <v>264</v>
      </c>
      <c r="F47" s="14" t="n">
        <v>-1</v>
      </c>
      <c r="G47" s="15" t="s">
        <v>45</v>
      </c>
      <c r="H47" s="9" t="s">
        <v>18</v>
      </c>
      <c r="I47" s="16" t="s">
        <v>265</v>
      </c>
      <c r="J47" s="9" t="s">
        <v>26</v>
      </c>
      <c r="K47" s="9" t="n">
        <v>13772515</v>
      </c>
      <c r="L47" s="9" t="n">
        <v>128</v>
      </c>
      <c r="M47" s="17" t="s">
        <v>266</v>
      </c>
    </row>
    <row r="48" customFormat="false" ht="68.95" hidden="false" customHeight="false" outlineLevel="0" collapsed="false">
      <c r="A48" s="9" t="s">
        <v>267</v>
      </c>
      <c r="B48" s="10" t="s">
        <v>268</v>
      </c>
      <c r="C48" s="11" t="s">
        <v>269</v>
      </c>
      <c r="D48" s="12" t="n">
        <v>19</v>
      </c>
      <c r="E48" s="13" t="s">
        <v>264</v>
      </c>
      <c r="F48" s="14" t="n">
        <v>-1</v>
      </c>
      <c r="G48" s="15" t="s">
        <v>45</v>
      </c>
      <c r="H48" s="9" t="s">
        <v>18</v>
      </c>
      <c r="I48" s="16" t="s">
        <v>270</v>
      </c>
      <c r="J48" s="9" t="s">
        <v>34</v>
      </c>
      <c r="K48" s="9" t="n">
        <v>13915315</v>
      </c>
      <c r="L48" s="9" t="n">
        <v>285</v>
      </c>
      <c r="M48" s="17" t="s">
        <v>271</v>
      </c>
    </row>
    <row r="49" customFormat="false" ht="102.7" hidden="false" customHeight="false" outlineLevel="0" collapsed="false">
      <c r="A49" s="9" t="s">
        <v>267</v>
      </c>
      <c r="B49" s="10" t="s">
        <v>272</v>
      </c>
      <c r="C49" s="11" t="s">
        <v>273</v>
      </c>
      <c r="D49" s="12" t="n">
        <v>12</v>
      </c>
      <c r="E49" s="13" t="s">
        <v>51</v>
      </c>
      <c r="F49" s="14" t="n">
        <v>-1</v>
      </c>
      <c r="G49" s="15"/>
      <c r="H49" s="9" t="s">
        <v>18</v>
      </c>
      <c r="I49" s="16" t="s">
        <v>274</v>
      </c>
      <c r="J49" s="9" t="s">
        <v>34</v>
      </c>
      <c r="K49" s="9" t="n">
        <v>13915715</v>
      </c>
      <c r="L49" s="9" t="n">
        <v>281</v>
      </c>
      <c r="M49" s="17" t="s">
        <v>275</v>
      </c>
    </row>
    <row r="50" customFormat="false" ht="80.2" hidden="false" customHeight="false" outlineLevel="0" collapsed="false">
      <c r="A50" s="9" t="s">
        <v>276</v>
      </c>
      <c r="B50" s="10" t="s">
        <v>277</v>
      </c>
      <c r="C50" s="21" t="s">
        <v>278</v>
      </c>
      <c r="D50" s="12" t="n">
        <v>6</v>
      </c>
      <c r="E50" s="13" t="s">
        <v>31</v>
      </c>
      <c r="F50" s="14" t="n">
        <v>-1</v>
      </c>
      <c r="G50" s="15"/>
      <c r="H50" s="9" t="s">
        <v>18</v>
      </c>
      <c r="I50" s="16" t="s">
        <v>279</v>
      </c>
      <c r="J50" s="9" t="s">
        <v>113</v>
      </c>
      <c r="K50" s="9" t="n">
        <v>13971915</v>
      </c>
      <c r="L50" s="9" t="n">
        <v>487</v>
      </c>
      <c r="M50" s="17" t="s">
        <v>280</v>
      </c>
    </row>
    <row r="51" customFormat="false" ht="15.75" hidden="false" customHeight="false" outlineLevel="0" collapsed="false">
      <c r="A51" s="9" t="s">
        <v>281</v>
      </c>
      <c r="B51" s="10" t="s">
        <v>282</v>
      </c>
      <c r="C51" s="21" t="s">
        <v>283</v>
      </c>
      <c r="D51" s="23" t="n">
        <v>10</v>
      </c>
      <c r="E51" s="20" t="s">
        <v>57</v>
      </c>
      <c r="F51" s="14" t="n">
        <v>7</v>
      </c>
      <c r="G51" s="15" t="s">
        <v>32</v>
      </c>
      <c r="H51" s="9" t="s">
        <v>127</v>
      </c>
      <c r="I51" s="16" t="s">
        <v>284</v>
      </c>
      <c r="J51" s="9" t="s">
        <v>26</v>
      </c>
      <c r="K51" s="9" t="n">
        <v>14070815</v>
      </c>
      <c r="L51" s="9" t="n">
        <v>395</v>
      </c>
      <c r="M51" s="17" t="s">
        <v>285</v>
      </c>
    </row>
    <row r="52" customFormat="false" ht="15.75" hidden="false" customHeight="false" outlineLevel="0" collapsed="false">
      <c r="A52" s="9" t="s">
        <v>286</v>
      </c>
      <c r="B52" s="10" t="s">
        <v>287</v>
      </c>
      <c r="C52" s="11" t="s">
        <v>288</v>
      </c>
      <c r="D52" s="23" t="n">
        <v>19</v>
      </c>
      <c r="E52" s="20" t="s">
        <v>289</v>
      </c>
      <c r="F52" s="14" t="n">
        <v>12</v>
      </c>
      <c r="G52" s="15" t="s">
        <v>51</v>
      </c>
      <c r="H52" s="9" t="s">
        <v>18</v>
      </c>
      <c r="I52" s="16" t="s">
        <v>290</v>
      </c>
      <c r="J52" s="9" t="s">
        <v>34</v>
      </c>
      <c r="K52" s="9" t="n">
        <v>14373415</v>
      </c>
      <c r="L52" s="9" t="n">
        <v>1828</v>
      </c>
      <c r="M52" s="17" t="s">
        <v>291</v>
      </c>
    </row>
    <row r="53" customFormat="false" ht="68.95" hidden="false" customHeight="false" outlineLevel="0" collapsed="false">
      <c r="A53" s="9" t="s">
        <v>292</v>
      </c>
      <c r="B53" s="10" t="s">
        <v>293</v>
      </c>
      <c r="C53" s="21" t="s">
        <v>294</v>
      </c>
      <c r="D53" s="12" t="n">
        <v>3</v>
      </c>
      <c r="E53" s="13" t="s">
        <v>295</v>
      </c>
      <c r="F53" s="14" t="n">
        <v>-1</v>
      </c>
      <c r="G53" s="15"/>
      <c r="H53" s="9" t="s">
        <v>127</v>
      </c>
      <c r="I53" s="16" t="s">
        <v>296</v>
      </c>
      <c r="J53" s="9" t="s">
        <v>34</v>
      </c>
      <c r="K53" s="9" t="n">
        <v>14543515</v>
      </c>
      <c r="L53" s="9" t="n">
        <v>246</v>
      </c>
      <c r="M53" s="17" t="s">
        <v>297</v>
      </c>
    </row>
    <row r="54" customFormat="false" ht="68.95" hidden="false" customHeight="false" outlineLevel="0" collapsed="false">
      <c r="A54" s="9" t="s">
        <v>298</v>
      </c>
      <c r="B54" s="10" t="s">
        <v>299</v>
      </c>
      <c r="C54" s="21" t="s">
        <v>300</v>
      </c>
      <c r="D54" s="12" t="n">
        <v>3</v>
      </c>
      <c r="E54" s="13" t="s">
        <v>295</v>
      </c>
      <c r="F54" s="14" t="n">
        <v>-1</v>
      </c>
      <c r="G54" s="15" t="s">
        <v>57</v>
      </c>
      <c r="H54" s="9" t="s">
        <v>301</v>
      </c>
      <c r="I54" s="16" t="s">
        <v>302</v>
      </c>
      <c r="J54" s="9" t="s">
        <v>34</v>
      </c>
      <c r="K54" s="9" t="n">
        <v>15133815</v>
      </c>
      <c r="L54" s="9" t="n">
        <v>3793</v>
      </c>
      <c r="M54" s="17" t="s">
        <v>303</v>
      </c>
    </row>
    <row r="55" customFormat="false" ht="57.7" hidden="false" customHeight="false" outlineLevel="0" collapsed="false">
      <c r="A55" s="9" t="s">
        <v>304</v>
      </c>
      <c r="B55" s="10" t="s">
        <v>305</v>
      </c>
      <c r="C55" s="11" t="s">
        <v>306</v>
      </c>
      <c r="D55" s="23" t="n">
        <v>19</v>
      </c>
      <c r="E55" s="20" t="s">
        <v>289</v>
      </c>
      <c r="F55" s="14" t="n">
        <v>-1</v>
      </c>
      <c r="G55" s="15" t="s">
        <v>17</v>
      </c>
      <c r="H55" s="9" t="s">
        <v>18</v>
      </c>
      <c r="I55" s="16" t="s">
        <v>307</v>
      </c>
      <c r="J55" s="9" t="s">
        <v>34</v>
      </c>
      <c r="K55" s="9" t="n">
        <v>15516115</v>
      </c>
      <c r="L55" s="9" t="n">
        <v>257</v>
      </c>
      <c r="M55" s="17" t="s">
        <v>308</v>
      </c>
    </row>
    <row r="56" customFormat="false" ht="57.7" hidden="false" customHeight="false" outlineLevel="0" collapsed="false">
      <c r="A56" s="9" t="s">
        <v>309</v>
      </c>
      <c r="B56" s="10" t="s">
        <v>310</v>
      </c>
      <c r="C56" s="21" t="s">
        <v>311</v>
      </c>
      <c r="D56" s="12" t="n">
        <v>-1</v>
      </c>
      <c r="E56" s="13"/>
      <c r="F56" s="14" t="n">
        <v>-1</v>
      </c>
      <c r="G56" s="15"/>
      <c r="H56" s="9" t="s">
        <v>301</v>
      </c>
      <c r="I56" s="16" t="s">
        <v>312</v>
      </c>
      <c r="J56" s="9" t="s">
        <v>34</v>
      </c>
      <c r="K56" s="9" t="n">
        <v>15590415</v>
      </c>
      <c r="L56" s="9" t="n">
        <v>4857</v>
      </c>
      <c r="M56" s="17" t="s">
        <v>313</v>
      </c>
    </row>
    <row r="57" customFormat="false" ht="46.45" hidden="false" customHeight="false" outlineLevel="0" collapsed="false">
      <c r="A57" s="9" t="s">
        <v>314</v>
      </c>
      <c r="B57" s="10" t="s">
        <v>315</v>
      </c>
      <c r="C57" s="21" t="s">
        <v>316</v>
      </c>
      <c r="D57" s="23" t="n">
        <v>19</v>
      </c>
      <c r="E57" s="20" t="s">
        <v>289</v>
      </c>
      <c r="F57" s="14" t="n">
        <v>-1</v>
      </c>
      <c r="G57" s="15"/>
      <c r="H57" s="9" t="s">
        <v>134</v>
      </c>
      <c r="I57" s="16" t="s">
        <v>317</v>
      </c>
      <c r="J57" s="9" t="s">
        <v>34</v>
      </c>
      <c r="K57" s="9" t="n">
        <v>15747615</v>
      </c>
      <c r="L57" s="9" t="n">
        <v>3423</v>
      </c>
      <c r="M57" s="17" t="s">
        <v>318</v>
      </c>
    </row>
    <row r="58" customFormat="false" ht="102.7" hidden="false" customHeight="false" outlineLevel="0" collapsed="false">
      <c r="A58" s="9" t="s">
        <v>319</v>
      </c>
      <c r="B58" s="10" t="s">
        <v>320</v>
      </c>
      <c r="C58" s="11" t="s">
        <v>321</v>
      </c>
      <c r="D58" s="12" t="n">
        <v>12</v>
      </c>
      <c r="E58" s="13" t="s">
        <v>51</v>
      </c>
      <c r="F58" s="14" t="n">
        <v>-1</v>
      </c>
      <c r="G58" s="15" t="s">
        <v>17</v>
      </c>
      <c r="H58" s="9" t="s">
        <v>18</v>
      </c>
      <c r="I58" s="16" t="s">
        <v>322</v>
      </c>
      <c r="J58" s="9" t="s">
        <v>34</v>
      </c>
      <c r="K58" s="9" t="n">
        <v>15799615</v>
      </c>
      <c r="L58" s="9" t="n">
        <v>2943</v>
      </c>
      <c r="M58" s="17" t="s">
        <v>323</v>
      </c>
    </row>
    <row r="59" customFormat="false" ht="80.2" hidden="false" customHeight="false" outlineLevel="0" collapsed="false">
      <c r="A59" s="9" t="s">
        <v>319</v>
      </c>
      <c r="B59" s="10" t="s">
        <v>324</v>
      </c>
      <c r="C59" s="11" t="s">
        <v>325</v>
      </c>
      <c r="D59" s="12" t="n">
        <v>9</v>
      </c>
      <c r="E59" s="13" t="s">
        <v>326</v>
      </c>
      <c r="F59" s="14" t="n">
        <v>-1</v>
      </c>
      <c r="G59" s="15" t="s">
        <v>45</v>
      </c>
      <c r="H59" s="9" t="s">
        <v>18</v>
      </c>
      <c r="I59" s="16" t="s">
        <v>327</v>
      </c>
      <c r="J59" s="9" t="s">
        <v>34</v>
      </c>
      <c r="K59" s="9" t="n">
        <v>15805415</v>
      </c>
      <c r="L59" s="9" t="n">
        <v>2885</v>
      </c>
      <c r="M59" s="17" t="s">
        <v>328</v>
      </c>
    </row>
    <row r="60" customFormat="false" ht="102.7" hidden="false" customHeight="false" outlineLevel="0" collapsed="false">
      <c r="A60" s="9" t="s">
        <v>329</v>
      </c>
      <c r="B60" s="10" t="s">
        <v>330</v>
      </c>
      <c r="C60" s="21" t="s">
        <v>331</v>
      </c>
      <c r="D60" s="23" t="n">
        <v>19</v>
      </c>
      <c r="E60" s="20" t="s">
        <v>289</v>
      </c>
      <c r="F60" s="14" t="n">
        <v>-1</v>
      </c>
      <c r="G60" s="15"/>
      <c r="H60" s="9" t="s">
        <v>18</v>
      </c>
      <c r="I60" s="16" t="s">
        <v>332</v>
      </c>
      <c r="J60" s="9" t="s">
        <v>34</v>
      </c>
      <c r="K60" s="9" t="n">
        <v>16047015</v>
      </c>
      <c r="L60" s="9" t="n">
        <v>666</v>
      </c>
      <c r="M60" s="17" t="s">
        <v>333</v>
      </c>
    </row>
    <row r="61" customFormat="false" ht="80.2" hidden="false" customHeight="false" outlineLevel="0" collapsed="false">
      <c r="A61" s="9" t="s">
        <v>334</v>
      </c>
      <c r="B61" s="10" t="s">
        <v>335</v>
      </c>
      <c r="C61" s="11" t="s">
        <v>336</v>
      </c>
      <c r="D61" s="23" t="n">
        <v>19</v>
      </c>
      <c r="E61" s="20" t="s">
        <v>289</v>
      </c>
      <c r="F61" s="14" t="n">
        <v>-1</v>
      </c>
      <c r="G61" s="15"/>
      <c r="H61" s="9" t="s">
        <v>18</v>
      </c>
      <c r="I61" s="16" t="s">
        <v>173</v>
      </c>
      <c r="J61" s="9" t="s">
        <v>34</v>
      </c>
      <c r="K61" s="9" t="n">
        <v>16187015</v>
      </c>
      <c r="L61" s="9" t="n">
        <v>6393</v>
      </c>
      <c r="M61" s="17" t="s">
        <v>337</v>
      </c>
    </row>
    <row r="62" customFormat="false" ht="15.75" hidden="false" customHeight="false" outlineLevel="0" collapsed="false">
      <c r="A62" s="9" t="s">
        <v>338</v>
      </c>
      <c r="B62" s="10" t="s">
        <v>305</v>
      </c>
      <c r="C62" s="11" t="s">
        <v>339</v>
      </c>
      <c r="D62" s="12" t="n">
        <v>12</v>
      </c>
      <c r="E62" s="13" t="s">
        <v>51</v>
      </c>
      <c r="F62" s="14" t="n">
        <v>17</v>
      </c>
      <c r="G62" s="15" t="s">
        <v>94</v>
      </c>
      <c r="H62" s="9" t="s">
        <v>18</v>
      </c>
      <c r="I62" s="16" t="s">
        <v>340</v>
      </c>
      <c r="J62" s="9" t="s">
        <v>34</v>
      </c>
      <c r="K62" s="9" t="n">
        <v>16652215</v>
      </c>
      <c r="L62" s="9" t="n">
        <v>2120</v>
      </c>
      <c r="M62" s="17" t="s">
        <v>341</v>
      </c>
    </row>
    <row r="63" customFormat="false" ht="35.2" hidden="false" customHeight="false" outlineLevel="0" collapsed="false">
      <c r="A63" s="9" t="s">
        <v>342</v>
      </c>
      <c r="B63" s="10" t="s">
        <v>305</v>
      </c>
      <c r="C63" s="21" t="s">
        <v>343</v>
      </c>
      <c r="D63" s="23" t="n">
        <v>19</v>
      </c>
      <c r="E63" s="20" t="s">
        <v>289</v>
      </c>
      <c r="F63" s="14" t="n">
        <v>-1</v>
      </c>
      <c r="G63" s="24"/>
      <c r="H63" s="9" t="s">
        <v>18</v>
      </c>
      <c r="I63" s="16" t="s">
        <v>344</v>
      </c>
      <c r="J63" s="9" t="s">
        <v>34</v>
      </c>
      <c r="K63" s="9" t="n">
        <v>17183515</v>
      </c>
      <c r="L63" s="9" t="n">
        <v>2079</v>
      </c>
      <c r="M63" s="17" t="s">
        <v>345</v>
      </c>
    </row>
    <row r="64" customFormat="false" ht="46.45" hidden="false" customHeight="false" outlineLevel="0" collapsed="false">
      <c r="A64" s="9" t="s">
        <v>346</v>
      </c>
      <c r="B64" s="10" t="s">
        <v>347</v>
      </c>
      <c r="C64" s="21" t="s">
        <v>348</v>
      </c>
      <c r="D64" s="25" t="n">
        <v>12</v>
      </c>
      <c r="E64" s="26" t="s">
        <v>51</v>
      </c>
      <c r="F64" s="14" t="n">
        <v>-1</v>
      </c>
      <c r="G64" s="24"/>
      <c r="H64" s="9" t="s">
        <v>349</v>
      </c>
      <c r="I64" s="16" t="s">
        <v>350</v>
      </c>
      <c r="J64" s="9" t="s">
        <v>34</v>
      </c>
      <c r="K64" s="9" t="n">
        <v>17226515</v>
      </c>
      <c r="L64" s="9" t="n">
        <v>1689</v>
      </c>
      <c r="M64" s="17" t="s">
        <v>351</v>
      </c>
    </row>
    <row r="1048576" customFormat="false" ht="15.75" hidden="false" customHeight="true" outlineLevel="0" collapsed="false"/>
  </sheetData>
  <hyperlinks>
    <hyperlink ref="M2" r:id="rId1" display="http://164.100.47.194/Loksabha/Questions/QResult15.aspx?qref=150210&amp;lsno=15"/>
    <hyperlink ref="M3" r:id="rId2" display="http://164.100.47.194/Loksabha/Questions/QResult15.aspx?qref=148791&amp;lsno=15"/>
    <hyperlink ref="M4" r:id="rId3" display="http://164.100.47.194/Loksabha/Questions/QResult15.aspx?qref=148773&amp;lsno=15"/>
    <hyperlink ref="M5" r:id="rId4" display="http://164.100.47.194/Loksabha/Questions/QResult15.aspx?qref=147432&amp;lsno=15"/>
    <hyperlink ref="M6" r:id="rId5" display="http://164.100.47.194/Loksabha/Questions/QResult15.aspx?qref=146258&amp;lsno=15"/>
    <hyperlink ref="M7" r:id="rId6" display="http://164.100.47.194/Loksabha/Questions/QResult15.aspx?qref=142906&amp;lsno=15"/>
    <hyperlink ref="M8" r:id="rId7" display="http://164.100.47.194/Loksabha/Questions/QResult15.aspx?qref=141477&amp;lsno=15"/>
    <hyperlink ref="M9" r:id="rId8" display="http://164.100.47.194/Loksabha/Questions/QResult15.aspx?qref=141476&amp;lsno=15"/>
    <hyperlink ref="M10" r:id="rId9" display="http://164.100.47.194/Loksabha/Questions/QResult15.aspx?qref=139142&amp;lsno=15"/>
    <hyperlink ref="M11" r:id="rId10" display="http://164.100.47.194/Loksabha/Questions/QResult15.aspx?qref=137461&amp;lsno=15"/>
    <hyperlink ref="M12" r:id="rId11" display="http://164.100.47.194/Loksabha/Questions/QResult15.aspx?qref=141661&amp;lsno=15"/>
    <hyperlink ref="M13" r:id="rId12" display="http://164.100.47.194/Loksabha/Questions/QResult15.aspx?qref=141654&amp;lsno=15"/>
    <hyperlink ref="M14" r:id="rId13" display="http://164.100.47.194/Loksabha/Questions/QResult15.aspx?qref=139008&amp;lsno=15"/>
    <hyperlink ref="M15" r:id="rId14" display="http://164.100.47.194/Loksabha/Questions/QResult15.aspx?qref=139006&amp;lsno=15"/>
    <hyperlink ref="M16" r:id="rId15" display="http://164.100.47.194/Loksabha/Questions/QResult15.aspx?qref=138274&amp;lsno=15"/>
    <hyperlink ref="M17" r:id="rId16" display="http://164.100.47.194/Loksabha/Questions/QResult15.aspx?qref=136885&amp;lsno=15"/>
    <hyperlink ref="M18" r:id="rId17" display="http://164.100.47.194/Loksabha/Questions/QResult15.aspx?qref=133994&amp;lsno=15"/>
    <hyperlink ref="M19" r:id="rId18" display="http://164.100.47.194/Loksabha/Questions/QResult15.aspx?qref=134010&amp;lsno=15"/>
    <hyperlink ref="M20" r:id="rId19" display="http://164.100.47.194/Loksabha/Questions/QResult15.aspx?qref=133997&amp;lsno=15"/>
    <hyperlink ref="M21" r:id="rId20" display="http://164.100.47.194/Loksabha/Questions/QResult15.aspx?qref=134012&amp;lsno=15"/>
    <hyperlink ref="M22" r:id="rId21" display="http://164.100.47.194/Loksabha/Questions/QResult15.aspx?qref=132902&amp;lsno=15"/>
    <hyperlink ref="M23" r:id="rId22" display="http://164.100.47.194/Loksabha/Questions/QResult15.aspx?qref=132345&amp;lsno=15"/>
    <hyperlink ref="M24" r:id="rId23" display="http://164.100.47.194/Loksabha/Questions/QResult15.aspx?qref=131653&amp;lsno=15"/>
    <hyperlink ref="M25" r:id="rId24" display="http://164.100.47.194/Loksabha/Questions/QResult15.aspx?qref=131643&amp;lsno=15"/>
    <hyperlink ref="M26" r:id="rId25" display="http://164.100.47.194/Loksabha/Questions/QResult15.aspx?qref=130473&amp;lsno=15"/>
    <hyperlink ref="M27" r:id="rId26" display="http://164.100.47.194/Loksabha/Questions/QResult15.aspx?qref=128020&amp;lsno=15"/>
    <hyperlink ref="M28" r:id="rId27" display="http://164.100.47.194/Loksabha/Questions/QResult15.aspx?qref=125566&amp;lsno=15"/>
    <hyperlink ref="M29" r:id="rId28" display="http://164.100.47.194/Loksabha/Questions/QResult15.aspx?qref=125493&amp;lsno=15"/>
    <hyperlink ref="M30" r:id="rId29" display="http://164.100.47.194/Loksabha/Questions/QResult15.aspx?qref=124834&amp;lsno=15"/>
    <hyperlink ref="M31" r:id="rId30" display="http://164.100.47.194/Loksabha/Questions/QResult15.aspx?qref=124221&amp;lsno=15"/>
    <hyperlink ref="M32" r:id="rId31" display="http://164.100.47.194/Loksabha/Questions/QResult15.aspx?qref=123497&amp;lsno=15"/>
    <hyperlink ref="M33" r:id="rId32" display="http://164.100.47.194/Loksabha/Questions/QResult15.aspx?qref=121509&amp;lsno=15"/>
    <hyperlink ref="M34" r:id="rId33" display="http://164.100.47.194/Loksabha/Questions/QResult15.aspx?qref=120617&amp;lsno=15"/>
    <hyperlink ref="M35" r:id="rId34" display="http://164.100.47.194/Loksabha/Questions/QResult15.aspx?qref=120775&amp;lsno=15"/>
    <hyperlink ref="M36" r:id="rId35" display="http://164.100.47.194/Loksabha/Questions/QResult15.aspx?qref=119296&amp;lsno=15"/>
    <hyperlink ref="M37" r:id="rId36" display="http://164.100.47.194/Loksabha/Questions/QResult15.aspx?qref=116971&amp;lsno=15"/>
    <hyperlink ref="M38" r:id="rId37" display="http://164.100.47.194/Loksabha/Questions/QResult15.aspx?qref=116792&amp;lsno=15"/>
    <hyperlink ref="M39" r:id="rId38" display="http://164.100.47.194/Loksabha/Questions/QResult15.aspx?qref=119375&amp;lsno=15"/>
    <hyperlink ref="M40" r:id="rId39" display="http://164.100.47.194/Loksabha/Questions/QResult15.aspx?qref=117290&amp;lsno=15"/>
    <hyperlink ref="M41" r:id="rId40" display="http://164.100.47.194/Loksabha/Questions/QResult15.aspx?qref=116599&amp;lsno=15"/>
    <hyperlink ref="M42" r:id="rId41" display="http://164.100.47.194/Loksabha/Questions/QResult15.aspx?qref=115333&amp;lsno=15"/>
    <hyperlink ref="M43" r:id="rId42" display="http://164.100.47.194/Loksabha/Questions/QResult15.aspx?qref=115323&amp;lsno=15"/>
    <hyperlink ref="M44" r:id="rId43" display="http://164.100.47.194/Loksabha/Questions/QResult15.aspx?qref=115306&amp;lsno=15"/>
    <hyperlink ref="M45" r:id="rId44" display="http://164.100.47.194/Loksabha/Questions/QResult15.aspx?qref=115302&amp;lsno=15"/>
    <hyperlink ref="M46" r:id="rId45" display="http://164.100.47.194/Loksabha/Questions/QResult15.aspx?qref=115094&amp;lsno=15"/>
    <hyperlink ref="M47" r:id="rId46" display="http://164.100.47.194/Loksabha/Questions/QResult15.aspx?qref=115722&amp;lsno=15"/>
    <hyperlink ref="M48" r:id="rId47" display="http://164.100.47.194/Loksabha/Questions/QResult15.aspx?qref=115981&amp;lsno=15"/>
    <hyperlink ref="M49" r:id="rId48" display="http://164.100.47.194/Loksabha/Questions/QResult15.aspx?qref=116010&amp;lsno=15"/>
    <hyperlink ref="M50" r:id="rId49" display="http://164.100.47.194/Loksabha/Questions/QResult15.aspx?qref=108481&amp;lsno=15"/>
    <hyperlink ref="M51" r:id="rId50" display="http://164.100.47.194/Loksabha/Questions/QResult15.aspx?qref=109706&amp;lsno=15"/>
    <hyperlink ref="M52" r:id="rId51" display="http://164.100.47.194/Loksabha/Questions/QResult15.aspx?qref=107576&amp;lsno=15"/>
    <hyperlink ref="M53" r:id="rId52" display="http://164.100.47.194/Loksabha/Questions/QResult15.aspx?qref=105140&amp;lsno=15"/>
    <hyperlink ref="M54" r:id="rId53" display="http://164.100.47.194/Loksabha/Questions/QResult15.aspx?qref=99414&amp;lsno=15"/>
    <hyperlink ref="M55" r:id="rId54" display="http://164.100.47.194/Loksabha/Questions/QResult15.aspx?qref=97562&amp;lsno=15"/>
    <hyperlink ref="M56" r:id="rId55" display="http://164.100.47.194/Loksabha/Questions/QResult15.aspx?qref=94263&amp;lsno=15"/>
    <hyperlink ref="M57" r:id="rId56" display="http://164.100.47.194/Loksabha/Questions/QResult15.aspx?qref=94957&amp;lsno=15"/>
    <hyperlink ref="M58" r:id="rId57" display="http://164.100.47.194/Loksabha/Questions/QResult15.aspx?qref=93279&amp;lsno=15"/>
    <hyperlink ref="M59" r:id="rId58" display="http://164.100.47.194/Loksabha/Questions/QResult15.aspx?qref=93264&amp;lsno=15"/>
    <hyperlink ref="M60" r:id="rId59" display="http://164.100.47.194/Loksabha/Questions/QResult15.aspx?qref=91327&amp;lsno=15"/>
    <hyperlink ref="M61" r:id="rId60" display="http://164.100.47.194/Loksabha/Questions/QResult15.aspx?qref=86989&amp;lsno=15"/>
    <hyperlink ref="M62" r:id="rId61" display="http://164.100.47.194/Loksabha/Questions/QResult15.aspx?qref=84350&amp;lsno=15"/>
    <hyperlink ref="M63" r:id="rId62" display="http://164.100.47.194/Loksabha/Questions/QResult15.aspx?qref=80135&amp;lsno=15"/>
    <hyperlink ref="M64" r:id="rId63" display="http://164.100.47.194/Loksabha/Questions/QResult15.aspx?qref=77227&amp;lsno=1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1" activeCellId="0" sqref="D1"/>
    </sheetView>
  </sheetViews>
  <sheetFormatPr defaultRowHeight="15.75"/>
  <cols>
    <col collapsed="false" hidden="false" max="1" min="1" style="0" width="9.44897959183673"/>
    <col collapsed="false" hidden="false" max="2" min="2" style="0" width="27.4030612244898"/>
    <col collapsed="false" hidden="false" max="3" min="3" style="0" width="76"/>
    <col collapsed="false" hidden="false" max="4" min="4" style="0" width="14.1734693877551"/>
    <col collapsed="false" hidden="false" max="5" min="5" style="0" width="33.8826530612245"/>
    <col collapsed="false" hidden="false" max="6" min="6" style="0" width="14.1734693877551"/>
    <col collapsed="false" hidden="false" max="7" min="7" style="0" width="29.2908163265306"/>
    <col collapsed="false" hidden="false" max="8" min="8" style="0" width="14.1734693877551"/>
    <col collapsed="false" hidden="false" max="9" min="9" style="0" width="29.5612244897959"/>
    <col collapsed="false" hidden="false" max="12" min="10" style="0" width="14.1734693877551"/>
    <col collapsed="false" hidden="false" max="13" min="13" style="0" width="24.4336734693878"/>
    <col collapsed="false" hidden="false" max="1025" min="14" style="0" width="14.1734693877551"/>
  </cols>
  <sheetData>
    <row r="1" customFormat="false" ht="38.25" hidden="false" customHeight="true" outlineLevel="0" collapsed="false">
      <c r="A1" s="1" t="s">
        <v>0</v>
      </c>
      <c r="B1" s="2" t="s">
        <v>1</v>
      </c>
      <c r="C1" s="3" t="s">
        <v>2</v>
      </c>
      <c r="D1" s="4" t="s">
        <v>3</v>
      </c>
      <c r="E1" s="5" t="s">
        <v>352</v>
      </c>
      <c r="F1" s="27" t="s">
        <v>5</v>
      </c>
      <c r="G1" s="5" t="s">
        <v>353</v>
      </c>
      <c r="H1" s="1" t="s">
        <v>7</v>
      </c>
      <c r="I1" s="1" t="s">
        <v>8</v>
      </c>
      <c r="J1" s="1" t="s">
        <v>9</v>
      </c>
      <c r="K1" s="1" t="s">
        <v>10</v>
      </c>
      <c r="L1" s="1" t="s">
        <v>11</v>
      </c>
      <c r="M1" s="1" t="s">
        <v>12</v>
      </c>
    </row>
    <row r="2" customFormat="false" ht="125.2" hidden="false" customHeight="false" outlineLevel="0" collapsed="false">
      <c r="A2" s="9" t="s">
        <v>354</v>
      </c>
      <c r="B2" s="10" t="s">
        <v>355</v>
      </c>
      <c r="C2" s="28" t="s">
        <v>356</v>
      </c>
      <c r="D2" s="12" t="n">
        <v>6</v>
      </c>
      <c r="E2" s="13" t="s">
        <v>31</v>
      </c>
      <c r="F2" s="14" t="n">
        <v>-1</v>
      </c>
      <c r="G2" s="26"/>
      <c r="H2" s="9" t="s">
        <v>357</v>
      </c>
      <c r="I2" s="9" t="s">
        <v>358</v>
      </c>
      <c r="J2" s="9" t="s">
        <v>359</v>
      </c>
      <c r="K2" s="9" t="n">
        <v>10274616</v>
      </c>
      <c r="L2" s="9" t="n">
        <v>157</v>
      </c>
      <c r="M2" s="17" t="s">
        <v>360</v>
      </c>
    </row>
    <row r="3" customFormat="false" ht="15.75" hidden="false" customHeight="false" outlineLevel="0" collapsed="false">
      <c r="A3" s="9" t="s">
        <v>361</v>
      </c>
      <c r="B3" s="10" t="s">
        <v>362</v>
      </c>
      <c r="C3" s="28" t="s">
        <v>363</v>
      </c>
      <c r="D3" s="23" t="n">
        <v>8</v>
      </c>
      <c r="E3" s="20" t="s">
        <v>63</v>
      </c>
      <c r="F3" s="23" t="n">
        <v>17</v>
      </c>
      <c r="G3" s="20" t="s">
        <v>364</v>
      </c>
      <c r="H3" s="9" t="s">
        <v>365</v>
      </c>
      <c r="I3" s="9" t="s">
        <v>366</v>
      </c>
      <c r="J3" s="9" t="s">
        <v>367</v>
      </c>
      <c r="K3" s="9" t="n">
        <v>10688716</v>
      </c>
      <c r="L3" s="9" t="n">
        <v>4469</v>
      </c>
      <c r="M3" s="17" t="s">
        <v>368</v>
      </c>
    </row>
    <row r="4" customFormat="false" ht="15.75" hidden="false" customHeight="false" outlineLevel="0" collapsed="false">
      <c r="A4" s="9" t="s">
        <v>361</v>
      </c>
      <c r="B4" s="10" t="s">
        <v>369</v>
      </c>
      <c r="C4" s="28" t="s">
        <v>370</v>
      </c>
      <c r="D4" s="29" t="n">
        <v>0</v>
      </c>
      <c r="E4" s="29" t="s">
        <v>89</v>
      </c>
      <c r="F4" s="23" t="n">
        <v>19</v>
      </c>
      <c r="G4" s="20" t="s">
        <v>289</v>
      </c>
      <c r="H4" s="9" t="s">
        <v>365</v>
      </c>
      <c r="I4" s="9" t="s">
        <v>121</v>
      </c>
      <c r="J4" s="9" t="s">
        <v>367</v>
      </c>
      <c r="K4" s="9" t="n">
        <v>10697616</v>
      </c>
      <c r="L4" s="9" t="n">
        <v>4380</v>
      </c>
      <c r="M4" s="17" t="s">
        <v>371</v>
      </c>
    </row>
    <row r="5" customFormat="false" ht="80.2" hidden="false" customHeight="false" outlineLevel="0" collapsed="false">
      <c r="A5" s="9" t="s">
        <v>372</v>
      </c>
      <c r="B5" s="10" t="s">
        <v>373</v>
      </c>
      <c r="C5" s="28" t="s">
        <v>374</v>
      </c>
      <c r="D5" s="23" t="n">
        <v>9</v>
      </c>
      <c r="E5" s="20" t="s">
        <v>133</v>
      </c>
      <c r="F5" s="14" t="n">
        <v>-1</v>
      </c>
      <c r="G5" s="26"/>
      <c r="H5" s="9" t="s">
        <v>375</v>
      </c>
      <c r="I5" s="9" t="s">
        <v>376</v>
      </c>
      <c r="J5" s="9" t="s">
        <v>367</v>
      </c>
      <c r="K5" s="9" t="n">
        <v>10830516</v>
      </c>
      <c r="L5" s="9" t="n">
        <v>3181</v>
      </c>
      <c r="M5" s="17" t="s">
        <v>377</v>
      </c>
    </row>
    <row r="6" customFormat="false" ht="102.7" hidden="false" customHeight="false" outlineLevel="0" collapsed="false">
      <c r="A6" s="9" t="s">
        <v>378</v>
      </c>
      <c r="B6" s="10" t="s">
        <v>379</v>
      </c>
      <c r="C6" s="28" t="s">
        <v>380</v>
      </c>
      <c r="D6" s="23" t="n">
        <v>17</v>
      </c>
      <c r="E6" s="20" t="s">
        <v>364</v>
      </c>
      <c r="F6" s="14" t="n">
        <v>-1</v>
      </c>
      <c r="G6" s="13"/>
      <c r="H6" s="9" t="s">
        <v>365</v>
      </c>
      <c r="I6" s="9" t="s">
        <v>381</v>
      </c>
      <c r="J6" s="9" t="s">
        <v>367</v>
      </c>
      <c r="K6" s="9" t="n">
        <v>10935416</v>
      </c>
      <c r="L6" s="9" t="n">
        <v>2212</v>
      </c>
      <c r="M6" s="17" t="s">
        <v>382</v>
      </c>
    </row>
    <row r="7" customFormat="false" ht="15.75" hidden="false" customHeight="false" outlineLevel="0" collapsed="false">
      <c r="A7" s="9" t="s">
        <v>378</v>
      </c>
      <c r="B7" s="10" t="s">
        <v>383</v>
      </c>
      <c r="C7" s="28" t="s">
        <v>384</v>
      </c>
      <c r="D7" s="23" t="n">
        <v>19</v>
      </c>
      <c r="E7" s="30" t="s">
        <v>289</v>
      </c>
      <c r="F7" s="31" t="n">
        <v>19</v>
      </c>
      <c r="G7" s="13" t="s">
        <v>16</v>
      </c>
      <c r="H7" s="9" t="s">
        <v>365</v>
      </c>
      <c r="I7" s="9" t="s">
        <v>385</v>
      </c>
      <c r="J7" s="9" t="s">
        <v>367</v>
      </c>
      <c r="K7" s="9" t="n">
        <v>10948116</v>
      </c>
      <c r="L7" s="9" t="n">
        <v>2085</v>
      </c>
      <c r="M7" s="17" t="s">
        <v>386</v>
      </c>
    </row>
    <row r="8" customFormat="false" ht="15.75" hidden="false" customHeight="false" outlineLevel="0" collapsed="false">
      <c r="A8" s="9" t="s">
        <v>387</v>
      </c>
      <c r="B8" s="10" t="s">
        <v>388</v>
      </c>
      <c r="C8" s="28" t="s">
        <v>389</v>
      </c>
      <c r="D8" s="12" t="n">
        <v>6</v>
      </c>
      <c r="E8" s="13" t="s">
        <v>31</v>
      </c>
      <c r="F8" s="31" t="n">
        <v>12</v>
      </c>
      <c r="G8" s="13" t="s">
        <v>51</v>
      </c>
      <c r="H8" s="9" t="s">
        <v>390</v>
      </c>
      <c r="I8" s="9" t="s">
        <v>391</v>
      </c>
      <c r="J8" s="9" t="s">
        <v>367</v>
      </c>
      <c r="K8" s="9" t="n">
        <v>11011816</v>
      </c>
      <c r="L8" s="9" t="n">
        <v>1508</v>
      </c>
      <c r="M8" s="17" t="s">
        <v>392</v>
      </c>
    </row>
    <row r="9" customFormat="false" ht="57.7" hidden="false" customHeight="false" outlineLevel="0" collapsed="false">
      <c r="A9" s="9" t="s">
        <v>393</v>
      </c>
      <c r="B9" s="10" t="s">
        <v>394</v>
      </c>
      <c r="C9" s="28" t="s">
        <v>395</v>
      </c>
      <c r="D9" s="23" t="n">
        <v>19</v>
      </c>
      <c r="E9" s="20" t="s">
        <v>289</v>
      </c>
      <c r="F9" s="14" t="n">
        <v>-1</v>
      </c>
      <c r="G9" s="26"/>
      <c r="H9" s="9" t="s">
        <v>365</v>
      </c>
      <c r="I9" s="9" t="s">
        <v>396</v>
      </c>
      <c r="J9" s="9" t="s">
        <v>367</v>
      </c>
      <c r="K9" s="9" t="n">
        <v>11053516</v>
      </c>
      <c r="L9" s="9" t="n">
        <v>1131</v>
      </c>
      <c r="M9" s="17" t="s">
        <v>397</v>
      </c>
    </row>
    <row r="10" customFormat="false" ht="46.45" hidden="false" customHeight="false" outlineLevel="0" collapsed="false">
      <c r="A10" s="9" t="s">
        <v>398</v>
      </c>
      <c r="B10" s="10" t="s">
        <v>399</v>
      </c>
      <c r="C10" s="28" t="s">
        <v>400</v>
      </c>
      <c r="D10" s="14" t="n">
        <v>-1</v>
      </c>
      <c r="E10" s="13"/>
      <c r="F10" s="14" t="n">
        <v>-1</v>
      </c>
      <c r="G10" s="26"/>
      <c r="H10" s="9" t="s">
        <v>134</v>
      </c>
      <c r="I10" s="9" t="s">
        <v>401</v>
      </c>
      <c r="J10" s="9" t="s">
        <v>367</v>
      </c>
      <c r="K10" s="9" t="n">
        <v>11142016</v>
      </c>
      <c r="L10" s="9" t="n">
        <v>305</v>
      </c>
      <c r="M10" s="17" t="s">
        <v>402</v>
      </c>
    </row>
    <row r="11" customFormat="false" ht="57.7" hidden="false" customHeight="false" outlineLevel="0" collapsed="false">
      <c r="A11" s="9" t="s">
        <v>403</v>
      </c>
      <c r="B11" s="10" t="s">
        <v>404</v>
      </c>
      <c r="C11" s="28" t="s">
        <v>405</v>
      </c>
      <c r="D11" s="23" t="n">
        <v>9</v>
      </c>
      <c r="E11" s="20" t="s">
        <v>133</v>
      </c>
      <c r="F11" s="14" t="n">
        <v>-1</v>
      </c>
      <c r="G11" s="26"/>
      <c r="H11" s="9" t="s">
        <v>178</v>
      </c>
      <c r="I11" s="9" t="s">
        <v>406</v>
      </c>
      <c r="J11" s="9" t="s">
        <v>367</v>
      </c>
      <c r="K11" s="9" t="n">
        <v>11313516</v>
      </c>
      <c r="L11" s="9" t="n">
        <v>3790</v>
      </c>
      <c r="M11" s="17" t="s">
        <v>407</v>
      </c>
    </row>
    <row r="12" customFormat="false" ht="91.45" hidden="false" customHeight="false" outlineLevel="0" collapsed="false">
      <c r="A12" s="9" t="s">
        <v>408</v>
      </c>
      <c r="B12" s="10" t="s">
        <v>409</v>
      </c>
      <c r="C12" s="28" t="s">
        <v>410</v>
      </c>
      <c r="D12" s="9" t="n">
        <v>9</v>
      </c>
      <c r="E12" s="13" t="s">
        <v>411</v>
      </c>
      <c r="F12" s="14" t="n">
        <v>-1</v>
      </c>
      <c r="G12" s="26"/>
      <c r="H12" s="9" t="s">
        <v>178</v>
      </c>
      <c r="I12" s="9" t="s">
        <v>412</v>
      </c>
      <c r="J12" s="9" t="s">
        <v>367</v>
      </c>
      <c r="K12" s="9" t="n">
        <v>11558116</v>
      </c>
      <c r="L12" s="9" t="n">
        <v>1544</v>
      </c>
      <c r="M12" s="17" t="s">
        <v>413</v>
      </c>
    </row>
    <row r="13" customFormat="false" ht="80.2" hidden="false" customHeight="false" outlineLevel="0" collapsed="false">
      <c r="A13" s="9" t="s">
        <v>414</v>
      </c>
      <c r="B13" s="10" t="s">
        <v>415</v>
      </c>
      <c r="C13" s="28" t="s">
        <v>416</v>
      </c>
      <c r="D13" s="9" t="n">
        <v>19</v>
      </c>
      <c r="E13" s="13" t="s">
        <v>264</v>
      </c>
      <c r="F13" s="14" t="n">
        <v>-1</v>
      </c>
      <c r="G13" s="26"/>
      <c r="H13" s="9" t="s">
        <v>365</v>
      </c>
      <c r="I13" s="9" t="s">
        <v>417</v>
      </c>
      <c r="J13" s="9" t="s">
        <v>367</v>
      </c>
      <c r="K13" s="9" t="n">
        <v>12032216</v>
      </c>
      <c r="L13" s="9" t="n">
        <v>1780</v>
      </c>
      <c r="M13" s="17" t="s">
        <v>418</v>
      </c>
    </row>
    <row r="14" customFormat="false" ht="158.95" hidden="false" customHeight="false" outlineLevel="0" collapsed="false">
      <c r="A14" s="9" t="s">
        <v>419</v>
      </c>
      <c r="B14" s="10" t="s">
        <v>420</v>
      </c>
      <c r="C14" s="28" t="s">
        <v>421</v>
      </c>
      <c r="D14" s="9" t="n">
        <v>12</v>
      </c>
      <c r="E14" s="13" t="s">
        <v>51</v>
      </c>
      <c r="F14" s="14" t="n">
        <v>-1</v>
      </c>
      <c r="G14" s="26"/>
      <c r="H14" s="9" t="s">
        <v>39</v>
      </c>
      <c r="I14" s="9" t="s">
        <v>422</v>
      </c>
      <c r="J14" s="9" t="s">
        <v>367</v>
      </c>
      <c r="K14" s="9" t="n">
        <v>12390416</v>
      </c>
      <c r="L14" s="9" t="n">
        <v>1469</v>
      </c>
      <c r="M14" s="17" t="s">
        <v>423</v>
      </c>
    </row>
    <row r="15" customFormat="false" ht="147.7" hidden="false" customHeight="false" outlineLevel="0" collapsed="false">
      <c r="A15" s="9" t="s">
        <v>424</v>
      </c>
      <c r="B15" s="10" t="s">
        <v>425</v>
      </c>
      <c r="C15" s="28" t="s">
        <v>426</v>
      </c>
      <c r="D15" s="12" t="n">
        <v>6</v>
      </c>
      <c r="E15" s="13" t="s">
        <v>31</v>
      </c>
      <c r="F15" s="14" t="n">
        <v>-1</v>
      </c>
      <c r="G15" s="26"/>
      <c r="H15" s="9" t="s">
        <v>349</v>
      </c>
      <c r="I15" s="9" t="s">
        <v>427</v>
      </c>
      <c r="J15" s="9" t="s">
        <v>367</v>
      </c>
      <c r="K15" s="9" t="n">
        <v>13037616</v>
      </c>
      <c r="L15" s="9" t="n">
        <v>2874</v>
      </c>
      <c r="M15" s="17" t="s">
        <v>428</v>
      </c>
    </row>
    <row r="16" customFormat="false" ht="136.45" hidden="false" customHeight="false" outlineLevel="0" collapsed="false">
      <c r="A16" s="9" t="s">
        <v>429</v>
      </c>
      <c r="B16" s="10" t="s">
        <v>430</v>
      </c>
      <c r="C16" s="28" t="s">
        <v>431</v>
      </c>
      <c r="D16" s="9" t="n">
        <v>3</v>
      </c>
      <c r="E16" s="13" t="s">
        <v>126</v>
      </c>
      <c r="F16" s="14" t="n">
        <v>-1</v>
      </c>
      <c r="G16" s="26"/>
      <c r="H16" s="9" t="s">
        <v>127</v>
      </c>
      <c r="I16" s="9" t="s">
        <v>432</v>
      </c>
      <c r="J16" s="9" t="s">
        <v>367</v>
      </c>
      <c r="K16" s="9" t="n">
        <v>13177016</v>
      </c>
      <c r="L16" s="9" t="n">
        <v>1599</v>
      </c>
      <c r="M16" s="17" t="s">
        <v>433</v>
      </c>
    </row>
    <row r="17" customFormat="false" ht="15.75" hidden="false" customHeight="false" outlineLevel="0" collapsed="false">
      <c r="A17" s="9" t="s">
        <v>434</v>
      </c>
      <c r="B17" s="10" t="s">
        <v>435</v>
      </c>
      <c r="C17" s="28" t="s">
        <v>436</v>
      </c>
      <c r="D17" s="23" t="n">
        <v>6</v>
      </c>
      <c r="E17" s="32" t="s">
        <v>437</v>
      </c>
      <c r="F17" s="23" t="n">
        <v>7</v>
      </c>
      <c r="G17" s="20" t="s">
        <v>438</v>
      </c>
      <c r="H17" s="9" t="s">
        <v>162</v>
      </c>
      <c r="I17" s="9" t="s">
        <v>439</v>
      </c>
      <c r="J17" s="9" t="s">
        <v>367</v>
      </c>
      <c r="K17" s="9" t="n">
        <v>13202716</v>
      </c>
      <c r="L17" s="9" t="n">
        <v>1361</v>
      </c>
      <c r="M17" s="17" t="s">
        <v>440</v>
      </c>
    </row>
    <row r="18" customFormat="false" ht="46.45" hidden="false" customHeight="false" outlineLevel="0" collapsed="false">
      <c r="A18" s="9" t="s">
        <v>434</v>
      </c>
      <c r="B18" s="10" t="s">
        <v>441</v>
      </c>
      <c r="C18" s="28" t="s">
        <v>442</v>
      </c>
      <c r="D18" s="14" t="n">
        <v>-1</v>
      </c>
      <c r="E18" s="13"/>
      <c r="F18" s="14" t="n">
        <v>-1</v>
      </c>
      <c r="G18" s="26"/>
      <c r="H18" s="9" t="s">
        <v>443</v>
      </c>
      <c r="I18" s="9" t="s">
        <v>444</v>
      </c>
      <c r="J18" s="9" t="s">
        <v>367</v>
      </c>
      <c r="K18" s="9" t="n">
        <v>13204416</v>
      </c>
      <c r="L18" s="9" t="n">
        <v>1344</v>
      </c>
      <c r="M18" s="17" t="s">
        <v>445</v>
      </c>
    </row>
    <row r="19" customFormat="false" ht="113.95" hidden="false" customHeight="false" outlineLevel="0" collapsed="false">
      <c r="A19" s="9" t="s">
        <v>446</v>
      </c>
      <c r="B19" s="10" t="s">
        <v>447</v>
      </c>
      <c r="C19" s="28" t="s">
        <v>448</v>
      </c>
      <c r="D19" s="9" t="n">
        <v>0</v>
      </c>
      <c r="E19" s="13" t="s">
        <v>89</v>
      </c>
      <c r="F19" s="14" t="n">
        <v>-1</v>
      </c>
      <c r="G19" s="26"/>
      <c r="H19" s="9" t="s">
        <v>449</v>
      </c>
      <c r="I19" s="9" t="s">
        <v>450</v>
      </c>
      <c r="J19" s="9" t="s">
        <v>367</v>
      </c>
      <c r="K19" s="9" t="n">
        <v>13464116</v>
      </c>
      <c r="L19" s="9" t="n">
        <v>3077</v>
      </c>
      <c r="M19" s="17" t="s">
        <v>451</v>
      </c>
    </row>
    <row r="20" customFormat="false" ht="15.75" hidden="false" customHeight="false" outlineLevel="0" collapsed="false">
      <c r="A20" s="9" t="s">
        <v>452</v>
      </c>
      <c r="B20" s="10" t="s">
        <v>453</v>
      </c>
      <c r="C20" s="28" t="s">
        <v>454</v>
      </c>
      <c r="D20" s="23" t="n">
        <v>17</v>
      </c>
      <c r="E20" s="20" t="s">
        <v>364</v>
      </c>
      <c r="F20" s="23" t="n">
        <v>8</v>
      </c>
      <c r="G20" s="20" t="s">
        <v>63</v>
      </c>
      <c r="H20" s="9" t="s">
        <v>18</v>
      </c>
      <c r="I20" s="9" t="s">
        <v>455</v>
      </c>
      <c r="J20" s="9" t="s">
        <v>34</v>
      </c>
      <c r="K20" s="9" t="n">
        <v>14001116</v>
      </c>
      <c r="L20" s="9" t="n">
        <v>5156</v>
      </c>
      <c r="M20" s="17" t="s">
        <v>456</v>
      </c>
    </row>
    <row r="21" customFormat="false" ht="15.75" hidden="false" customHeight="false" outlineLevel="0" collapsed="false">
      <c r="A21" s="9" t="s">
        <v>457</v>
      </c>
      <c r="B21" s="10" t="s">
        <v>453</v>
      </c>
      <c r="C21" s="28" t="s">
        <v>458</v>
      </c>
      <c r="D21" s="23" t="n">
        <v>19</v>
      </c>
      <c r="E21" s="20" t="s">
        <v>289</v>
      </c>
      <c r="F21" s="12" t="n">
        <v>6</v>
      </c>
      <c r="G21" s="13" t="s">
        <v>31</v>
      </c>
      <c r="H21" s="9" t="s">
        <v>18</v>
      </c>
      <c r="I21" s="9" t="s">
        <v>459</v>
      </c>
      <c r="J21" s="9" t="s">
        <v>20</v>
      </c>
      <c r="K21" s="9" t="n">
        <v>14241416</v>
      </c>
      <c r="L21" s="9" t="n">
        <v>2939</v>
      </c>
      <c r="M21" s="17" t="s">
        <v>460</v>
      </c>
    </row>
    <row r="22" customFormat="false" ht="91.45" hidden="false" customHeight="false" outlineLevel="0" collapsed="false">
      <c r="A22" s="9" t="s">
        <v>461</v>
      </c>
      <c r="B22" s="10" t="s">
        <v>462</v>
      </c>
      <c r="C22" s="28" t="s">
        <v>463</v>
      </c>
      <c r="D22" s="14" t="n">
        <v>-1</v>
      </c>
      <c r="E22" s="13"/>
      <c r="F22" s="14" t="n">
        <v>-1</v>
      </c>
      <c r="G22" s="26"/>
      <c r="H22" s="9" t="s">
        <v>39</v>
      </c>
      <c r="I22" s="9" t="s">
        <v>464</v>
      </c>
      <c r="J22" s="9" t="s">
        <v>34</v>
      </c>
      <c r="K22" s="9" t="n">
        <v>14318516</v>
      </c>
      <c r="L22" s="9" t="n">
        <v>2226</v>
      </c>
      <c r="M22" s="17" t="s">
        <v>465</v>
      </c>
    </row>
    <row r="23" customFormat="false" ht="68.95" hidden="false" customHeight="false" outlineLevel="0" collapsed="false">
      <c r="A23" s="9" t="s">
        <v>466</v>
      </c>
      <c r="B23" s="10" t="s">
        <v>467</v>
      </c>
      <c r="C23" s="28" t="s">
        <v>468</v>
      </c>
      <c r="D23" s="12" t="n">
        <v>6</v>
      </c>
      <c r="E23" s="13" t="s">
        <v>31</v>
      </c>
      <c r="F23" s="14" t="n">
        <v>-1</v>
      </c>
      <c r="G23" s="26"/>
      <c r="H23" s="9" t="s">
        <v>155</v>
      </c>
      <c r="I23" s="9" t="s">
        <v>469</v>
      </c>
      <c r="J23" s="9" t="s">
        <v>34</v>
      </c>
      <c r="K23" s="9" t="n">
        <v>14448116</v>
      </c>
      <c r="L23" s="9" t="n">
        <v>1020</v>
      </c>
      <c r="M23" s="17" t="s">
        <v>470</v>
      </c>
    </row>
    <row r="24" customFormat="false" ht="57.7" hidden="false" customHeight="false" outlineLevel="0" collapsed="false">
      <c r="A24" s="9" t="s">
        <v>471</v>
      </c>
      <c r="B24" s="10" t="s">
        <v>472</v>
      </c>
      <c r="C24" s="28" t="s">
        <v>473</v>
      </c>
      <c r="D24" s="9" t="n">
        <v>19</v>
      </c>
      <c r="E24" s="13" t="s">
        <v>16</v>
      </c>
      <c r="F24" s="14" t="n">
        <v>-1</v>
      </c>
      <c r="G24" s="13"/>
      <c r="H24" s="9" t="s">
        <v>18</v>
      </c>
      <c r="I24" s="9" t="s">
        <v>474</v>
      </c>
      <c r="J24" s="9" t="s">
        <v>34</v>
      </c>
      <c r="K24" s="9" t="n">
        <v>14870216</v>
      </c>
      <c r="L24" s="9" t="n">
        <v>2185</v>
      </c>
      <c r="M24" s="17" t="s">
        <v>475</v>
      </c>
    </row>
    <row r="25" customFormat="false" ht="15.75" hidden="false" customHeight="false" outlineLevel="0" collapsed="false">
      <c r="A25" s="9" t="s">
        <v>476</v>
      </c>
      <c r="B25" s="10" t="s">
        <v>453</v>
      </c>
      <c r="C25" s="28" t="s">
        <v>477</v>
      </c>
      <c r="D25" s="12" t="n">
        <v>6</v>
      </c>
      <c r="E25" s="13" t="s">
        <v>31</v>
      </c>
      <c r="F25" s="23" t="n">
        <v>19</v>
      </c>
      <c r="G25" s="20" t="s">
        <v>289</v>
      </c>
      <c r="H25" s="9" t="s">
        <v>18</v>
      </c>
      <c r="I25" s="9" t="s">
        <v>478</v>
      </c>
      <c r="J25" s="9" t="s">
        <v>20</v>
      </c>
      <c r="K25" s="9" t="n">
        <v>14984316</v>
      </c>
      <c r="L25" s="9" t="n">
        <v>1138</v>
      </c>
      <c r="M25" s="17" t="s">
        <v>479</v>
      </c>
    </row>
    <row r="26" customFormat="false" ht="80.2" hidden="false" customHeight="false" outlineLevel="0" collapsed="false">
      <c r="A26" s="9" t="s">
        <v>480</v>
      </c>
      <c r="B26" s="10" t="s">
        <v>481</v>
      </c>
      <c r="C26" s="28" t="s">
        <v>482</v>
      </c>
      <c r="D26" s="9" t="n">
        <v>12</v>
      </c>
      <c r="E26" s="13" t="s">
        <v>51</v>
      </c>
      <c r="F26" s="14" t="n">
        <v>-1</v>
      </c>
      <c r="G26" s="13" t="s">
        <v>483</v>
      </c>
      <c r="H26" s="9" t="s">
        <v>18</v>
      </c>
      <c r="I26" s="9" t="s">
        <v>484</v>
      </c>
      <c r="J26" s="9" t="s">
        <v>34</v>
      </c>
      <c r="K26" s="9" t="n">
        <v>15416416</v>
      </c>
      <c r="L26" s="9" t="n">
        <v>2504</v>
      </c>
      <c r="M26" s="17" t="s">
        <v>485</v>
      </c>
    </row>
    <row r="27" customFormat="false" ht="15.75" hidden="false" customHeight="false" outlineLevel="0" collapsed="false">
      <c r="A27" s="9" t="s">
        <v>486</v>
      </c>
      <c r="B27" s="10" t="s">
        <v>487</v>
      </c>
      <c r="C27" s="28" t="s">
        <v>488</v>
      </c>
      <c r="D27" s="12" t="n">
        <v>6</v>
      </c>
      <c r="E27" s="13" t="s">
        <v>31</v>
      </c>
      <c r="F27" s="31" t="n">
        <v>19</v>
      </c>
      <c r="G27" s="13" t="s">
        <v>264</v>
      </c>
      <c r="H27" s="9" t="s">
        <v>18</v>
      </c>
      <c r="I27" s="9" t="s">
        <v>489</v>
      </c>
      <c r="J27" s="9" t="s">
        <v>20</v>
      </c>
      <c r="K27" s="9" t="n">
        <v>15656416</v>
      </c>
      <c r="L27" s="9" t="n">
        <v>289</v>
      </c>
      <c r="M27" s="17" t="s">
        <v>490</v>
      </c>
    </row>
  </sheetData>
  <conditionalFormatting sqref="B2:B27">
    <cfRule type="expression" priority="2" aboveAverage="0" equalAverage="0" bottom="0" percent="0" rank="0" text="" dxfId="0">
      <formula>LEN(TRIM(B2))&gt;0</formula>
    </cfRule>
  </conditionalFormatting>
  <hyperlinks>
    <hyperlink ref="M2" r:id="rId1" display="http://164.100.47.194/Loksabha/Questions/QResult15.aspx?qref=54785&amp;lsno=16"/>
    <hyperlink ref="M3" r:id="rId2" display="http://164.100.47.194/Loksabha/Questions/QResult15.aspx?qref=50861&amp;lsno=16"/>
    <hyperlink ref="M4" r:id="rId3" display="http://164.100.47.194/Loksabha/Questions/QResult15.aspx?qref=50850&amp;lsno=16"/>
    <hyperlink ref="M5" r:id="rId4" display="http://164.100.47.194/Loksabha/Questions/QResult15.aspx?qref=49284&amp;lsno=16"/>
    <hyperlink ref="M6" r:id="rId5" display="http://164.100.47.194/Loksabha/Questions/QResult15.aspx?qref=48300&amp;lsno=16"/>
    <hyperlink ref="M7" r:id="rId6" display="http://164.100.47.194/Loksabha/Questions/QResult15.aspx?qref=48281&amp;lsno=16"/>
    <hyperlink ref="M8" r:id="rId7" display="http://164.100.47.194/Loksabha/Questions/QResult15.aspx?qref=47524&amp;lsno=16"/>
    <hyperlink ref="M9" r:id="rId8" display="http://164.100.47.194/Loksabha/Questions/QResult15.aspx?qref=47054&amp;lsno=16"/>
    <hyperlink ref="M10" r:id="rId9" display="http://164.100.47.194/Loksabha/Questions/QResult15.aspx?qref=46343&amp;lsno=16"/>
    <hyperlink ref="M11" r:id="rId10" display="http://164.100.47.194/Loksabha/Questions/QResult15.aspx?qref=44594&amp;lsno=16"/>
    <hyperlink ref="M12" r:id="rId11" display="http://164.100.47.194/Loksabha/Questions/QResult15.aspx?qref=42108&amp;lsno=16"/>
    <hyperlink ref="M13" r:id="rId12" display="http://164.100.47.194/Loksabha/Questions/QResult15.aspx?qref=37316&amp;lsno=16"/>
    <hyperlink ref="M14" r:id="rId13" display="http://164.100.47.194/Loksabha/Questions/QResult15.aspx?qref=33847&amp;lsno=16"/>
    <hyperlink ref="M15" r:id="rId14" display="http://164.100.47.194/Loksabha/Questions/QResult15.aspx?qref=27119&amp;lsno=16"/>
    <hyperlink ref="M16" r:id="rId15" display="http://164.100.47.194/Loksabha/Questions/QResult15.aspx?qref=25672&amp;lsno=16"/>
    <hyperlink ref="M17" r:id="rId16" display="http://164.100.47.194/Loksabha/Questions/QResult15.aspx?qref=25488&amp;lsno=16"/>
    <hyperlink ref="M18" r:id="rId17" display="http://164.100.47.194/Loksabha/Questions/QResult15.aspx?qref=25297&amp;lsno=16"/>
    <hyperlink ref="M19" r:id="rId18" display="http://164.100.47.194/Loksabha/Questions/QResult15.aspx?qref=22222&amp;lsno=16"/>
    <hyperlink ref="M20" r:id="rId19" display="http://164.100.47.194/Loksabha/Questions/QResult15.aspx?qref=16656&amp;lsno=16"/>
    <hyperlink ref="M21" r:id="rId20" display="http://164.100.47.194/Loksabha/Questions/QResult15.aspx?qref=23685&amp;lsno=16"/>
    <hyperlink ref="M22" r:id="rId21" display="http://164.100.47.194/Loksabha/Questions/QResult15.aspx?qref=13590&amp;lsno=16"/>
    <hyperlink ref="M23" r:id="rId22" display="http://164.100.47.194/Loksabha/Questions/QResult15.aspx?qref=12604&amp;lsno=16"/>
    <hyperlink ref="M24" r:id="rId23" display="http://164.100.47.194/Loksabha/Questions/QResult15.aspx?qref=11460&amp;lsno=16"/>
    <hyperlink ref="M25" r:id="rId24" display="http://164.100.47.194/Loksabha/Questions/QResult15.aspx?qref=7666&amp;lsno=16"/>
    <hyperlink ref="M26" r:id="rId25" display="http://164.100.47.194/Loksabha/Questions/QResult15.aspx?qref=2492&amp;lsno=16"/>
    <hyperlink ref="M27" r:id="rId26" display="http://164.100.47.194/Loksabha/Questions/QResult15.aspx?qref=5883&amp;lsno=1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1 A1"/>
    </sheetView>
  </sheetViews>
  <sheetFormatPr defaultRowHeight="15.75"/>
  <cols>
    <col collapsed="false" hidden="false" max="1025" min="1" style="0" width="14.1734693877551"/>
  </cols>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1 A1"/>
    </sheetView>
  </sheetViews>
  <sheetFormatPr defaultRowHeight="15.75"/>
  <cols>
    <col collapsed="false" hidden="false" max="1" min="1" style="0" width="16.0663265306122"/>
    <col collapsed="false" hidden="false" max="2" min="2" style="0" width="53.1887755102041"/>
    <col collapsed="false" hidden="false" max="3" min="3" style="0" width="10.2602040816327"/>
    <col collapsed="false" hidden="false" max="4" min="4" style="0" width="9.85204081632653"/>
    <col collapsed="false" hidden="false" max="5" min="5" style="0" width="13.6326530612245"/>
    <col collapsed="false" hidden="false" max="1025" min="6" style="0" width="14.1734693877551"/>
  </cols>
  <sheetData>
    <row r="1" customFormat="false" ht="38.25" hidden="false" customHeight="true" outlineLevel="0" collapsed="false">
      <c r="A1" s="33" t="s">
        <v>491</v>
      </c>
      <c r="B1" s="33" t="s">
        <v>492</v>
      </c>
      <c r="C1" s="34" t="s">
        <v>493</v>
      </c>
      <c r="D1" s="35" t="s">
        <v>494</v>
      </c>
      <c r="E1" s="36" t="s">
        <v>495</v>
      </c>
      <c r="F1" s="36" t="s">
        <v>496</v>
      </c>
      <c r="G1" s="37"/>
      <c r="H1" s="37"/>
      <c r="I1" s="37"/>
      <c r="J1" s="37"/>
      <c r="K1" s="37"/>
      <c r="L1" s="37"/>
      <c r="M1" s="37"/>
      <c r="N1" s="37"/>
      <c r="O1" s="37"/>
      <c r="P1" s="37"/>
      <c r="Q1" s="37"/>
      <c r="R1" s="37"/>
      <c r="S1" s="37"/>
      <c r="T1" s="37"/>
      <c r="U1" s="37"/>
      <c r="V1" s="37"/>
      <c r="W1" s="37"/>
      <c r="X1" s="37"/>
      <c r="Y1" s="37"/>
      <c r="Z1" s="37"/>
      <c r="AA1" s="37"/>
    </row>
    <row r="2" customFormat="false" ht="15.75" hidden="false" customHeight="false" outlineLevel="0" collapsed="false">
      <c r="A2" s="38" t="n">
        <v>1</v>
      </c>
      <c r="B2" s="39" t="s">
        <v>295</v>
      </c>
      <c r="C2" s="40" t="n">
        <v>112</v>
      </c>
      <c r="D2" s="41" t="n">
        <f aca="false">C2/4710*100</f>
        <v>2.37791932059448</v>
      </c>
      <c r="E2" s="42" t="n">
        <f aca="false">COUNTIF(LS15!$D$2:$M$62,A2)</f>
        <v>0</v>
      </c>
      <c r="F2" s="43" t="n">
        <f aca="false">E2/SUM($E$2:$E$20)*100</f>
        <v>0</v>
      </c>
    </row>
    <row r="3" customFormat="false" ht="15.75" hidden="false" customHeight="false" outlineLevel="0" collapsed="false">
      <c r="A3" s="38" t="n">
        <v>2</v>
      </c>
      <c r="B3" s="39" t="s">
        <v>497</v>
      </c>
      <c r="C3" s="40" t="n">
        <v>156</v>
      </c>
      <c r="D3" s="41" t="n">
        <f aca="false">C3/4710*100</f>
        <v>3.31210191082803</v>
      </c>
      <c r="E3" s="42" t="n">
        <f aca="false">COUNTIF(LS15!$D$2:$M$62,A3)</f>
        <v>0</v>
      </c>
      <c r="F3" s="43" t="n">
        <f aca="false">E3/SUM($E$2:$E$20)*100</f>
        <v>0</v>
      </c>
    </row>
    <row r="4" customFormat="false" ht="15.75" hidden="false" customHeight="false" outlineLevel="0" collapsed="false">
      <c r="A4" s="38" t="n">
        <v>3</v>
      </c>
      <c r="B4" s="39" t="s">
        <v>498</v>
      </c>
      <c r="C4" s="40" t="n">
        <v>189</v>
      </c>
      <c r="D4" s="41" t="n">
        <f aca="false">C4/4710*100</f>
        <v>4.01273885350318</v>
      </c>
      <c r="E4" s="42" t="n">
        <f aca="false">COUNTIF(LS15!$D$2:$M$62,A4)</f>
        <v>5</v>
      </c>
      <c r="F4" s="43" t="n">
        <f aca="false">E4/SUM($E$2:$E$20)*100</f>
        <v>7.57575757575758</v>
      </c>
    </row>
    <row r="5" customFormat="false" ht="15.75" hidden="false" customHeight="false" outlineLevel="0" collapsed="false">
      <c r="A5" s="38" t="n">
        <v>4</v>
      </c>
      <c r="B5" s="39" t="s">
        <v>89</v>
      </c>
      <c r="C5" s="40" t="n">
        <v>73</v>
      </c>
      <c r="D5" s="41" t="n">
        <f aca="false">C5/4710*100</f>
        <v>1.54989384288747</v>
      </c>
      <c r="E5" s="42" t="n">
        <f aca="false">COUNTIF(LS15!$D$2:$M$62,A5)</f>
        <v>0</v>
      </c>
      <c r="F5" s="43" t="n">
        <f aca="false">E5/SUM($E$2:$E$20)*100</f>
        <v>0</v>
      </c>
    </row>
    <row r="6" customFormat="false" ht="15.75" hidden="false" customHeight="false" outlineLevel="0" collapsed="false">
      <c r="A6" s="38" t="n">
        <v>5</v>
      </c>
      <c r="B6" s="39" t="s">
        <v>149</v>
      </c>
      <c r="C6" s="40" t="n">
        <v>513</v>
      </c>
      <c r="D6" s="41" t="n">
        <f aca="false">C6/4710*100</f>
        <v>10.8917197452229</v>
      </c>
      <c r="E6" s="42" t="n">
        <f aca="false">COUNTIF(LS15!$D$2:$M$62,A6)</f>
        <v>2</v>
      </c>
      <c r="F6" s="43" t="n">
        <f aca="false">E6/SUM($E$2:$E$20)*100</f>
        <v>3.03030303030303</v>
      </c>
    </row>
    <row r="7" customFormat="false" ht="15.75" hidden="false" customHeight="false" outlineLevel="0" collapsed="false">
      <c r="A7" s="38" t="n">
        <v>6</v>
      </c>
      <c r="B7" s="44" t="s">
        <v>16</v>
      </c>
      <c r="C7" s="40" t="n">
        <v>426</v>
      </c>
      <c r="D7" s="41" t="n">
        <f aca="false">C7/4710*100</f>
        <v>9.04458598726115</v>
      </c>
      <c r="E7" s="42" t="n">
        <f aca="false">COUNTIF(LS15!$D$2:$M$62,A7)</f>
        <v>6</v>
      </c>
      <c r="F7" s="43" t="n">
        <f aca="false">E7/SUM($E$2:$E$20)*100</f>
        <v>9.09090909090909</v>
      </c>
    </row>
    <row r="8" customFormat="false" ht="15.75" hidden="false" customHeight="false" outlineLevel="0" collapsed="false">
      <c r="A8" s="38" t="n">
        <v>7</v>
      </c>
      <c r="B8" s="39" t="s">
        <v>45</v>
      </c>
      <c r="C8" s="40" t="n">
        <v>749</v>
      </c>
      <c r="D8" s="41" t="n">
        <f aca="false">C8/4710*100</f>
        <v>15.9023354564756</v>
      </c>
      <c r="E8" s="42" t="n">
        <f aca="false">COUNTIF(LS15!$D$2:$M$62,A8)</f>
        <v>2</v>
      </c>
      <c r="F8" s="43" t="n">
        <f aca="false">E8/SUM($E$2:$E$20)*100</f>
        <v>3.03030303030303</v>
      </c>
    </row>
    <row r="9" customFormat="false" ht="15.75" hidden="false" customHeight="false" outlineLevel="0" collapsed="false">
      <c r="A9" s="38" t="n">
        <v>8</v>
      </c>
      <c r="B9" s="39" t="s">
        <v>499</v>
      </c>
      <c r="C9" s="40" t="n">
        <v>343</v>
      </c>
      <c r="D9" s="41" t="n">
        <f aca="false">C9/4710*100</f>
        <v>7.28237791932059</v>
      </c>
      <c r="E9" s="42" t="n">
        <f aca="false">COUNTIF(LS15!$D$2:$M$62,A9)</f>
        <v>1</v>
      </c>
      <c r="F9" s="43" t="n">
        <f aca="false">E9/SUM($E$2:$E$20)*100</f>
        <v>1.51515151515152</v>
      </c>
    </row>
    <row r="10" customFormat="false" ht="15.75" hidden="false" customHeight="false" outlineLevel="0" collapsed="false">
      <c r="A10" s="38" t="n">
        <v>9</v>
      </c>
      <c r="B10" s="39" t="s">
        <v>500</v>
      </c>
      <c r="C10" s="40" t="n">
        <v>42</v>
      </c>
      <c r="D10" s="41" t="n">
        <f aca="false">C10/4710*100</f>
        <v>0.89171974522293</v>
      </c>
      <c r="E10" s="42" t="n">
        <f aca="false">COUNTIF(LS15!$D$2:$M$62,A10)</f>
        <v>2</v>
      </c>
      <c r="F10" s="43" t="n">
        <f aca="false">E10/SUM($E$2:$E$20)*100</f>
        <v>3.03030303030303</v>
      </c>
    </row>
    <row r="11" customFormat="false" ht="15.75" hidden="false" customHeight="false" outlineLevel="0" collapsed="false">
      <c r="A11" s="38" t="n">
        <v>10</v>
      </c>
      <c r="B11" s="39" t="s">
        <v>51</v>
      </c>
      <c r="C11" s="40" t="n">
        <v>78</v>
      </c>
      <c r="D11" s="41" t="n">
        <f aca="false">C11/4710*100</f>
        <v>1.65605095541401</v>
      </c>
      <c r="E11" s="42" t="n">
        <f aca="false">COUNTIF(LS15!$D$2:$M$62,A11)</f>
        <v>2</v>
      </c>
      <c r="F11" s="43" t="n">
        <f aca="false">E11/SUM($E$2:$E$20)*100</f>
        <v>3.03030303030303</v>
      </c>
    </row>
    <row r="12" customFormat="false" ht="15.75" hidden="false" customHeight="false" outlineLevel="0" collapsed="false">
      <c r="A12" s="38" t="n">
        <v>11</v>
      </c>
      <c r="B12" s="39" t="s">
        <v>264</v>
      </c>
      <c r="C12" s="40" t="n">
        <v>638</v>
      </c>
      <c r="D12" s="41" t="n">
        <f aca="false">C12/4710*100</f>
        <v>13.5456475583864</v>
      </c>
      <c r="E12" s="42" t="n">
        <f aca="false">COUNTIF(LS15!$D$2:$M$62,A12)</f>
        <v>2</v>
      </c>
      <c r="F12" s="43" t="n">
        <f aca="false">E12/SUM($E$2:$E$20)*100</f>
        <v>3.03030303030303</v>
      </c>
    </row>
    <row r="13" customFormat="false" ht="15.75" hidden="false" customHeight="false" outlineLevel="0" collapsed="false">
      <c r="A13" s="38" t="n">
        <v>12</v>
      </c>
      <c r="B13" s="39" t="s">
        <v>17</v>
      </c>
      <c r="C13" s="40" t="n">
        <v>53</v>
      </c>
      <c r="D13" s="41" t="n">
        <f aca="false">C13/4710*100</f>
        <v>1.12526539278132</v>
      </c>
      <c r="E13" s="42" t="n">
        <f aca="false">COUNTIF(LS15!$D$2:$M$62,A13)</f>
        <v>18</v>
      </c>
      <c r="F13" s="43" t="n">
        <f aca="false">E13/SUM($E$2:$E$20)*100</f>
        <v>27.2727272727273</v>
      </c>
    </row>
    <row r="14" customFormat="false" ht="15.75" hidden="false" customHeight="false" outlineLevel="0" collapsed="false">
      <c r="A14" s="38" t="n">
        <v>13</v>
      </c>
      <c r="B14" s="39" t="s">
        <v>501</v>
      </c>
      <c r="C14" s="40" t="n">
        <v>11</v>
      </c>
      <c r="D14" s="41" t="n">
        <f aca="false">C14/4710*100</f>
        <v>0.233545647558386</v>
      </c>
      <c r="E14" s="42" t="n">
        <f aca="false">COUNTIF(LS15!$D$2:$M$62,A14)</f>
        <v>0</v>
      </c>
      <c r="F14" s="43" t="n">
        <f aca="false">E14/SUM($E$2:$E$20)*100</f>
        <v>0</v>
      </c>
    </row>
    <row r="15" customFormat="false" ht="15.75" hidden="false" customHeight="false" outlineLevel="0" collapsed="false">
      <c r="A15" s="38" t="n">
        <v>14</v>
      </c>
      <c r="B15" s="39" t="s">
        <v>502</v>
      </c>
      <c r="C15" s="40" t="n">
        <v>187</v>
      </c>
      <c r="D15" s="41" t="n">
        <f aca="false">C15/4710*100</f>
        <v>3.97027600849257</v>
      </c>
      <c r="E15" s="42" t="n">
        <f aca="false">COUNTIF(LS15!$D$2:$M$62,A15)</f>
        <v>2</v>
      </c>
      <c r="F15" s="43" t="n">
        <f aca="false">E15/SUM($E$2:$E$20)*100</f>
        <v>3.03030303030303</v>
      </c>
    </row>
    <row r="16" customFormat="false" ht="15.75" hidden="false" customHeight="false" outlineLevel="0" collapsed="false">
      <c r="A16" s="38" t="n">
        <v>15</v>
      </c>
      <c r="B16" s="39" t="s">
        <v>503</v>
      </c>
      <c r="C16" s="40" t="n">
        <v>511</v>
      </c>
      <c r="D16" s="41" t="n">
        <f aca="false">C16/4710*100</f>
        <v>10.8492569002123</v>
      </c>
      <c r="E16" s="42" t="n">
        <f aca="false">COUNTIF(LS15!$D$2:$M$62,A16)</f>
        <v>0</v>
      </c>
      <c r="F16" s="43" t="n">
        <f aca="false">E16/SUM($E$2:$E$20)*100</f>
        <v>0</v>
      </c>
    </row>
    <row r="17" customFormat="false" ht="15.75" hidden="false" customHeight="false" outlineLevel="0" collapsed="false">
      <c r="A17" s="38" t="n">
        <v>16</v>
      </c>
      <c r="B17" s="39" t="s">
        <v>94</v>
      </c>
      <c r="C17" s="40" t="n">
        <v>105</v>
      </c>
      <c r="D17" s="41" t="n">
        <f aca="false">C17/4710*100</f>
        <v>2.22929936305732</v>
      </c>
      <c r="E17" s="42" t="n">
        <f aca="false">COUNTIF(LS15!$D$2:$M$62,A17)</f>
        <v>0</v>
      </c>
      <c r="F17" s="43" t="n">
        <f aca="false">E17/SUM($E$2:$E$20)*100</f>
        <v>0</v>
      </c>
    </row>
    <row r="18" customFormat="false" ht="15.75" hidden="false" customHeight="false" outlineLevel="0" collapsed="false">
      <c r="A18" s="38" t="n">
        <v>17</v>
      </c>
      <c r="B18" s="39" t="s">
        <v>326</v>
      </c>
      <c r="C18" s="40" t="n">
        <v>114</v>
      </c>
      <c r="D18" s="41" t="n">
        <f aca="false">C18/4710*100</f>
        <v>2.4203821656051</v>
      </c>
      <c r="E18" s="42" t="n">
        <f aca="false">COUNTIF(LS15!$D$2:$M$62,A18)</f>
        <v>5</v>
      </c>
      <c r="F18" s="43" t="n">
        <f aca="false">E18/SUM($E$2:$E$20)*100</f>
        <v>7.57575757575758</v>
      </c>
    </row>
    <row r="19" customFormat="false" ht="15.75" hidden="false" customHeight="false" outlineLevel="0" collapsed="false">
      <c r="A19" s="38" t="n">
        <v>18</v>
      </c>
      <c r="B19" s="39" t="s">
        <v>504</v>
      </c>
      <c r="C19" s="40" t="n">
        <v>209</v>
      </c>
      <c r="D19" s="41" t="n">
        <f aca="false">C19/4710*100</f>
        <v>4.43736730360934</v>
      </c>
      <c r="E19" s="42" t="n">
        <f aca="false">COUNTIF(LS15!$D$2:$M$62,A19)</f>
        <v>0</v>
      </c>
      <c r="F19" s="43" t="n">
        <f aca="false">E19/SUM($E$2:$E$20)*100</f>
        <v>0</v>
      </c>
    </row>
    <row r="20" customFormat="false" ht="15.75" hidden="false" customHeight="false" outlineLevel="0" collapsed="false">
      <c r="A20" s="38" t="n">
        <v>19</v>
      </c>
      <c r="B20" s="39" t="s">
        <v>57</v>
      </c>
      <c r="C20" s="40" t="n">
        <v>163</v>
      </c>
      <c r="D20" s="41" t="n">
        <f aca="false">C20/4710*100</f>
        <v>3.46072186836518</v>
      </c>
      <c r="E20" s="42" t="n">
        <f aca="false">COUNTIF(LS15!$D$2:$M$62,A20)</f>
        <v>19</v>
      </c>
      <c r="F20" s="43" t="n">
        <f aca="false">E20/SUM($E$2:$E$20)*100</f>
        <v>28.7878787878788</v>
      </c>
    </row>
  </sheetData>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1 A1"/>
    </sheetView>
  </sheetViews>
  <sheetFormatPr defaultRowHeight="15.75"/>
  <cols>
    <col collapsed="false" hidden="false" max="1025" min="1" style="0" width="14.1734693877551"/>
  </cols>
  <sheetData>
    <row r="1" customFormat="false" ht="15.75" hidden="false" customHeight="false" outlineLevel="0" collapsed="false">
      <c r="A1" s="45" t="s">
        <v>491</v>
      </c>
      <c r="B1" s="46" t="s">
        <v>492</v>
      </c>
      <c r="C1" s="46" t="s">
        <v>493</v>
      </c>
      <c r="D1" s="47" t="s">
        <v>494</v>
      </c>
      <c r="E1" s="46" t="s">
        <v>495</v>
      </c>
      <c r="F1" s="46" t="s">
        <v>496</v>
      </c>
    </row>
    <row r="2" customFormat="false" ht="15.75" hidden="false" customHeight="false" outlineLevel="0" collapsed="false">
      <c r="A2" s="48" t="n">
        <v>1</v>
      </c>
      <c r="B2" s="49" t="s">
        <v>295</v>
      </c>
      <c r="C2" s="40" t="n">
        <v>112</v>
      </c>
      <c r="D2" s="41" t="n">
        <f aca="false">C2/4710*100</f>
        <v>2.37791932059448</v>
      </c>
      <c r="E2" s="50" t="n">
        <f aca="false">COUNTIF(LS16!$D$3:$M$26,A2)</f>
        <v>0</v>
      </c>
      <c r="F2" s="41" t="n">
        <f aca="false">E2/SUM($E$2:$E$20)*100</f>
        <v>0</v>
      </c>
    </row>
    <row r="3" customFormat="false" ht="15.75" hidden="false" customHeight="false" outlineLevel="0" collapsed="false">
      <c r="A3" s="48" t="n">
        <v>2</v>
      </c>
      <c r="B3" s="49" t="s">
        <v>497</v>
      </c>
      <c r="C3" s="40" t="n">
        <v>156</v>
      </c>
      <c r="D3" s="41" t="n">
        <f aca="false">C3/4710*100</f>
        <v>3.31210191082803</v>
      </c>
      <c r="E3" s="50" t="n">
        <f aca="false">COUNTIF(LS16!$D$3:$M$26,A3)</f>
        <v>0</v>
      </c>
      <c r="F3" s="41" t="n">
        <f aca="false">E3/SUM($E$2:$E$20)*100</f>
        <v>0</v>
      </c>
    </row>
    <row r="4" customFormat="false" ht="15.75" hidden="false" customHeight="false" outlineLevel="0" collapsed="false">
      <c r="A4" s="48" t="n">
        <v>3</v>
      </c>
      <c r="B4" s="49" t="s">
        <v>498</v>
      </c>
      <c r="C4" s="40" t="n">
        <v>189</v>
      </c>
      <c r="D4" s="41" t="n">
        <f aca="false">C4/4710*100</f>
        <v>4.01273885350318</v>
      </c>
      <c r="E4" s="50" t="n">
        <f aca="false">COUNTIF(LS16!$D$3:$M$26,A4)</f>
        <v>1</v>
      </c>
      <c r="F4" s="41" t="n">
        <f aca="false">E4/SUM($E$2:$E$20)*100</f>
        <v>3.7037037037037</v>
      </c>
    </row>
    <row r="5" customFormat="false" ht="15.75" hidden="false" customHeight="false" outlineLevel="0" collapsed="false">
      <c r="A5" s="48" t="n">
        <v>4</v>
      </c>
      <c r="B5" s="49" t="s">
        <v>89</v>
      </c>
      <c r="C5" s="40" t="n">
        <v>73</v>
      </c>
      <c r="D5" s="41" t="n">
        <f aca="false">C5/4710*100</f>
        <v>1.54989384288747</v>
      </c>
      <c r="E5" s="50" t="n">
        <f aca="false">COUNTIF(LS16!$D$3:$M$26,A5)</f>
        <v>0</v>
      </c>
      <c r="F5" s="41" t="n">
        <f aca="false">E5/SUM($E$2:$E$20)*100</f>
        <v>0</v>
      </c>
    </row>
    <row r="6" customFormat="false" ht="15.75" hidden="false" customHeight="false" outlineLevel="0" collapsed="false">
      <c r="A6" s="48" t="n">
        <v>5</v>
      </c>
      <c r="B6" s="49" t="s">
        <v>149</v>
      </c>
      <c r="C6" s="40" t="n">
        <v>513</v>
      </c>
      <c r="D6" s="41" t="n">
        <f aca="false">C6/4710*100</f>
        <v>10.8917197452229</v>
      </c>
      <c r="E6" s="50" t="n">
        <f aca="false">COUNTIF(LS16!$D$3:$M$26,A6)</f>
        <v>0</v>
      </c>
      <c r="F6" s="41" t="n">
        <f aca="false">E6/SUM($E$2:$E$20)*100</f>
        <v>0</v>
      </c>
    </row>
    <row r="7" customFormat="false" ht="15.75" hidden="false" customHeight="false" outlineLevel="0" collapsed="false">
      <c r="A7" s="48" t="n">
        <v>6</v>
      </c>
      <c r="B7" s="51" t="s">
        <v>16</v>
      </c>
      <c r="C7" s="40" t="n">
        <v>426</v>
      </c>
      <c r="D7" s="41" t="n">
        <f aca="false">C7/4710*100</f>
        <v>9.04458598726115</v>
      </c>
      <c r="E7" s="50" t="n">
        <f aca="false">COUNTIF(LS16!$D$3:$M$26,A7)</f>
        <v>6</v>
      </c>
      <c r="F7" s="41" t="n">
        <f aca="false">E7/SUM($E$2:$E$20)*100</f>
        <v>22.2222222222222</v>
      </c>
    </row>
    <row r="8" customFormat="false" ht="15.75" hidden="false" customHeight="false" outlineLevel="0" collapsed="false">
      <c r="A8" s="48" t="n">
        <v>7</v>
      </c>
      <c r="B8" s="49" t="s">
        <v>45</v>
      </c>
      <c r="C8" s="40" t="n">
        <v>749</v>
      </c>
      <c r="D8" s="41" t="n">
        <f aca="false">C8/4710*100</f>
        <v>15.9023354564756</v>
      </c>
      <c r="E8" s="50" t="n">
        <f aca="false">COUNTIF(LS16!$D$3:$M$26,A8)</f>
        <v>1</v>
      </c>
      <c r="F8" s="41" t="n">
        <f aca="false">E8/SUM($E$2:$E$20)*100</f>
        <v>3.7037037037037</v>
      </c>
    </row>
    <row r="9" customFormat="false" ht="15.75" hidden="false" customHeight="false" outlineLevel="0" collapsed="false">
      <c r="A9" s="48" t="n">
        <v>8</v>
      </c>
      <c r="B9" s="49" t="s">
        <v>499</v>
      </c>
      <c r="C9" s="40" t="n">
        <v>343</v>
      </c>
      <c r="D9" s="41" t="n">
        <f aca="false">C9/4710*100</f>
        <v>7.28237791932059</v>
      </c>
      <c r="E9" s="50" t="n">
        <f aca="false">COUNTIF(LS16!$D$3:$M$26,A9)</f>
        <v>2</v>
      </c>
      <c r="F9" s="41" t="n">
        <f aca="false">E9/SUM($E$2:$E$20)*100</f>
        <v>7.40740740740741</v>
      </c>
    </row>
    <row r="10" customFormat="false" ht="15.75" hidden="false" customHeight="false" outlineLevel="0" collapsed="false">
      <c r="A10" s="48" t="n">
        <v>9</v>
      </c>
      <c r="B10" s="49" t="s">
        <v>500</v>
      </c>
      <c r="C10" s="40" t="n">
        <v>42</v>
      </c>
      <c r="D10" s="41" t="n">
        <f aca="false">C10/4710*100</f>
        <v>0.89171974522293</v>
      </c>
      <c r="E10" s="50" t="n">
        <f aca="false">COUNTIF(LS16!$D$3:$M$26,A10)</f>
        <v>3</v>
      </c>
      <c r="F10" s="41" t="n">
        <f aca="false">E10/SUM($E$2:$E$20)*100</f>
        <v>11.1111111111111</v>
      </c>
    </row>
    <row r="11" customFormat="false" ht="15.75" hidden="false" customHeight="false" outlineLevel="0" collapsed="false">
      <c r="A11" s="48" t="n">
        <v>10</v>
      </c>
      <c r="B11" s="49" t="s">
        <v>51</v>
      </c>
      <c r="C11" s="40" t="n">
        <v>78</v>
      </c>
      <c r="D11" s="41" t="n">
        <f aca="false">C11/4710*100</f>
        <v>1.65605095541401</v>
      </c>
      <c r="E11" s="50" t="n">
        <f aca="false">COUNTIF(LS16!$D$3:$M$26,A11)</f>
        <v>0</v>
      </c>
      <c r="F11" s="41" t="n">
        <f aca="false">E11/SUM($E$2:$E$20)*100</f>
        <v>0</v>
      </c>
    </row>
    <row r="12" customFormat="false" ht="15.75" hidden="false" customHeight="false" outlineLevel="0" collapsed="false">
      <c r="A12" s="48" t="n">
        <v>11</v>
      </c>
      <c r="B12" s="49" t="s">
        <v>264</v>
      </c>
      <c r="C12" s="40" t="n">
        <v>638</v>
      </c>
      <c r="D12" s="41" t="n">
        <f aca="false">C12/4710*100</f>
        <v>13.5456475583864</v>
      </c>
      <c r="E12" s="50" t="n">
        <f aca="false">COUNTIF(LS16!$D$3:$M$26,A12)</f>
        <v>0</v>
      </c>
      <c r="F12" s="41" t="n">
        <f aca="false">E12/SUM($E$2:$E$20)*100</f>
        <v>0</v>
      </c>
    </row>
    <row r="13" customFormat="false" ht="15.75" hidden="false" customHeight="false" outlineLevel="0" collapsed="false">
      <c r="A13" s="48" t="n">
        <v>12</v>
      </c>
      <c r="B13" s="49" t="s">
        <v>17</v>
      </c>
      <c r="C13" s="40" t="n">
        <v>53</v>
      </c>
      <c r="D13" s="41" t="n">
        <f aca="false">C13/4710*100</f>
        <v>1.12526539278132</v>
      </c>
      <c r="E13" s="50" t="n">
        <f aca="false">COUNTIF(LS16!$D$3:$M$26,A13)</f>
        <v>3</v>
      </c>
      <c r="F13" s="41" t="n">
        <f aca="false">E13/SUM($E$2:$E$20)*100</f>
        <v>11.1111111111111</v>
      </c>
    </row>
    <row r="14" customFormat="false" ht="15.75" hidden="false" customHeight="false" outlineLevel="0" collapsed="false">
      <c r="A14" s="48" t="n">
        <v>13</v>
      </c>
      <c r="B14" s="49" t="s">
        <v>501</v>
      </c>
      <c r="C14" s="40" t="n">
        <v>11</v>
      </c>
      <c r="D14" s="41" t="n">
        <f aca="false">C14/4710*100</f>
        <v>0.233545647558386</v>
      </c>
      <c r="E14" s="50" t="n">
        <f aca="false">COUNTIF(LS16!$D$3:$M$26,A14)</f>
        <v>0</v>
      </c>
      <c r="F14" s="41" t="n">
        <f aca="false">E14/SUM($E$2:$E$20)*100</f>
        <v>0</v>
      </c>
    </row>
    <row r="15" customFormat="false" ht="15.75" hidden="false" customHeight="false" outlineLevel="0" collapsed="false">
      <c r="A15" s="48" t="n">
        <v>14</v>
      </c>
      <c r="B15" s="49" t="s">
        <v>502</v>
      </c>
      <c r="C15" s="40" t="n">
        <v>187</v>
      </c>
      <c r="D15" s="41" t="n">
        <f aca="false">C15/4710*100</f>
        <v>3.97027600849257</v>
      </c>
      <c r="E15" s="50" t="n">
        <f aca="false">COUNTIF(LS16!$D$3:$M$26,A15)</f>
        <v>0</v>
      </c>
      <c r="F15" s="41" t="n">
        <f aca="false">E15/SUM($E$2:$E$20)*100</f>
        <v>0</v>
      </c>
    </row>
    <row r="16" customFormat="false" ht="15.75" hidden="false" customHeight="false" outlineLevel="0" collapsed="false">
      <c r="A16" s="48" t="n">
        <v>15</v>
      </c>
      <c r="B16" s="49" t="s">
        <v>503</v>
      </c>
      <c r="C16" s="40" t="n">
        <v>511</v>
      </c>
      <c r="D16" s="41" t="n">
        <f aca="false">C16/4710*100</f>
        <v>10.8492569002123</v>
      </c>
      <c r="E16" s="50" t="n">
        <f aca="false">COUNTIF(LS16!$D$3:$M$26,A16)</f>
        <v>0</v>
      </c>
      <c r="F16" s="41" t="n">
        <f aca="false">E16/SUM($E$2:$E$20)*100</f>
        <v>0</v>
      </c>
    </row>
    <row r="17" customFormat="false" ht="15.75" hidden="false" customHeight="false" outlineLevel="0" collapsed="false">
      <c r="A17" s="48" t="n">
        <v>16</v>
      </c>
      <c r="B17" s="49" t="s">
        <v>94</v>
      </c>
      <c r="C17" s="40" t="n">
        <v>105</v>
      </c>
      <c r="D17" s="41" t="n">
        <f aca="false">C17/4710*100</f>
        <v>2.22929936305732</v>
      </c>
      <c r="E17" s="50" t="n">
        <f aca="false">COUNTIF(LS16!$D$3:$M$26,A17)</f>
        <v>0</v>
      </c>
      <c r="F17" s="41" t="n">
        <f aca="false">E17/SUM($E$2:$E$20)*100</f>
        <v>0</v>
      </c>
    </row>
    <row r="18" customFormat="false" ht="15.75" hidden="false" customHeight="false" outlineLevel="0" collapsed="false">
      <c r="A18" s="48" t="n">
        <v>17</v>
      </c>
      <c r="B18" s="49" t="s">
        <v>326</v>
      </c>
      <c r="C18" s="40" t="n">
        <v>114</v>
      </c>
      <c r="D18" s="41" t="n">
        <f aca="false">C18/4710*100</f>
        <v>2.4203821656051</v>
      </c>
      <c r="E18" s="50" t="n">
        <f aca="false">COUNTIF(LS16!$D$3:$M$26,A18)</f>
        <v>3</v>
      </c>
      <c r="F18" s="41" t="n">
        <f aca="false">E18/SUM($E$2:$E$20)*100</f>
        <v>11.1111111111111</v>
      </c>
    </row>
    <row r="19" customFormat="false" ht="15.75" hidden="false" customHeight="false" outlineLevel="0" collapsed="false">
      <c r="A19" s="48" t="n">
        <v>18</v>
      </c>
      <c r="B19" s="49" t="s">
        <v>504</v>
      </c>
      <c r="C19" s="40" t="n">
        <v>209</v>
      </c>
      <c r="D19" s="41" t="n">
        <f aca="false">C19/4710*100</f>
        <v>4.43736730360934</v>
      </c>
      <c r="E19" s="50" t="n">
        <f aca="false">COUNTIF(LS16!$D$3:$M$26,A19)</f>
        <v>0</v>
      </c>
      <c r="F19" s="41" t="n">
        <f aca="false">E19/SUM($E$2:$E$20)*100</f>
        <v>0</v>
      </c>
    </row>
    <row r="20" customFormat="false" ht="15.75" hidden="false" customHeight="false" outlineLevel="0" collapsed="false">
      <c r="A20" s="48" t="n">
        <v>19</v>
      </c>
      <c r="B20" s="49" t="s">
        <v>57</v>
      </c>
      <c r="C20" s="40" t="n">
        <v>163</v>
      </c>
      <c r="D20" s="41" t="n">
        <f aca="false">C20/4710*100</f>
        <v>3.46072186836518</v>
      </c>
      <c r="E20" s="50" t="n">
        <f aca="false">COUNTIF(LS16!$D$3:$M$26,A20)</f>
        <v>8</v>
      </c>
      <c r="F20" s="41" t="n">
        <f aca="false">E20/SUM($E$2:$E$20)*100</f>
        <v>29.6296296296296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2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1" sqref="D1 C2"/>
    </sheetView>
  </sheetViews>
  <sheetFormatPr defaultRowHeight="15.75"/>
  <cols>
    <col collapsed="false" hidden="false" max="1" min="1" style="0" width="8.77551020408163"/>
    <col collapsed="false" hidden="false" max="2" min="2" style="0" width="34.2857142857143"/>
    <col collapsed="false" hidden="false" max="12" min="3" style="0" width="14.1734693877551"/>
    <col collapsed="false" hidden="false" max="13" min="13" style="0" width="9.17857142857143"/>
    <col collapsed="false" hidden="false" max="1025" min="14" style="0" width="14.1734693877551"/>
  </cols>
  <sheetData>
    <row r="1" customFormat="false" ht="15.75" hidden="false" customHeight="false" outlineLevel="0" collapsed="false">
      <c r="A1" s="45" t="s">
        <v>505</v>
      </c>
      <c r="B1" s="52" t="s">
        <v>492</v>
      </c>
      <c r="C1" s="46" t="s">
        <v>493</v>
      </c>
      <c r="D1" s="53" t="s">
        <v>506</v>
      </c>
      <c r="E1" s="46" t="s">
        <v>507</v>
      </c>
      <c r="F1" s="46" t="s">
        <v>508</v>
      </c>
      <c r="G1" s="46" t="s">
        <v>509</v>
      </c>
      <c r="H1" s="54" t="s">
        <v>510</v>
      </c>
      <c r="I1" s="33" t="s">
        <v>511</v>
      </c>
      <c r="J1" s="55" t="s">
        <v>512</v>
      </c>
      <c r="K1" s="37" t="s">
        <v>513</v>
      </c>
      <c r="L1" s="37" t="s">
        <v>514</v>
      </c>
      <c r="M1" s="37" t="s">
        <v>515</v>
      </c>
      <c r="N1" s="37" t="s">
        <v>516</v>
      </c>
    </row>
    <row r="2" customFormat="false" ht="15.75" hidden="false" customHeight="false" outlineLevel="0" collapsed="false">
      <c r="A2" s="56" t="n">
        <v>1</v>
      </c>
      <c r="B2" s="57" t="s">
        <v>295</v>
      </c>
      <c r="C2" s="56" t="n">
        <v>112</v>
      </c>
      <c r="D2" s="58" t="n">
        <f aca="false">C2/4710*100</f>
        <v>2.37791932059448</v>
      </c>
      <c r="E2" s="59" t="n">
        <f aca="false">'Ls_15 Analysis'!E2</f>
        <v>0</v>
      </c>
      <c r="F2" s="59" t="n">
        <f aca="false">'LS_16 Analysis'!E2</f>
        <v>0</v>
      </c>
      <c r="G2" s="60" t="n">
        <f aca="false">'Ls_15 Analysis'!F2</f>
        <v>0</v>
      </c>
      <c r="H2" s="60" t="n">
        <f aca="false">'LS_16 Analysis'!F2</f>
        <v>0</v>
      </c>
      <c r="I2" s="60" t="n">
        <f aca="false">SUM(E2:F2)</f>
        <v>0</v>
      </c>
      <c r="J2" s="61" t="n">
        <f aca="false">I2/SUM($I$2:$I$20)*100</f>
        <v>0</v>
      </c>
      <c r="K2" s="62" t="n">
        <f aca="false">((C2+1)/(SUM($C$2:$C$20)+19))*LOG(((C2+1)/(SUM($C$2:$C$20)+19))/((I2+1)/(SUM($I$2:$I$20)+19)))</f>
        <v>0.0103829688237749</v>
      </c>
      <c r="L2" s="63" t="n">
        <f aca="false">((I2+1)/(SUM($I$2:$I$20)+19))*LOG(((I2+1)/(SUM($I$2:$I$20)+19))/((C2+1)/(SUM($C$2:$C$20)+19)))</f>
        <v>-0.00384849136791467</v>
      </c>
      <c r="M2" s="62" t="n">
        <f aca="false">-((C2+1)/(SUM($C$2:$C$20)+19))/LOG(((C2+1)/(SUM($C$2:$C$20)+19)))</f>
        <v>0.014886215628215</v>
      </c>
      <c r="N2" s="64" t="n">
        <f aca="false">I2*C2/(SQRT(SUMSQ($C$2:$C$20))*SQRT(SUMSQ($I$2:$I$20)))</f>
        <v>0</v>
      </c>
    </row>
    <row r="3" customFormat="false" ht="15.75" hidden="false" customHeight="false" outlineLevel="0" collapsed="false">
      <c r="A3" s="56" t="n">
        <v>2</v>
      </c>
      <c r="B3" s="57" t="s">
        <v>497</v>
      </c>
      <c r="C3" s="56" t="n">
        <v>156</v>
      </c>
      <c r="D3" s="58" t="n">
        <f aca="false">C3/4710*100</f>
        <v>3.31210191082803</v>
      </c>
      <c r="E3" s="59" t="n">
        <f aca="false">'Ls_15 Analysis'!E3</f>
        <v>0</v>
      </c>
      <c r="F3" s="59" t="n">
        <f aca="false">'LS_16 Analysis'!E3</f>
        <v>0</v>
      </c>
      <c r="G3" s="60" t="n">
        <f aca="false">'Ls_15 Analysis'!F3</f>
        <v>0</v>
      </c>
      <c r="H3" s="60" t="n">
        <f aca="false">'LS_16 Analysis'!F3</f>
        <v>0</v>
      </c>
      <c r="I3" s="60" t="n">
        <f aca="false">SUM(E3:F3)</f>
        <v>0</v>
      </c>
      <c r="J3" s="61" t="n">
        <f aca="false">I3/SUM($I$2:$I$20)*100</f>
        <v>0</v>
      </c>
      <c r="K3" s="62" t="n">
        <f aca="false">((C3+1)/(SUM($C$2:$C$20)+19))*LOG(((C3+1)/(SUM($C$2:$C$20)+19))/((I3+1)/(SUM($I$2:$I$20)+19)))</f>
        <v>0.0192058840364025</v>
      </c>
      <c r="L3" s="63" t="n">
        <f aca="false">((I3+1)/(SUM($I$2:$I$20)+19))*LOG(((I3+1)/(SUM($I$2:$I$20)+19))/((C3+1)/(SUM($C$2:$C$20)+19)))</f>
        <v>-0.00512368073332372</v>
      </c>
      <c r="M3" s="62" t="n">
        <f aca="false">-((C3+1)/(SUM($C$2:$C$20)+19))/LOG(((C3+1)/(SUM($C$2:$C$20)+19)))</f>
        <v>0.0226847769402301</v>
      </c>
      <c r="N3" s="64" t="n">
        <f aca="false">I3*C3/(SQRT(SUMSQ($C$2:$C$20))*SQRT(SUMSQ($I$2:$I$20)))</f>
        <v>0</v>
      </c>
    </row>
    <row r="4" customFormat="false" ht="15.75" hidden="false" customHeight="false" outlineLevel="0" collapsed="false">
      <c r="A4" s="56" t="n">
        <v>3</v>
      </c>
      <c r="B4" s="57" t="s">
        <v>498</v>
      </c>
      <c r="C4" s="56" t="n">
        <v>189</v>
      </c>
      <c r="D4" s="58" t="n">
        <f aca="false">C4/4710*100</f>
        <v>4.01273885350318</v>
      </c>
      <c r="E4" s="59" t="n">
        <f aca="false">'Ls_15 Analysis'!E4</f>
        <v>5</v>
      </c>
      <c r="F4" s="59" t="n">
        <f aca="false">'LS_16 Analysis'!E4</f>
        <v>1</v>
      </c>
      <c r="G4" s="60" t="n">
        <f aca="false">'Ls_15 Analysis'!F4</f>
        <v>7.57575757575758</v>
      </c>
      <c r="H4" s="60" t="n">
        <f aca="false">'LS_16 Analysis'!F4</f>
        <v>3.7037037037037</v>
      </c>
      <c r="I4" s="60" t="n">
        <f aca="false">SUM(E4:F4)</f>
        <v>6</v>
      </c>
      <c r="J4" s="61" t="n">
        <f aca="false">I4/SUM($I$2:$I$20)*100</f>
        <v>6.45161290322581</v>
      </c>
      <c r="K4" s="62" t="n">
        <f aca="false">((C4+1)/(SUM($C$2:$C$20)+19))*LOG(((C4+1)/(SUM($C$2:$C$20)+19))/((I4+1)/(SUM($I$2:$I$20)+19)))</f>
        <v>-0.00763045222219076</v>
      </c>
      <c r="L4" s="63" t="n">
        <f aca="false">((I4+1)/(SUM($I$2:$I$20)+19))*LOG(((I4+1)/(SUM($I$2:$I$20)+19))/((C4+1)/(SUM($C$2:$C$20)+19)))</f>
        <v>0.0117744905836503</v>
      </c>
      <c r="M4" s="62" t="n">
        <f aca="false">-((C4+1)/(SUM($C$2:$C$20)+19))/LOG(((C4+1)/(SUM($C$2:$C$20)+19)))</f>
        <v>0.0290863532321732</v>
      </c>
      <c r="N4" s="64" t="n">
        <f aca="false">I4*C4/(SQRT(SUMSQ($C$2:$C$20))*SQRT(SUMSQ($I$2:$I$20)))</f>
        <v>0.0208438345690481</v>
      </c>
    </row>
    <row r="5" customFormat="false" ht="15.75" hidden="false" customHeight="false" outlineLevel="0" collapsed="false">
      <c r="A5" s="56" t="n">
        <v>4</v>
      </c>
      <c r="B5" s="57" t="s">
        <v>89</v>
      </c>
      <c r="C5" s="56" t="n">
        <v>73</v>
      </c>
      <c r="D5" s="58" t="n">
        <f aca="false">C5/4710*100</f>
        <v>1.54989384288747</v>
      </c>
      <c r="E5" s="59" t="n">
        <f aca="false">'Ls_15 Analysis'!E5</f>
        <v>0</v>
      </c>
      <c r="F5" s="59" t="n">
        <f aca="false">'LS_16 Analysis'!E5</f>
        <v>0</v>
      </c>
      <c r="G5" s="60" t="n">
        <f aca="false">'Ls_15 Analysis'!F5</f>
        <v>0</v>
      </c>
      <c r="H5" s="60" t="n">
        <f aca="false">'LS_16 Analysis'!F5</f>
        <v>0</v>
      </c>
      <c r="I5" s="60" t="n">
        <f aca="false">SUM(E5:F5)</f>
        <v>0</v>
      </c>
      <c r="J5" s="61" t="n">
        <f aca="false">I5/SUM($I$2:$I$20)*100</f>
        <v>0</v>
      </c>
      <c r="K5" s="62" t="n">
        <f aca="false">((C5+1)/(SUM($C$2:$C$20)+19))*LOG(((C5+1)/(SUM($C$2:$C$20)+19))/((I5+1)/(SUM($I$2:$I$20)+19)))</f>
        <v>0.00389930481764996</v>
      </c>
      <c r="L5" s="63" t="n">
        <f aca="false">((I5+1)/(SUM($I$2:$I$20)+19))*LOG(((I5+1)/(SUM($I$2:$I$20)+19))/((C5+1)/(SUM($C$2:$C$20)+19)))</f>
        <v>-0.00220700276298214</v>
      </c>
      <c r="M5" s="62" t="n">
        <f aca="false">-((C5+1)/(SUM($C$2:$C$20)+19))/LOG(((C5+1)/(SUM($C$2:$C$20)+19)))</f>
        <v>0.00875393615994565</v>
      </c>
      <c r="N5" s="64" t="n">
        <f aca="false">I5*C5/(SQRT(SUMSQ($C$2:$C$20))*SQRT(SUMSQ($I$2:$I$20)))</f>
        <v>0</v>
      </c>
    </row>
    <row r="6" customFormat="false" ht="15.75" hidden="false" customHeight="false" outlineLevel="0" collapsed="false">
      <c r="A6" s="56" t="n">
        <v>5</v>
      </c>
      <c r="B6" s="57" t="s">
        <v>149</v>
      </c>
      <c r="C6" s="56" t="n">
        <v>513</v>
      </c>
      <c r="D6" s="58" t="n">
        <f aca="false">C6/4710*100</f>
        <v>10.8917197452229</v>
      </c>
      <c r="E6" s="59" t="n">
        <f aca="false">'Ls_15 Analysis'!E6</f>
        <v>2</v>
      </c>
      <c r="F6" s="59" t="n">
        <f aca="false">'LS_16 Analysis'!E6</f>
        <v>0</v>
      </c>
      <c r="G6" s="60" t="n">
        <f aca="false">'Ls_15 Analysis'!F6</f>
        <v>3.03030303030303</v>
      </c>
      <c r="H6" s="60" t="n">
        <f aca="false">'LS_16 Analysis'!F6</f>
        <v>0</v>
      </c>
      <c r="I6" s="60" t="n">
        <f aca="false">SUM(E6:F6)</f>
        <v>2</v>
      </c>
      <c r="J6" s="61" t="n">
        <f aca="false">I6/SUM($I$2:$I$20)*100</f>
        <v>2.1505376344086</v>
      </c>
      <c r="K6" s="62" t="n">
        <f aca="false">((C6+1)/(SUM($C$2:$C$20)+19))*LOG(((C6+1)/(SUM($C$2:$C$20)+19))/((I6+1)/(SUM($I$2:$I$20)+19)))</f>
        <v>0.0670352482104667</v>
      </c>
      <c r="L6" s="63" t="n">
        <f aca="false">((I6+1)/(SUM($I$2:$I$20)+19))*LOG(((I6+1)/(SUM($I$2:$I$20)+19))/((C6+1)/(SUM($C$2:$C$20)+19)))</f>
        <v>-0.016387351446392</v>
      </c>
      <c r="M6" s="62" t="n">
        <f aca="false">-((C6+1)/(SUM($C$2:$C$20)+19))/LOG(((C6+1)/(SUM($C$2:$C$20)+19)))</f>
        <v>0.114101068319694</v>
      </c>
      <c r="N6" s="64" t="n">
        <f aca="false">I6*C6/(SQRT(SUMSQ($C$2:$C$20))*SQRT(SUMSQ($I$2:$I$20)))</f>
        <v>0.018858707467234</v>
      </c>
    </row>
    <row r="7" customFormat="false" ht="15.75" hidden="false" customHeight="false" outlineLevel="0" collapsed="false">
      <c r="A7" s="56" t="n">
        <v>6</v>
      </c>
      <c r="B7" s="65" t="s">
        <v>16</v>
      </c>
      <c r="C7" s="56" t="n">
        <v>426</v>
      </c>
      <c r="D7" s="58" t="n">
        <f aca="false">C7/4710*100</f>
        <v>9.04458598726115</v>
      </c>
      <c r="E7" s="59" t="n">
        <f aca="false">'Ls_15 Analysis'!E7</f>
        <v>6</v>
      </c>
      <c r="F7" s="59" t="n">
        <f aca="false">'LS_16 Analysis'!E7</f>
        <v>6</v>
      </c>
      <c r="G7" s="60" t="n">
        <f aca="false">'Ls_15 Analysis'!F7</f>
        <v>9.09090909090909</v>
      </c>
      <c r="H7" s="60" t="n">
        <f aca="false">'LS_16 Analysis'!F7</f>
        <v>22.2222222222222</v>
      </c>
      <c r="I7" s="60" t="n">
        <f aca="false">SUM(E7:F7)</f>
        <v>12</v>
      </c>
      <c r="J7" s="61" t="n">
        <f aca="false">I7/SUM($I$2:$I$20)*100</f>
        <v>12.9032258064516</v>
      </c>
      <c r="K7" s="62" t="n">
        <f aca="false">((C7+1)/(SUM($C$2:$C$20)+19))*LOG(((C7+1)/(SUM($C$2:$C$20)+19))/((I7+1)/(SUM($I$2:$I$20)+19)))</f>
        <v>-0.00960890065819722</v>
      </c>
      <c r="L7" s="63" t="n">
        <f aca="false">((I7+1)/(SUM($I$2:$I$20)+19))*LOG(((I7+1)/(SUM($I$2:$I$20)+19))/((C7+1)/(SUM($C$2:$C$20)+19)))</f>
        <v>0.0122528351630738</v>
      </c>
      <c r="M7" s="62" t="n">
        <f aca="false">-((C7+1)/(SUM($C$2:$C$20)+19))/LOG(((C7+1)/(SUM($C$2:$C$20)+19)))</f>
        <v>0.0874539615068746</v>
      </c>
      <c r="N7" s="64" t="n">
        <f aca="false">I7*C7/(SQRT(SUMSQ($C$2:$C$20))*SQRT(SUMSQ($I$2:$I$20)))</f>
        <v>0.093962682819201</v>
      </c>
    </row>
    <row r="8" customFormat="false" ht="15.75" hidden="false" customHeight="false" outlineLevel="0" collapsed="false">
      <c r="A8" s="56" t="n">
        <v>7</v>
      </c>
      <c r="B8" s="57" t="s">
        <v>45</v>
      </c>
      <c r="C8" s="56" t="n">
        <v>749</v>
      </c>
      <c r="D8" s="58" t="n">
        <f aca="false">C8/4710*100</f>
        <v>15.9023354564756</v>
      </c>
      <c r="E8" s="59" t="n">
        <f aca="false">'Ls_15 Analysis'!E8</f>
        <v>2</v>
      </c>
      <c r="F8" s="59" t="n">
        <f aca="false">'LS_16 Analysis'!E8</f>
        <v>1</v>
      </c>
      <c r="G8" s="60" t="n">
        <f aca="false">'Ls_15 Analysis'!F8</f>
        <v>3.03030303030303</v>
      </c>
      <c r="H8" s="60" t="n">
        <f aca="false">'LS_16 Analysis'!F8</f>
        <v>3.7037037037037</v>
      </c>
      <c r="I8" s="60" t="n">
        <f aca="false">SUM(E8:F8)</f>
        <v>3</v>
      </c>
      <c r="J8" s="61" t="n">
        <f aca="false">I8/SUM($I$2:$I$20)*100</f>
        <v>3.2258064516129</v>
      </c>
      <c r="K8" s="62" t="n">
        <f aca="false">((C8+1)/(SUM($C$2:$C$20)+19))*LOG(((C8+1)/(SUM($C$2:$C$20)+19))/((I8+1)/(SUM($I$2:$I$20)+19)))</f>
        <v>0.104074908620778</v>
      </c>
      <c r="L8" s="63" t="n">
        <f aca="false">((I8+1)/(SUM($I$2:$I$20)+19))*LOG(((I8+1)/(SUM($I$2:$I$20)+19))/((C8+1)/(SUM($C$2:$C$20)+19)))</f>
        <v>-0.02324835220667</v>
      </c>
      <c r="M8" s="62" t="n">
        <f aca="false">-((C8+1)/(SUM($C$2:$C$20)+19))/LOG(((C8+1)/(SUM($C$2:$C$20)+19)))</f>
        <v>0.200803548363509</v>
      </c>
      <c r="N8" s="64" t="n">
        <f aca="false">I8*C8/(SQRT(SUMSQ($C$2:$C$20))*SQRT(SUMSQ($I$2:$I$20)))</f>
        <v>0.0413016722016324</v>
      </c>
    </row>
    <row r="9" customFormat="false" ht="15.75" hidden="false" customHeight="false" outlineLevel="0" collapsed="false">
      <c r="A9" s="56" t="n">
        <v>8</v>
      </c>
      <c r="B9" s="57" t="s">
        <v>499</v>
      </c>
      <c r="C9" s="56" t="n">
        <v>343</v>
      </c>
      <c r="D9" s="58" t="n">
        <f aca="false">C9/4710*100</f>
        <v>7.28237791932059</v>
      </c>
      <c r="E9" s="59" t="n">
        <f aca="false">'Ls_15 Analysis'!E9</f>
        <v>1</v>
      </c>
      <c r="F9" s="59" t="n">
        <f aca="false">'LS_16 Analysis'!E9</f>
        <v>2</v>
      </c>
      <c r="G9" s="60" t="n">
        <f aca="false">'Ls_15 Analysis'!F9</f>
        <v>1.51515151515152</v>
      </c>
      <c r="H9" s="60" t="n">
        <f aca="false">'LS_16 Analysis'!F9</f>
        <v>7.40740740740741</v>
      </c>
      <c r="I9" s="60" t="n">
        <f aca="false">SUM(E9:F9)</f>
        <v>3</v>
      </c>
      <c r="J9" s="61" t="n">
        <f aca="false">I9/SUM($I$2:$I$20)*100</f>
        <v>3.2258064516129</v>
      </c>
      <c r="K9" s="62" t="n">
        <f aca="false">((C9+1)/(SUM($C$2:$C$20)+19))*LOG(((C9+1)/(SUM($C$2:$C$20)+19))/((I9+1)/(SUM($I$2:$I$20)+19)))</f>
        <v>0.0229126322942885</v>
      </c>
      <c r="L9" s="63" t="n">
        <f aca="false">((I9+1)/(SUM($I$2:$I$20)+19))*LOG(((I9+1)/(SUM($I$2:$I$20)+19))/((C9+1)/(SUM($C$2:$C$20)+19)))</f>
        <v>-0.0111589657488068</v>
      </c>
      <c r="M9" s="62" t="n">
        <f aca="false">-((C9+1)/(SUM($C$2:$C$20)+19))/LOG(((C9+1)/(SUM($C$2:$C$20)+19)))</f>
        <v>0.06462629806129</v>
      </c>
      <c r="N9" s="64" t="n">
        <f aca="false">I9*C9/(SQRT(SUMSQ($C$2:$C$20))*SQRT(SUMSQ($I$2:$I$20)))</f>
        <v>0.0189138498867288</v>
      </c>
    </row>
    <row r="10" customFormat="false" ht="15.75" hidden="false" customHeight="false" outlineLevel="0" collapsed="false">
      <c r="A10" s="56" t="n">
        <v>9</v>
      </c>
      <c r="B10" s="57" t="s">
        <v>500</v>
      </c>
      <c r="C10" s="56" t="n">
        <v>42</v>
      </c>
      <c r="D10" s="58" t="n">
        <f aca="false">C10/4710*100</f>
        <v>0.89171974522293</v>
      </c>
      <c r="E10" s="59" t="n">
        <f aca="false">'Ls_15 Analysis'!E10</f>
        <v>2</v>
      </c>
      <c r="F10" s="59" t="n">
        <f aca="false">'LS_16 Analysis'!E10</f>
        <v>3</v>
      </c>
      <c r="G10" s="60" t="n">
        <f aca="false">'Ls_15 Analysis'!F10</f>
        <v>3.03030303030303</v>
      </c>
      <c r="H10" s="66" t="n">
        <f aca="false">'LS_16 Analysis'!F10</f>
        <v>11.1111111111111</v>
      </c>
      <c r="I10" s="60" t="n">
        <f aca="false">SUM(E10:F10)</f>
        <v>5</v>
      </c>
      <c r="J10" s="61" t="n">
        <f aca="false">I10/SUM($I$2:$I$20)*100</f>
        <v>5.37634408602151</v>
      </c>
      <c r="K10" s="62" t="n">
        <f aca="false">((C10+1)/(SUM($C$2:$C$20)+19))*LOG(((C10+1)/(SUM($C$2:$C$20)+19))/((I10+1)/(SUM($I$2:$I$20)+19)))</f>
        <v>-0.00702822400735119</v>
      </c>
      <c r="L10" s="63" t="n">
        <f aca="false">((I10+1)/(SUM($I$2:$I$20)+19))*LOG(((I10+1)/(SUM($I$2:$I$20)+19))/((C10+1)/(SUM($C$2:$C$20)+19)))</f>
        <v>0.0410748324150554</v>
      </c>
      <c r="M10" s="62" t="n">
        <f aca="false">-((C10+1)/(SUM($C$2:$C$20)+19))/LOG(((C10+1)/(SUM($C$2:$C$20)+19)))</f>
        <v>0.0044982346736876</v>
      </c>
      <c r="N10" s="64" t="n">
        <f aca="false">I10*C10/(SQRT(SUMSQ($C$2:$C$20))*SQRT(SUMSQ($I$2:$I$20)))</f>
        <v>0.00385996936463854</v>
      </c>
    </row>
    <row r="11" customFormat="false" ht="15.75" hidden="false" customHeight="false" outlineLevel="0" collapsed="false">
      <c r="A11" s="56" t="n">
        <v>10</v>
      </c>
      <c r="B11" s="57" t="s">
        <v>51</v>
      </c>
      <c r="C11" s="56" t="n">
        <v>78</v>
      </c>
      <c r="D11" s="58" t="n">
        <f aca="false">C11/4710*100</f>
        <v>1.65605095541401</v>
      </c>
      <c r="E11" s="59" t="n">
        <f aca="false">'Ls_15 Analysis'!E11</f>
        <v>2</v>
      </c>
      <c r="F11" s="59" t="n">
        <f aca="false">'LS_16 Analysis'!E11</f>
        <v>0</v>
      </c>
      <c r="G11" s="60" t="n">
        <f aca="false">'Ls_15 Analysis'!F11</f>
        <v>3.03030303030303</v>
      </c>
      <c r="H11" s="60" t="n">
        <f aca="false">'LS_16 Analysis'!F11</f>
        <v>0</v>
      </c>
      <c r="I11" s="60" t="n">
        <f aca="false">SUM(E11:F11)</f>
        <v>2</v>
      </c>
      <c r="J11" s="61" t="n">
        <f aca="false">I11/SUM($I$2:$I$20)*100</f>
        <v>2.1505376344086</v>
      </c>
      <c r="K11" s="62" t="n">
        <f aca="false">((C11+1)/(SUM($C$2:$C$20)+19))*LOG(((C11+1)/(SUM($C$2:$C$20)+19))/((I11+1)/(SUM($I$2:$I$20)+19)))</f>
        <v>-0.00339411305111695</v>
      </c>
      <c r="L11" s="63" t="n">
        <f aca="false">((I11+1)/(SUM($I$2:$I$20)+19))*LOG(((I11+1)/(SUM($I$2:$I$20)+19))/((C11+1)/(SUM($C$2:$C$20)+19)))</f>
        <v>0.00539843500998744</v>
      </c>
      <c r="M11" s="62" t="n">
        <f aca="false">-((C11+1)/(SUM($C$2:$C$20)+19))/LOG(((C11+1)/(SUM($C$2:$C$20)+19)))</f>
        <v>0.00949503543337405</v>
      </c>
      <c r="N11" s="64" t="n">
        <f aca="false">I11*C11/(SQRT(SUMSQ($C$2:$C$20))*SQRT(SUMSQ($I$2:$I$20)))</f>
        <v>0.00286740581373149</v>
      </c>
    </row>
    <row r="12" customFormat="false" ht="15.75" hidden="false" customHeight="false" outlineLevel="0" collapsed="false">
      <c r="A12" s="56" t="n">
        <v>11</v>
      </c>
      <c r="B12" s="57" t="s">
        <v>264</v>
      </c>
      <c r="C12" s="56" t="n">
        <v>638</v>
      </c>
      <c r="D12" s="58" t="n">
        <f aca="false">C12/4710*100</f>
        <v>13.5456475583864</v>
      </c>
      <c r="E12" s="59" t="n">
        <f aca="false">'Ls_15 Analysis'!E12</f>
        <v>2</v>
      </c>
      <c r="F12" s="59" t="n">
        <f aca="false">'LS_16 Analysis'!E12</f>
        <v>0</v>
      </c>
      <c r="G12" s="60" t="n">
        <f aca="false">'Ls_15 Analysis'!F12</f>
        <v>3.03030303030303</v>
      </c>
      <c r="H12" s="60" t="n">
        <f aca="false">'LS_16 Analysis'!F12</f>
        <v>0</v>
      </c>
      <c r="I12" s="60" t="n">
        <f aca="false">SUM(E12:F12)</f>
        <v>2</v>
      </c>
      <c r="J12" s="61" t="n">
        <f aca="false">I12/SUM($I$2:$I$20)*100</f>
        <v>2.1505376344086</v>
      </c>
      <c r="K12" s="62" t="n">
        <f aca="false">((C12+1)/(SUM($C$2:$C$20)+19))*LOG(((C12+1)/(SUM($C$2:$C$20)+19))/((I12+1)/(SUM($I$2:$I$20)+19)))</f>
        <v>0.0962153637668653</v>
      </c>
      <c r="L12" s="63" t="n">
        <f aca="false">((I12+1)/(SUM($I$2:$I$20)+19))*LOG(((I12+1)/(SUM($I$2:$I$20)+19))/((C12+1)/(SUM($C$2:$C$20)+19)))</f>
        <v>-0.0189196123168329</v>
      </c>
      <c r="M12" s="62" t="n">
        <f aca="false">-((C12+1)/(SUM($C$2:$C$20)+19))/LOG(((C12+1)/(SUM($C$2:$C$20)+19)))</f>
        <v>0.157338720374932</v>
      </c>
      <c r="N12" s="64" t="n">
        <f aca="false">I12*C12/(SQRT(SUMSQ($C$2:$C$20))*SQRT(SUMSQ($I$2:$I$20)))</f>
        <v>0.0234539090918037</v>
      </c>
    </row>
    <row r="13" customFormat="false" ht="15.75" hidden="false" customHeight="false" outlineLevel="0" collapsed="false">
      <c r="A13" s="56" t="n">
        <v>12</v>
      </c>
      <c r="B13" s="57" t="s">
        <v>17</v>
      </c>
      <c r="C13" s="56" t="n">
        <v>53</v>
      </c>
      <c r="D13" s="58" t="n">
        <f aca="false">C13/4710*100</f>
        <v>1.12526539278132</v>
      </c>
      <c r="E13" s="59" t="n">
        <f aca="false">'Ls_15 Analysis'!E13</f>
        <v>18</v>
      </c>
      <c r="F13" s="59" t="n">
        <f aca="false">'LS_16 Analysis'!E13</f>
        <v>3</v>
      </c>
      <c r="G13" s="60" t="n">
        <f aca="false">'Ls_15 Analysis'!F13</f>
        <v>27.2727272727273</v>
      </c>
      <c r="H13" s="60" t="n">
        <f aca="false">'LS_16 Analysis'!F13</f>
        <v>11.1111111111111</v>
      </c>
      <c r="I13" s="60" t="n">
        <f aca="false">SUM(E13:F13)</f>
        <v>21</v>
      </c>
      <c r="J13" s="61" t="n">
        <f aca="false">I13/SUM($I$2:$I$20)*100</f>
        <v>22.5806451612903</v>
      </c>
      <c r="K13" s="62" t="n">
        <f aca="false">((C13+1)/(SUM($C$2:$C$20)+19))*LOG(((C13+1)/(SUM($C$2:$C$20)+19))/((I13+1)/(SUM($I$2:$I$20)+19)))</f>
        <v>-0.0141829294156716</v>
      </c>
      <c r="L13" s="63" t="n">
        <f aca="false">((I13+1)/(SUM($I$2:$I$20)+19))*LOG(((I13+1)/(SUM($I$2:$I$20)+19))/((C13+1)/(SUM($C$2:$C$20)+19)))</f>
        <v>0.242014993643542</v>
      </c>
      <c r="M13" s="62" t="n">
        <f aca="false">-((C13+1)/(SUM($C$2:$C$20)+19))/LOG(((C13+1)/(SUM($C$2:$C$20)+19)))</f>
        <v>0.00593716694988238</v>
      </c>
      <c r="N13" s="64" t="n">
        <f aca="false">I13*C13/(SQRT(SUMSQ($C$2:$C$20))*SQRT(SUMSQ($I$2:$I$20)))</f>
        <v>0.0204578376325843</v>
      </c>
    </row>
    <row r="14" customFormat="false" ht="15.75" hidden="false" customHeight="false" outlineLevel="0" collapsed="false">
      <c r="A14" s="56" t="n">
        <v>13</v>
      </c>
      <c r="B14" s="57" t="s">
        <v>501</v>
      </c>
      <c r="C14" s="56" t="n">
        <v>11</v>
      </c>
      <c r="D14" s="58" t="n">
        <f aca="false">C14/4710*100</f>
        <v>0.233545647558386</v>
      </c>
      <c r="E14" s="59" t="n">
        <f aca="false">'Ls_15 Analysis'!E14</f>
        <v>0</v>
      </c>
      <c r="F14" s="59" t="n">
        <f aca="false">'LS_16 Analysis'!E14</f>
        <v>0</v>
      </c>
      <c r="G14" s="60" t="n">
        <f aca="false">'Ls_15 Analysis'!F14</f>
        <v>0</v>
      </c>
      <c r="H14" s="60" t="n">
        <f aca="false">'LS_16 Analysis'!F14</f>
        <v>0</v>
      </c>
      <c r="I14" s="60" t="n">
        <f aca="false">SUM(E14:F14)</f>
        <v>0</v>
      </c>
      <c r="J14" s="61" t="n">
        <f aca="false">I14/SUM($I$2:$I$20)*100</f>
        <v>0</v>
      </c>
      <c r="K14" s="62" t="n">
        <f aca="false">((C14+1)/(SUM($C$2:$C$20)+19))*LOG(((C14+1)/(SUM($C$2:$C$20)+19))/((I14+1)/(SUM($I$2:$I$20)+19)))</f>
        <v>-0.00138870048406571</v>
      </c>
      <c r="L14" s="63" t="n">
        <f aca="false">((I14+1)/(SUM($I$2:$I$20)+19))*LOG(((I14+1)/(SUM($I$2:$I$20)+19))/((C14+1)/(SUM($C$2:$C$20)+19)))</f>
        <v>0.00484701932347636</v>
      </c>
      <c r="M14" s="62" t="n">
        <f aca="false">-((C14+1)/(SUM($C$2:$C$20)+19))/LOG(((C14+1)/(SUM($C$2:$C$20)+19)))</f>
        <v>0.000986885369088538</v>
      </c>
      <c r="N14" s="64" t="n">
        <f aca="false">I14*C14/(SQRT(SUMSQ($C$2:$C$20))*SQRT(SUMSQ($I$2:$I$20)))</f>
        <v>0</v>
      </c>
    </row>
    <row r="15" customFormat="false" ht="15.75" hidden="false" customHeight="false" outlineLevel="0" collapsed="false">
      <c r="A15" s="56" t="n">
        <v>14</v>
      </c>
      <c r="B15" s="57" t="s">
        <v>502</v>
      </c>
      <c r="C15" s="56" t="n">
        <v>187</v>
      </c>
      <c r="D15" s="58" t="n">
        <f aca="false">C15/4710*100</f>
        <v>3.97027600849257</v>
      </c>
      <c r="E15" s="59" t="n">
        <f aca="false">'Ls_15 Analysis'!E15</f>
        <v>2</v>
      </c>
      <c r="F15" s="59" t="n">
        <f aca="false">'LS_16 Analysis'!E15</f>
        <v>0</v>
      </c>
      <c r="G15" s="60" t="n">
        <f aca="false">'Ls_15 Analysis'!F15</f>
        <v>3.03030303030303</v>
      </c>
      <c r="H15" s="60" t="n">
        <f aca="false">'LS_16 Analysis'!F15</f>
        <v>0</v>
      </c>
      <c r="I15" s="60" t="n">
        <f aca="false">SUM(E15:F15)</f>
        <v>2</v>
      </c>
      <c r="J15" s="61" t="n">
        <f aca="false">I15/SUM($I$2:$I$20)*100</f>
        <v>2.1505376344086</v>
      </c>
      <c r="K15" s="62" t="n">
        <f aca="false">((C15+1)/(SUM($C$2:$C$20)+19))*LOG(((C15+1)/(SUM($C$2:$C$20)+19))/((I15+1)/(SUM($I$2:$I$20)+19)))</f>
        <v>0.00701299651294045</v>
      </c>
      <c r="L15" s="63" t="n">
        <f aca="false">((I15+1)/(SUM($I$2:$I$20)+19))*LOG(((I15+1)/(SUM($I$2:$I$20)+19))/((C15+1)/(SUM($C$2:$C$20)+19)))</f>
        <v>-0.00468721029286716</v>
      </c>
      <c r="M15" s="62" t="n">
        <f aca="false">-((C15+1)/(SUM($C$2:$C$20)+19))/LOG(((C15+1)/(SUM($C$2:$C$20)+19)))</f>
        <v>0.0286855093815485</v>
      </c>
      <c r="N15" s="64" t="n">
        <f aca="false">I15*C15/(SQRT(SUMSQ($C$2:$C$20))*SQRT(SUMSQ($I$2:$I$20)))</f>
        <v>0.00687442163035626</v>
      </c>
    </row>
    <row r="16" customFormat="false" ht="15.75" hidden="false" customHeight="false" outlineLevel="0" collapsed="false">
      <c r="A16" s="56" t="n">
        <v>15</v>
      </c>
      <c r="B16" s="57" t="s">
        <v>503</v>
      </c>
      <c r="C16" s="56" t="n">
        <v>511</v>
      </c>
      <c r="D16" s="58" t="n">
        <f aca="false">C16/4710*100</f>
        <v>10.8492569002123</v>
      </c>
      <c r="E16" s="59" t="n">
        <f aca="false">'Ls_15 Analysis'!E16</f>
        <v>0</v>
      </c>
      <c r="F16" s="59" t="n">
        <f aca="false">'LS_16 Analysis'!E16</f>
        <v>0</v>
      </c>
      <c r="G16" s="60" t="n">
        <f aca="false">'Ls_15 Analysis'!F16</f>
        <v>0</v>
      </c>
      <c r="H16" s="60" t="n">
        <f aca="false">'LS_16 Analysis'!F16</f>
        <v>0</v>
      </c>
      <c r="I16" s="60" t="n">
        <f aca="false">SUM(E16:F16)</f>
        <v>0</v>
      </c>
      <c r="J16" s="61" t="n">
        <f aca="false">I16/SUM($I$2:$I$20)*100</f>
        <v>0</v>
      </c>
      <c r="K16" s="62" t="n">
        <f aca="false">((C16+1)/(SUM($C$2:$C$20)+19))*LOG(((C16+1)/(SUM($C$2:$C$20)+19))/((I16+1)/(SUM($I$2:$I$20)+19)))</f>
        <v>0.118665091869071</v>
      </c>
      <c r="L16" s="63" t="n">
        <f aca="false">((I16+1)/(SUM($I$2:$I$20)+19))*LOG(((I16+1)/(SUM($I$2:$I$20)+19))/((C16+1)/(SUM($C$2:$C$20)+19)))</f>
        <v>-0.00970734420266834</v>
      </c>
      <c r="M16" s="62" t="n">
        <f aca="false">-((C16+1)/(SUM($C$2:$C$20)+19))/LOG(((C16+1)/(SUM($C$2:$C$20)+19)))</f>
        <v>0.113457053370054</v>
      </c>
      <c r="N16" s="64" t="n">
        <f aca="false">I16*C16/(SQRT(SUMSQ($C$2:$C$20))*SQRT(SUMSQ($I$2:$I$20)))</f>
        <v>0</v>
      </c>
    </row>
    <row r="17" customFormat="false" ht="15.75" hidden="false" customHeight="false" outlineLevel="0" collapsed="false">
      <c r="A17" s="56" t="n">
        <v>16</v>
      </c>
      <c r="B17" s="57" t="s">
        <v>94</v>
      </c>
      <c r="C17" s="56" t="n">
        <v>105</v>
      </c>
      <c r="D17" s="58" t="n">
        <f aca="false">C17/4710*100</f>
        <v>2.22929936305732</v>
      </c>
      <c r="E17" s="59" t="n">
        <f aca="false">'Ls_15 Analysis'!E17</f>
        <v>0</v>
      </c>
      <c r="F17" s="59" t="n">
        <f aca="false">'LS_16 Analysis'!E17</f>
        <v>0</v>
      </c>
      <c r="G17" s="60" t="n">
        <f aca="false">'Ls_15 Analysis'!F17</f>
        <v>0</v>
      </c>
      <c r="H17" s="60" t="n">
        <f aca="false">'LS_16 Analysis'!F17</f>
        <v>0</v>
      </c>
      <c r="I17" s="60" t="n">
        <f aca="false">SUM(E17:F17)</f>
        <v>0</v>
      </c>
      <c r="J17" s="61" t="n">
        <f aca="false">I17/SUM($I$2:$I$20)*100</f>
        <v>0</v>
      </c>
      <c r="K17" s="62" t="n">
        <f aca="false">((C17+1)/(SUM($C$2:$C$20)+19))*LOG(((C17+1)/(SUM($C$2:$C$20)+19))/((I17+1)/(SUM($I$2:$I$20)+19)))</f>
        <v>0.00911221407561418</v>
      </c>
      <c r="L17" s="63" t="n">
        <f aca="false">((I17+1)/(SUM($I$2:$I$20)+19))*LOG(((I17+1)/(SUM($I$2:$I$20)+19))/((C17+1)/(SUM($C$2:$C$20)+19)))</f>
        <v>-0.00360052191953387</v>
      </c>
      <c r="M17" s="62" t="n">
        <f aca="false">-((C17+1)/(SUM($C$2:$C$20)+19))/LOG(((C17+1)/(SUM($C$2:$C$20)+19)))</f>
        <v>0.0137284425161832</v>
      </c>
      <c r="N17" s="64" t="n">
        <f aca="false">I17*C17/(SQRT(SUMSQ($C$2:$C$20))*SQRT(SUMSQ($I$2:$I$20)))</f>
        <v>0</v>
      </c>
    </row>
    <row r="18" customFormat="false" ht="15.75" hidden="false" customHeight="false" outlineLevel="0" collapsed="false">
      <c r="A18" s="56" t="n">
        <v>17</v>
      </c>
      <c r="B18" s="57" t="s">
        <v>326</v>
      </c>
      <c r="C18" s="56" t="n">
        <v>114</v>
      </c>
      <c r="D18" s="58" t="n">
        <f aca="false">C18/4710*100</f>
        <v>2.4203821656051</v>
      </c>
      <c r="E18" s="59" t="n">
        <f aca="false">'Ls_15 Analysis'!E18</f>
        <v>5</v>
      </c>
      <c r="F18" s="59" t="n">
        <f aca="false">'LS_16 Analysis'!E18</f>
        <v>3</v>
      </c>
      <c r="G18" s="60" t="n">
        <f aca="false">'Ls_15 Analysis'!F18</f>
        <v>7.57575757575758</v>
      </c>
      <c r="H18" s="60" t="n">
        <f aca="false">'LS_16 Analysis'!F18</f>
        <v>11.1111111111111</v>
      </c>
      <c r="I18" s="60" t="n">
        <f aca="false">SUM(E18:F18)</f>
        <v>8</v>
      </c>
      <c r="J18" s="61" t="n">
        <f aca="false">I18/SUM($I$2:$I$20)*100</f>
        <v>8.60215053763441</v>
      </c>
      <c r="K18" s="62" t="n">
        <f aca="false">((C18+1)/(SUM($C$2:$C$20)+19))*LOG(((C18+1)/(SUM($C$2:$C$20)+19))/((I18+1)/(SUM($I$2:$I$20)+19)))</f>
        <v>-0.0126397546635492</v>
      </c>
      <c r="L18" s="63" t="n">
        <f aca="false">((I18+1)/(SUM($I$2:$I$20)+19))*LOG(((I18+1)/(SUM($I$2:$I$20)+19))/((C18+1)/(SUM($C$2:$C$20)+19)))</f>
        <v>0.041431506377359</v>
      </c>
      <c r="M18" s="62" t="n">
        <f aca="false">-((C18+1)/(SUM($C$2:$C$20)+19))/LOG(((C18+1)/(SUM($C$2:$C$20)+19)))</f>
        <v>0.0152213597810165</v>
      </c>
      <c r="N18" s="64" t="n">
        <f aca="false">I18*C18/(SQRT(SUMSQ($C$2:$C$20))*SQRT(SUMSQ($I$2:$I$20)))</f>
        <v>0.0167632955264302</v>
      </c>
    </row>
    <row r="19" customFormat="false" ht="15.75" hidden="false" customHeight="false" outlineLevel="0" collapsed="false">
      <c r="A19" s="56" t="n">
        <v>18</v>
      </c>
      <c r="B19" s="57" t="s">
        <v>504</v>
      </c>
      <c r="C19" s="56" t="n">
        <v>209</v>
      </c>
      <c r="D19" s="58" t="n">
        <f aca="false">C19/4710*100</f>
        <v>4.43736730360934</v>
      </c>
      <c r="E19" s="59" t="n">
        <f aca="false">'Ls_15 Analysis'!E19</f>
        <v>0</v>
      </c>
      <c r="F19" s="59" t="n">
        <f aca="false">'LS_16 Analysis'!E19</f>
        <v>0</v>
      </c>
      <c r="G19" s="60" t="n">
        <f aca="false">'Ls_15 Analysis'!F19</f>
        <v>0</v>
      </c>
      <c r="H19" s="60" t="n">
        <f aca="false">'LS_16 Analysis'!F19</f>
        <v>0</v>
      </c>
      <c r="I19" s="60" t="n">
        <f aca="false">SUM(E19:F19)</f>
        <v>0</v>
      </c>
      <c r="J19" s="61" t="n">
        <f aca="false">I19/SUM($I$2:$I$20)*100</f>
        <v>0</v>
      </c>
      <c r="K19" s="62" t="n">
        <f aca="false">((C19+1)/(SUM($C$2:$C$20)+19))*LOG(((C19+1)/(SUM($C$2:$C$20)+19))/((I19+1)/(SUM($I$2:$I$20)+19)))</f>
        <v>0.0313442966821483</v>
      </c>
      <c r="L19" s="63" t="n">
        <f aca="false">((I19+1)/(SUM($I$2:$I$20)+19))*LOG(((I19+1)/(SUM($I$2:$I$20)+19))/((C19+1)/(SUM($C$2:$C$20)+19)))</f>
        <v>-0.00625153468265127</v>
      </c>
      <c r="M19" s="62" t="n">
        <f aca="false">-((C19+1)/(SUM($C$2:$C$20)+19))/LOG(((C19+1)/(SUM($C$2:$C$20)+19)))</f>
        <v>0.0331838719396859</v>
      </c>
      <c r="N19" s="64" t="n">
        <f aca="false">I19*C19/(SQRT(SUMSQ($C$2:$C$20))*SQRT(SUMSQ($I$2:$I$20)))</f>
        <v>0</v>
      </c>
    </row>
    <row r="20" customFormat="false" ht="15.75" hidden="false" customHeight="false" outlineLevel="0" collapsed="false">
      <c r="A20" s="56" t="n">
        <v>19</v>
      </c>
      <c r="B20" s="57" t="s">
        <v>57</v>
      </c>
      <c r="C20" s="56" t="n">
        <v>163</v>
      </c>
      <c r="D20" s="58" t="n">
        <f aca="false">C20/4710*100</f>
        <v>3.46072186836518</v>
      </c>
      <c r="E20" s="59" t="n">
        <f aca="false">'Ls_15 Analysis'!E20</f>
        <v>19</v>
      </c>
      <c r="F20" s="59" t="n">
        <f aca="false">'LS_16 Analysis'!E20</f>
        <v>8</v>
      </c>
      <c r="G20" s="60" t="n">
        <f aca="false">'Ls_15 Analysis'!F20</f>
        <v>28.7878787878788</v>
      </c>
      <c r="H20" s="60" t="n">
        <f aca="false">'LS_16 Analysis'!F20</f>
        <v>29.6296296296296</v>
      </c>
      <c r="I20" s="60" t="n">
        <f aca="false">SUM(E20:F20)</f>
        <v>27</v>
      </c>
      <c r="J20" s="61" t="n">
        <f aca="false">I20/SUM($I$2:$I$20)*100</f>
        <v>29.0322580645161</v>
      </c>
      <c r="K20" s="62" t="n">
        <f aca="false">((C20+1)/(SUM($C$2:$C$20)+19))*LOG(((C20+1)/(SUM($C$2:$C$20)+19))/((I20+1)/(SUM($I$2:$I$20)+19)))</f>
        <v>-0.0298689621286987</v>
      </c>
      <c r="L20" s="63" t="n">
        <f aca="false">((I20+1)/(SUM($I$2:$I$20)+19))*LOG(((I20+1)/(SUM($I$2:$I$20)+19))/((C20+1)/(SUM($C$2:$C$20)+19)))</f>
        <v>0.213590398392874</v>
      </c>
      <c r="M20" s="62" t="n">
        <f aca="false">-((C20+1)/(SUM($C$2:$C$20)+19))/LOG(((C20+1)/(SUM($C$2:$C$20)+19)))</f>
        <v>0.024004425052657</v>
      </c>
      <c r="N20" s="64" t="n">
        <f aca="false">I20*C20/(SQRT(SUMSQ($C$2:$C$20))*SQRT(SUMSQ($I$2:$I$20)))</f>
        <v>0.0808939293989248</v>
      </c>
    </row>
    <row r="21" customFormat="false" ht="15.75" hidden="false" customHeight="false" outlineLevel="0" collapsed="false">
      <c r="K21" s="67" t="n">
        <f aca="false">SUM(K2:K20)</f>
        <v>0.404118873079159</v>
      </c>
      <c r="L21" s="68" t="n">
        <f aca="false">SUM(L2:L20)</f>
        <v>0.467244443228376</v>
      </c>
      <c r="M21" s="67" t="n">
        <f aca="false">SUM(M2:M20)</f>
        <v>0.948932863054042</v>
      </c>
      <c r="N21" s="69" t="n">
        <f aca="false">SUM(N2:N20)</f>
        <v>0.349051515402314</v>
      </c>
    </row>
    <row r="23" customFormat="false" ht="15.75" hidden="false" customHeight="true" outlineLevel="0" collapsed="false">
      <c r="C23" s="70" t="s">
        <v>517</v>
      </c>
      <c r="D23" s="70"/>
      <c r="E23" s="70"/>
      <c r="H23" s="71" t="s">
        <v>518</v>
      </c>
      <c r="I23" s="71"/>
    </row>
    <row r="24" customFormat="false" ht="15.75" hidden="false" customHeight="false" outlineLevel="0" collapsed="false">
      <c r="C24" s="72" t="n">
        <f aca="false">0.5*K21+0.5*L21</f>
        <v>0.435681658153767</v>
      </c>
      <c r="D24" s="72"/>
      <c r="E24" s="72"/>
      <c r="H24" s="73" t="n">
        <f aca="false">N21</f>
        <v>0.349051515402314</v>
      </c>
      <c r="I24" s="73"/>
    </row>
  </sheetData>
  <mergeCells count="4">
    <mergeCell ref="C23:E23"/>
    <mergeCell ref="H23:I23"/>
    <mergeCell ref="C24:E24"/>
    <mergeCell ref="H24:I2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dcterms:modified xsi:type="dcterms:W3CDTF">2019-03-02T10:41:07Z</dcterms:modified>
  <cp:revision>1</cp:revision>
</cp:coreProperties>
</file>