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E12A8BA8-7F94-41E2-B3CE-74FF84210D9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2" i="1"/>
  <c r="D4" i="1"/>
  <c r="D3" i="1"/>
  <c r="D2" i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8" i="2"/>
  <c r="B47" i="2"/>
  <c r="B46" i="2"/>
  <c r="B44" i="2"/>
  <c r="B43" i="2"/>
  <c r="B42" i="2"/>
  <c r="B41" i="2"/>
  <c r="B39" i="2"/>
  <c r="B37" i="2"/>
  <c r="B36" i="2"/>
  <c r="B35" i="2"/>
  <c r="B34" i="2"/>
  <c r="B33" i="2"/>
  <c r="B32" i="2"/>
  <c r="B30" i="2"/>
  <c r="B29" i="2"/>
  <c r="B28" i="2"/>
  <c r="B27" i="2"/>
  <c r="B26" i="2"/>
  <c r="B25" i="2"/>
  <c r="B24" i="2"/>
  <c r="B21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4" i="2"/>
  <c r="B2" i="2"/>
</calcChain>
</file>

<file path=xl/sharedStrings.xml><?xml version="1.0" encoding="utf-8"?>
<sst xmlns="http://schemas.openxmlformats.org/spreadsheetml/2006/main" count="183" uniqueCount="95">
  <si>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</si>
  <si>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</si>
  <si>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</si>
  <si>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</si>
  <si>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</si>
  <si>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</si>
  <si>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</si>
  <si>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</si>
  <si>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</si>
  <si>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</si>
  <si>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</si>
  <si>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</si>
  <si>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</si>
  <si>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</si>
  <si>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</si>
  <si>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</si>
  <si>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</si>
  <si>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</si>
  <si>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</si>
  <si>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</si>
  <si>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</si>
  <si>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</si>
  <si>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</si>
  <si>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</si>
  <si>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</si>
  <si>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</si>
  <si>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</si>
  <si>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</si>
  <si>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</si>
  <si>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</si>
  <si>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</si>
  <si>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</si>
  <si>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</si>
  <si>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</si>
  <si>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</si>
  <si>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</si>
  <si>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</si>
  <si>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</si>
  <si>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</si>
  <si>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</si>
  <si>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</si>
  <si>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</si>
  <si>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</si>
  <si>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</si>
  <si>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</si>
  <si>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</si>
  <si>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</si>
  <si>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</si>
  <si>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</si>
  <si>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</si>
  <si>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</si>
  <si>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</si>
  <si>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</si>
  <si>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</si>
  <si>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</si>
  <si>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</si>
  <si>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</si>
  <si>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</si>
  <si>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</si>
  <si>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</si>
  <si>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</si>
  <si>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</si>
  <si>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</si>
  <si>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</si>
  <si>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</si>
  <si>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</si>
  <si>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</si>
  <si>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</si>
  <si>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</si>
  <si>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</si>
  <si>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</si>
  <si>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</si>
  <si>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</si>
  <si>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</si>
  <si>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</si>
  <si>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</si>
  <si>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</si>
  <si>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</si>
  <si>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</si>
  <si>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</si>
  <si>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</si>
  <si>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</si>
  <si>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</si>
  <si>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</si>
  <si>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</si>
  <si>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</si>
  <si>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</si>
  <si>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</si>
  <si>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Tandoori Masala</t>
  </si>
  <si>
    <t>Tomato Ketchup (Kisan)</t>
  </si>
  <si>
    <t>Tomato Ketchup (Pou Chong)</t>
  </si>
  <si>
    <t>Turmeric Powder</t>
  </si>
  <si>
    <t>Whole bulbs</t>
  </si>
  <si>
    <t>Extra</t>
  </si>
  <si>
    <t>Aluminum Foil for wrapping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</si>
</sst>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4" sqref="B4"/>
    </sheetView>
  </sheetViews>
  <sheetFormatPr defaultRowHeight="14.5" x14ac:dyDescent="0.35"/>
  <cols>
    <col min="1" max="1" width="15.453125" bestFit="1" customWidth="1"/>
    <col min="2" max="2" width="12.90625" bestFit="1" customWidth="1"/>
    <col min="3" max="3" width="15.1796875" bestFit="1" customWidth="1"/>
    <col min="4" max="5" width="15.1796875" customWidth="1"/>
    <col min="6" max="6" width="24.269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18</v>
      </c>
      <c r="B2" s="2">
        <v>300</v>
      </c>
      <c r="C2" s="2"/>
      <c r="D2" s="2">
        <f>280/1000</f>
        <v>0.28000000000000003</v>
      </c>
      <c r="E2" s="2">
        <f>B2*D2</f>
        <v>84.000000000000014</v>
      </c>
      <c r="F2" s="2" t="s">
        <v>92</v>
      </c>
    </row>
    <row r="3" spans="1:6" x14ac:dyDescent="0.35">
      <c r="A3" s="2" t="s">
        <v>79</v>
      </c>
      <c r="B3" s="2">
        <v>50</v>
      </c>
      <c r="C3" s="2"/>
      <c r="D3" s="2">
        <f>120/850</f>
        <v>0.14117647058823529</v>
      </c>
      <c r="E3" s="2">
        <f t="shared" ref="E3:E5" si="0">B3*D3</f>
        <v>7.0588235294117645</v>
      </c>
      <c r="F3" s="2"/>
    </row>
    <row r="4" spans="1:6" x14ac:dyDescent="0.35">
      <c r="A4" s="2" t="s">
        <v>6</v>
      </c>
      <c r="B4" s="2">
        <v>1</v>
      </c>
      <c r="C4" s="2"/>
      <c r="D4" s="2">
        <f>27/1000</f>
        <v>2.7E-2</v>
      </c>
      <c r="E4" s="2">
        <f t="shared" si="0"/>
        <v>2.7E-2</v>
      </c>
      <c r="F4" s="2"/>
    </row>
    <row r="5" spans="1:6" x14ac:dyDescent="0.35">
      <c r="A5" s="2" t="s">
        <v>93</v>
      </c>
      <c r="B5" s="2">
        <v>5</v>
      </c>
      <c r="C5" s="2"/>
      <c r="D5" s="2">
        <v>2</v>
      </c>
      <c r="E5" s="2">
        <f t="shared" si="0"/>
        <v>10</v>
      </c>
      <c r="F5" s="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3F62-129F-4BD9-82DE-D53C9B2CE5CB}">
  <dimension ref="A1:E84"/>
  <sheetViews>
    <sheetView topLeftCell="A10" workbookViewId="0">
      <selection activeCell="A21" sqref="A21"/>
    </sheetView>
  </sheetViews>
  <sheetFormatPr defaultRowHeight="14.5" x14ac:dyDescent="0.35"/>
  <cols>
    <col min="1" max="1" width="34.36328125" bestFit="1" customWidth="1"/>
    <col min="2" max="2" width="11.81640625" bestFit="1" customWidth="1"/>
    <col min="3" max="3" width="5.90625" bestFit="1" customWidth="1"/>
    <col min="4" max="4" width="12.90625" bestFit="1" customWidth="1"/>
    <col min="5" max="5" width="15.1796875" bestFit="1" customWidth="1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21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3" t="s">
        <v>23</v>
      </c>
      <c r="B3" s="2">
        <v>0.25</v>
      </c>
      <c r="C3" s="2" t="s">
        <v>24</v>
      </c>
      <c r="D3" s="2">
        <v>0</v>
      </c>
      <c r="E3" s="2">
        <v>0</v>
      </c>
    </row>
    <row r="4" spans="1:5" x14ac:dyDescent="0.35">
      <c r="A4" s="2" t="s">
        <v>25</v>
      </c>
      <c r="B4" s="2">
        <f>100/1000</f>
        <v>0.1</v>
      </c>
      <c r="C4" s="2" t="s">
        <v>22</v>
      </c>
      <c r="D4" s="2">
        <v>0</v>
      </c>
      <c r="E4" s="2">
        <v>0</v>
      </c>
    </row>
    <row r="5" spans="1:5" ht="43.5" x14ac:dyDescent="0.35">
      <c r="A5" s="3" t="s">
        <v>26</v>
      </c>
      <c r="B5" s="2">
        <v>0.8</v>
      </c>
      <c r="C5" s="2" t="s">
        <v>24</v>
      </c>
      <c r="D5" s="2">
        <v>0</v>
      </c>
      <c r="E5" s="2">
        <v>0</v>
      </c>
    </row>
    <row r="6" spans="1:5" x14ac:dyDescent="0.35">
      <c r="A6" s="2" t="s">
        <v>27</v>
      </c>
      <c r="B6" s="2">
        <f>750/1000</f>
        <v>0.75</v>
      </c>
      <c r="C6" s="2" t="s">
        <v>22</v>
      </c>
      <c r="D6" s="2">
        <v>0</v>
      </c>
      <c r="E6" s="2">
        <v>0</v>
      </c>
    </row>
    <row r="7" spans="1:5" ht="43.5" x14ac:dyDescent="0.35">
      <c r="A7" s="3" t="s">
        <v>28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2" t="s">
        <v>29</v>
      </c>
      <c r="B8" s="2">
        <f>58/100</f>
        <v>0.57999999999999996</v>
      </c>
      <c r="C8" s="2" t="s">
        <v>22</v>
      </c>
      <c r="D8" s="2">
        <v>0</v>
      </c>
      <c r="E8" s="2">
        <v>0</v>
      </c>
    </row>
    <row r="9" spans="1:5" x14ac:dyDescent="0.35">
      <c r="A9" s="2" t="s">
        <v>30</v>
      </c>
      <c r="B9" s="2">
        <f>80/1000</f>
        <v>0.08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31</v>
      </c>
      <c r="B10" s="2">
        <f>200/1000</f>
        <v>0.2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32</v>
      </c>
      <c r="B11" s="2">
        <f>80/1000</f>
        <v>0.08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33</v>
      </c>
      <c r="B12" s="2">
        <f>750/1000</f>
        <v>0.75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34</v>
      </c>
      <c r="B13" s="2">
        <f>500/2000</f>
        <v>0.25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35</v>
      </c>
      <c r="B14" s="2">
        <f>500/1000</f>
        <v>0.5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36</v>
      </c>
      <c r="B15" s="2">
        <v>8</v>
      </c>
      <c r="C15" s="2" t="s">
        <v>24</v>
      </c>
      <c r="D15" s="2">
        <v>0</v>
      </c>
      <c r="E15" s="2">
        <v>0</v>
      </c>
    </row>
    <row r="16" spans="1:5" x14ac:dyDescent="0.35">
      <c r="A16" s="2" t="s">
        <v>37</v>
      </c>
      <c r="B16" s="2">
        <f>280/1000</f>
        <v>0.28000000000000003</v>
      </c>
      <c r="C16" s="2" t="s">
        <v>22</v>
      </c>
      <c r="D16" s="2">
        <v>0</v>
      </c>
      <c r="E16" s="2">
        <v>0</v>
      </c>
    </row>
    <row r="17" spans="1:5" x14ac:dyDescent="0.35">
      <c r="A17" s="2" t="s">
        <v>38</v>
      </c>
      <c r="B17" s="2">
        <f>250/1000</f>
        <v>0.25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39</v>
      </c>
      <c r="B18" s="2">
        <f>120/1000</f>
        <v>0.12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40</v>
      </c>
      <c r="B19" s="2">
        <f>300/1000</f>
        <v>0.3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41</v>
      </c>
      <c r="B20" s="2">
        <v>0.75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ht="29" x14ac:dyDescent="0.35">
      <c r="A22" s="3" t="s">
        <v>14</v>
      </c>
      <c r="B22" s="2">
        <v>0.8</v>
      </c>
      <c r="C22" s="2" t="s">
        <v>24</v>
      </c>
      <c r="D22" s="2">
        <v>0</v>
      </c>
      <c r="E22" s="2">
        <v>0</v>
      </c>
    </row>
    <row r="23" spans="1:5" x14ac:dyDescent="0.35">
      <c r="A23" s="3" t="s">
        <v>15</v>
      </c>
      <c r="B23" s="2">
        <v>0.25</v>
      </c>
      <c r="C23" s="2" t="s">
        <v>24</v>
      </c>
      <c r="D23" s="2">
        <v>0</v>
      </c>
      <c r="E23" s="2">
        <v>0</v>
      </c>
    </row>
    <row r="24" spans="1:5" x14ac:dyDescent="0.35">
      <c r="A24" s="2" t="s">
        <v>42</v>
      </c>
      <c r="B24" s="2">
        <f>150/1000</f>
        <v>0.15</v>
      </c>
      <c r="C24" s="2" t="s">
        <v>22</v>
      </c>
      <c r="D24" s="2">
        <v>0</v>
      </c>
      <c r="E24" s="2">
        <v>0</v>
      </c>
    </row>
    <row r="25" spans="1:5" x14ac:dyDescent="0.35">
      <c r="A25" s="2" t="s">
        <v>10</v>
      </c>
      <c r="B25" s="2">
        <f>50/100</f>
        <v>0.5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43</v>
      </c>
      <c r="B26" s="2">
        <f>200/1000</f>
        <v>0.2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19</v>
      </c>
      <c r="B27" s="2">
        <f>70/1000</f>
        <v>7.0000000000000007E-2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44</v>
      </c>
      <c r="B28" s="2">
        <f>100/100</f>
        <v>1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45</v>
      </c>
      <c r="B29" s="2">
        <f>75/1000</f>
        <v>7.4999999999999997E-2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46</v>
      </c>
      <c r="B30" s="2">
        <f>150/1000</f>
        <v>0.15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47</v>
      </c>
      <c r="B31" s="2">
        <v>7</v>
      </c>
      <c r="C31" s="2" t="s">
        <v>24</v>
      </c>
      <c r="D31" s="2">
        <v>0</v>
      </c>
      <c r="E31" s="2">
        <v>0</v>
      </c>
    </row>
    <row r="32" spans="1:5" x14ac:dyDescent="0.35">
      <c r="A32" s="2" t="s">
        <v>48</v>
      </c>
      <c r="B32" s="2">
        <f>100/300</f>
        <v>0.33333333333333331</v>
      </c>
      <c r="C32" s="2" t="s">
        <v>22</v>
      </c>
      <c r="D32" s="2">
        <v>0</v>
      </c>
      <c r="E32" s="2">
        <v>0</v>
      </c>
    </row>
    <row r="33" spans="1:5" x14ac:dyDescent="0.35">
      <c r="A33" s="2" t="s">
        <v>49</v>
      </c>
      <c r="B33" s="2">
        <f>150/1000</f>
        <v>0.15</v>
      </c>
      <c r="C33" s="2" t="s">
        <v>22</v>
      </c>
      <c r="D33" s="2">
        <v>0</v>
      </c>
      <c r="E33" s="2">
        <v>0</v>
      </c>
    </row>
    <row r="34" spans="1:5" x14ac:dyDescent="0.35">
      <c r="A34" s="2" t="s">
        <v>50</v>
      </c>
      <c r="B34" s="2">
        <f>50/1000</f>
        <v>0.05</v>
      </c>
      <c r="C34" s="2" t="s">
        <v>22</v>
      </c>
      <c r="D34" s="2">
        <v>0</v>
      </c>
      <c r="E34" s="2">
        <v>0</v>
      </c>
    </row>
    <row r="35" spans="1:5" x14ac:dyDescent="0.35">
      <c r="A35" s="2" t="s">
        <v>18</v>
      </c>
      <c r="B35" s="2">
        <f>280/1000</f>
        <v>0.28000000000000003</v>
      </c>
      <c r="C35" s="2" t="s">
        <v>22</v>
      </c>
      <c r="D35" s="2">
        <v>0</v>
      </c>
      <c r="E35" s="2">
        <v>0</v>
      </c>
    </row>
    <row r="36" spans="1:5" x14ac:dyDescent="0.35">
      <c r="A36" s="2" t="s">
        <v>51</v>
      </c>
      <c r="B36" s="2">
        <f>600/1000</f>
        <v>0.6</v>
      </c>
      <c r="C36" s="2" t="s">
        <v>22</v>
      </c>
      <c r="D36" s="2">
        <v>0</v>
      </c>
      <c r="E36" s="2">
        <v>0</v>
      </c>
    </row>
    <row r="37" spans="1:5" x14ac:dyDescent="0.35">
      <c r="A37" s="2" t="s">
        <v>12</v>
      </c>
      <c r="B37" s="2">
        <f>280/1000</f>
        <v>0.28000000000000003</v>
      </c>
      <c r="C37" s="2" t="s">
        <v>22</v>
      </c>
      <c r="D37" s="2">
        <v>0</v>
      </c>
      <c r="E37" s="2">
        <v>0</v>
      </c>
    </row>
    <row r="38" spans="1:5" x14ac:dyDescent="0.35">
      <c r="A38" s="2" t="s">
        <v>52</v>
      </c>
      <c r="B38" s="2">
        <v>10</v>
      </c>
      <c r="C38" s="2" t="s">
        <v>24</v>
      </c>
      <c r="D38" s="2">
        <v>0</v>
      </c>
      <c r="E38" s="2">
        <v>0</v>
      </c>
    </row>
    <row r="39" spans="1:5" x14ac:dyDescent="0.35">
      <c r="A39" s="2" t="s">
        <v>53</v>
      </c>
      <c r="B39" s="2">
        <f>130/50</f>
        <v>2.6</v>
      </c>
      <c r="C39" s="2" t="s">
        <v>22</v>
      </c>
      <c r="D39" s="2">
        <v>0</v>
      </c>
      <c r="E39" s="2">
        <v>0</v>
      </c>
    </row>
    <row r="40" spans="1:5" x14ac:dyDescent="0.35">
      <c r="A40" s="3" t="s">
        <v>54</v>
      </c>
      <c r="B40" s="2">
        <v>1.2</v>
      </c>
      <c r="C40" s="2" t="s">
        <v>22</v>
      </c>
      <c r="D40" s="2">
        <v>0</v>
      </c>
      <c r="E40" s="2">
        <v>0</v>
      </c>
    </row>
    <row r="41" spans="1:5" x14ac:dyDescent="0.35">
      <c r="A41" s="2" t="s">
        <v>55</v>
      </c>
      <c r="B41" s="2">
        <f>120/1000</f>
        <v>0.12</v>
      </c>
      <c r="C41" s="2" t="s">
        <v>22</v>
      </c>
      <c r="D41" s="2">
        <v>0</v>
      </c>
      <c r="E41" s="2">
        <v>0</v>
      </c>
    </row>
    <row r="42" spans="1:5" x14ac:dyDescent="0.35">
      <c r="A42" s="2" t="s">
        <v>56</v>
      </c>
      <c r="B42" s="2">
        <f>150/1000</f>
        <v>0.15</v>
      </c>
      <c r="C42" s="2" t="s">
        <v>22</v>
      </c>
      <c r="D42" s="2">
        <v>0</v>
      </c>
      <c r="E42" s="2">
        <v>0</v>
      </c>
    </row>
    <row r="43" spans="1:5" x14ac:dyDescent="0.35">
      <c r="A43" s="2" t="s">
        <v>9</v>
      </c>
      <c r="B43" s="2">
        <f>60/50</f>
        <v>1.2</v>
      </c>
      <c r="C43" s="2" t="s">
        <v>22</v>
      </c>
      <c r="D43" s="2">
        <v>0</v>
      </c>
      <c r="E43" s="2">
        <v>0</v>
      </c>
    </row>
    <row r="44" spans="1:5" x14ac:dyDescent="0.35">
      <c r="A44" s="2" t="s">
        <v>57</v>
      </c>
      <c r="B44" s="2">
        <f>400/1000</f>
        <v>0.4</v>
      </c>
      <c r="C44" s="2" t="s">
        <v>22</v>
      </c>
      <c r="D44" s="2">
        <v>0</v>
      </c>
      <c r="E44" s="2">
        <v>0</v>
      </c>
    </row>
    <row r="45" spans="1:5" x14ac:dyDescent="0.35">
      <c r="A45" s="3" t="s">
        <v>58</v>
      </c>
      <c r="B45" s="2">
        <v>0.3</v>
      </c>
      <c r="C45" s="2" t="s">
        <v>24</v>
      </c>
      <c r="D45" s="2">
        <v>0</v>
      </c>
      <c r="E45" s="2">
        <v>0</v>
      </c>
    </row>
    <row r="46" spans="1:5" x14ac:dyDescent="0.35">
      <c r="A46" s="2" t="s">
        <v>59</v>
      </c>
      <c r="B46" s="2">
        <f>122/100</f>
        <v>1.22</v>
      </c>
      <c r="C46" s="2" t="s">
        <v>22</v>
      </c>
      <c r="D46" s="2">
        <v>0</v>
      </c>
      <c r="E46" s="2">
        <v>0</v>
      </c>
    </row>
    <row r="47" spans="1:5" x14ac:dyDescent="0.35">
      <c r="A47" s="2" t="s">
        <v>60</v>
      </c>
      <c r="B47" s="2">
        <f>100/850</f>
        <v>0.11764705882352941</v>
      </c>
      <c r="C47" s="2" t="s">
        <v>22</v>
      </c>
      <c r="D47" s="2">
        <v>0</v>
      </c>
      <c r="E47" s="2">
        <v>0</v>
      </c>
    </row>
    <row r="48" spans="1:5" x14ac:dyDescent="0.35">
      <c r="A48" s="2" t="s">
        <v>61</v>
      </c>
      <c r="B48" s="2">
        <f>48/50</f>
        <v>0.96</v>
      </c>
      <c r="C48" s="2" t="s">
        <v>22</v>
      </c>
      <c r="D48" s="2">
        <v>0</v>
      </c>
      <c r="E48" s="2">
        <v>0</v>
      </c>
    </row>
    <row r="49" spans="1:5" x14ac:dyDescent="0.35">
      <c r="A49" s="2" t="s">
        <v>16</v>
      </c>
      <c r="B49" s="2">
        <v>5</v>
      </c>
      <c r="C49" s="2" t="s">
        <v>24</v>
      </c>
      <c r="D49" s="2">
        <v>0</v>
      </c>
      <c r="E49" s="2">
        <v>0</v>
      </c>
    </row>
    <row r="50" spans="1:5" x14ac:dyDescent="0.35">
      <c r="A50" s="2" t="s">
        <v>62</v>
      </c>
      <c r="B50" s="2">
        <f>200/1000</f>
        <v>0.2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63</v>
      </c>
      <c r="B51" s="2">
        <f>2000/1000</f>
        <v>2</v>
      </c>
      <c r="C51" s="2" t="s">
        <v>22</v>
      </c>
      <c r="D51" s="2">
        <v>0</v>
      </c>
      <c r="E51" s="2">
        <v>0</v>
      </c>
    </row>
    <row r="52" spans="1:5" x14ac:dyDescent="0.35">
      <c r="A52" s="2" t="s">
        <v>64</v>
      </c>
      <c r="B52" s="2">
        <f>41/1000</f>
        <v>4.1000000000000002E-2</v>
      </c>
      <c r="C52" s="2" t="s">
        <v>22</v>
      </c>
      <c r="D52" s="2">
        <v>0</v>
      </c>
      <c r="E52" s="2">
        <v>0</v>
      </c>
    </row>
    <row r="53" spans="1:5" x14ac:dyDescent="0.35">
      <c r="A53" s="2" t="s">
        <v>65</v>
      </c>
      <c r="B53" s="2">
        <f>165/150</f>
        <v>1.1000000000000001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66</v>
      </c>
      <c r="B54" s="2">
        <f>120/1000</f>
        <v>0.12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67</v>
      </c>
      <c r="B55" s="2">
        <f>150/1000</f>
        <v>0.15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68</v>
      </c>
      <c r="B56" s="2">
        <f>150/1000</f>
        <v>0.15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69</v>
      </c>
      <c r="B57" s="2">
        <f>210/1000</f>
        <v>0.21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70</v>
      </c>
      <c r="B58" s="2">
        <f>140/850</f>
        <v>0.16470588235294117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71</v>
      </c>
      <c r="B59" s="2">
        <f>30/100</f>
        <v>0.3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72</v>
      </c>
      <c r="B60" s="2">
        <f>700/1000</f>
        <v>0.7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13</v>
      </c>
      <c r="B61" s="2">
        <f>50/1000</f>
        <v>0.05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73</v>
      </c>
      <c r="B62" s="2">
        <f>260/1000</f>
        <v>0.26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74</v>
      </c>
      <c r="B63" s="2">
        <f>120/1000</f>
        <v>0.12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75</v>
      </c>
      <c r="B64" s="2">
        <f>60/200</f>
        <v>0.3</v>
      </c>
      <c r="C64" s="2" t="s">
        <v>22</v>
      </c>
      <c r="D64" s="2">
        <v>0</v>
      </c>
      <c r="E64" s="2">
        <v>0</v>
      </c>
    </row>
    <row r="65" spans="1:5" x14ac:dyDescent="0.35">
      <c r="A65" s="2" t="s">
        <v>76</v>
      </c>
      <c r="B65" s="2">
        <f>50/1000</f>
        <v>0.05</v>
      </c>
      <c r="C65" s="2" t="s">
        <v>22</v>
      </c>
      <c r="D65" s="2">
        <v>0</v>
      </c>
      <c r="E65" s="2">
        <v>0</v>
      </c>
    </row>
    <row r="66" spans="1:5" x14ac:dyDescent="0.35">
      <c r="A66" s="2" t="s">
        <v>77</v>
      </c>
      <c r="B66" s="2">
        <f>70/100</f>
        <v>0.7</v>
      </c>
      <c r="C66" s="2" t="s">
        <v>22</v>
      </c>
      <c r="D66" s="2">
        <v>0</v>
      </c>
      <c r="E66" s="2">
        <v>0</v>
      </c>
    </row>
    <row r="67" spans="1:5" x14ac:dyDescent="0.35">
      <c r="A67" s="3" t="s">
        <v>78</v>
      </c>
      <c r="B67" s="2">
        <f>300/1000</f>
        <v>0.3</v>
      </c>
      <c r="C67" s="2" t="s">
        <v>22</v>
      </c>
      <c r="D67" s="2">
        <v>0</v>
      </c>
      <c r="E67" s="2">
        <v>0</v>
      </c>
    </row>
    <row r="68" spans="1:5" x14ac:dyDescent="0.35">
      <c r="A68" s="2" t="s">
        <v>79</v>
      </c>
      <c r="B68" s="2">
        <f>120/850</f>
        <v>0.14117647058823529</v>
      </c>
      <c r="C68" s="2" t="s">
        <v>22</v>
      </c>
      <c r="D68" s="2">
        <v>0</v>
      </c>
      <c r="E68" s="2">
        <v>0</v>
      </c>
    </row>
    <row r="69" spans="1:5" x14ac:dyDescent="0.35">
      <c r="A69" s="2" t="s">
        <v>6</v>
      </c>
      <c r="B69" s="2">
        <f>27/1000</f>
        <v>2.7E-2</v>
      </c>
      <c r="C69" s="2" t="s">
        <v>22</v>
      </c>
      <c r="D69" s="2">
        <v>0</v>
      </c>
      <c r="E69" s="2">
        <v>0</v>
      </c>
    </row>
    <row r="70" spans="1:5" x14ac:dyDescent="0.35">
      <c r="A70" s="2" t="s">
        <v>80</v>
      </c>
      <c r="B70" s="2">
        <f>160/1000</f>
        <v>0.16</v>
      </c>
      <c r="C70" s="2" t="s">
        <v>22</v>
      </c>
      <c r="D70" s="2">
        <v>0</v>
      </c>
      <c r="E70" s="2">
        <v>0</v>
      </c>
    </row>
    <row r="71" spans="1:5" x14ac:dyDescent="0.35">
      <c r="A71" s="2" t="s">
        <v>81</v>
      </c>
      <c r="B71" s="2">
        <f>1000/1000</f>
        <v>1</v>
      </c>
      <c r="C71" s="2" t="s">
        <v>22</v>
      </c>
      <c r="D71" s="2">
        <v>0</v>
      </c>
      <c r="E71" s="2">
        <v>0</v>
      </c>
    </row>
    <row r="72" spans="1:5" x14ac:dyDescent="0.35">
      <c r="A72" s="2" t="s">
        <v>82</v>
      </c>
      <c r="B72" s="2">
        <f>58/100</f>
        <v>0.57999999999999996</v>
      </c>
      <c r="C72" s="2" t="s">
        <v>22</v>
      </c>
      <c r="D72" s="2">
        <v>0</v>
      </c>
      <c r="E72" s="2">
        <v>0</v>
      </c>
    </row>
    <row r="73" spans="1:5" x14ac:dyDescent="0.35">
      <c r="A73" s="2" t="s">
        <v>83</v>
      </c>
      <c r="B73" s="2">
        <f>175/50</f>
        <v>3.5</v>
      </c>
      <c r="C73" s="2" t="s">
        <v>22</v>
      </c>
      <c r="D73" s="2">
        <v>0</v>
      </c>
      <c r="E73" s="2">
        <v>0</v>
      </c>
    </row>
    <row r="74" spans="1:5" x14ac:dyDescent="0.35">
      <c r="A74" s="2" t="s">
        <v>84</v>
      </c>
      <c r="B74" s="2">
        <f>127/850</f>
        <v>0.14941176470588236</v>
      </c>
      <c r="C74" s="2" t="s">
        <v>22</v>
      </c>
      <c r="D74" s="2">
        <v>0</v>
      </c>
      <c r="E74" s="2">
        <v>0</v>
      </c>
    </row>
    <row r="75" spans="1:5" x14ac:dyDescent="0.35">
      <c r="A75" s="2" t="s">
        <v>85</v>
      </c>
      <c r="B75" s="2">
        <f>120/1000</f>
        <v>0.12</v>
      </c>
      <c r="C75" s="2" t="s">
        <v>22</v>
      </c>
      <c r="D75" s="2">
        <v>0</v>
      </c>
      <c r="E75" s="2">
        <v>0</v>
      </c>
    </row>
    <row r="76" spans="1:5" x14ac:dyDescent="0.35">
      <c r="A76" s="2" t="s">
        <v>86</v>
      </c>
      <c r="B76" s="2">
        <f>43/1000</f>
        <v>4.2999999999999997E-2</v>
      </c>
      <c r="C76" s="2" t="s">
        <v>22</v>
      </c>
      <c r="D76" s="2">
        <v>0</v>
      </c>
      <c r="E76" s="2">
        <v>0</v>
      </c>
    </row>
    <row r="77" spans="1:5" x14ac:dyDescent="0.35">
      <c r="A77" s="2" t="s">
        <v>87</v>
      </c>
      <c r="B77" s="2">
        <f>700/1000</f>
        <v>0.7</v>
      </c>
      <c r="C77" s="2" t="s">
        <v>22</v>
      </c>
      <c r="D77" s="2">
        <v>0</v>
      </c>
      <c r="E77" s="2">
        <v>0</v>
      </c>
    </row>
    <row r="78" spans="1:5" x14ac:dyDescent="0.35">
      <c r="A78" s="2" t="s">
        <v>8</v>
      </c>
      <c r="B78" s="2">
        <f>45/1000</f>
        <v>4.4999999999999998E-2</v>
      </c>
      <c r="C78" s="2" t="s">
        <v>22</v>
      </c>
      <c r="D78" s="2">
        <v>0</v>
      </c>
      <c r="E78" s="2">
        <v>0</v>
      </c>
    </row>
    <row r="79" spans="1:5" x14ac:dyDescent="0.35">
      <c r="A79" s="2" t="s">
        <v>88</v>
      </c>
      <c r="B79" s="2">
        <f>140/200</f>
        <v>0.7</v>
      </c>
      <c r="C79" s="2" t="s">
        <v>22</v>
      </c>
      <c r="D79" s="2">
        <v>0</v>
      </c>
      <c r="E79" s="2">
        <v>0</v>
      </c>
    </row>
    <row r="80" spans="1:5" x14ac:dyDescent="0.35">
      <c r="A80" s="2" t="s">
        <v>7</v>
      </c>
      <c r="B80" s="2">
        <f>50/1000</f>
        <v>0.05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89</v>
      </c>
      <c r="B81" s="5">
        <f>100/850</f>
        <v>0.11764705882352941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90</v>
      </c>
      <c r="B82" s="5">
        <f>60/850</f>
        <v>7.0588235294117646E-2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91</v>
      </c>
      <c r="B83" s="2">
        <f>80/200</f>
        <v>0.4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11</v>
      </c>
      <c r="B84" s="2">
        <f>30/650</f>
        <v>4.6153846153846156E-2</v>
      </c>
      <c r="C84" s="2" t="s">
        <v>22</v>
      </c>
      <c r="D84" s="2">
        <v>0</v>
      </c>
      <c r="E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2024-07-30T14:42:38Z</dcterms:modified>
</cp:coreProperties>
</file>