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F5A4B571-4D20-47FF-B16B-AA6AE7CEEF2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  <c r="E3" i="1"/>
  <c r="E4" i="1"/>
  <c r="E5" i="1"/>
  <c r="E6" i="1"/>
  <c r="E7" i="1"/>
  <c r="E8" i="1"/>
  <c r="E2" i="1"/>
  <c r="D20" i="1"/>
  <c r="D29" i="1"/>
  <c r="D28" i="1"/>
  <c r="D23" i="1"/>
  <c r="D22" i="1"/>
  <c r="D18" i="1"/>
  <c r="D8" i="1"/>
  <c r="D9" i="1"/>
  <c r="D27" i="1"/>
  <c r="D26" i="1"/>
  <c r="D25" i="1"/>
  <c r="D24" i="1"/>
  <c r="D21" i="1"/>
  <c r="D19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<sst xmlns="http://schemas.openxmlformats.org/spreadsheetml/2006/main" count="42" uniqueCount="36">
  <si>
    <t>Quantity (Gm)</t>
  </si>
  <si>
    <t>Quantity (Pieces)</t>
  </si>
  <si>
    <t>Unit Cost</t>
  </si>
  <si>
    <t>Price</t>
  </si>
  <si>
    <t xml:space="preserve">Refined Oil </t>
  </si>
  <si>
    <t>Onion</t>
  </si>
  <si>
    <t>Ginger</t>
  </si>
  <si>
    <t>Garlic</t>
  </si>
  <si>
    <t>Green Chilli</t>
  </si>
  <si>
    <t>Cashew</t>
  </si>
  <si>
    <t>Doi</t>
  </si>
  <si>
    <t>Red Chilli Powder</t>
  </si>
  <si>
    <t>Coriander Powder</t>
  </si>
  <si>
    <t>Turmeric Powder</t>
  </si>
  <si>
    <t>Sugar</t>
  </si>
  <si>
    <t>Ingredients</t>
  </si>
  <si>
    <t>Comment</t>
  </si>
  <si>
    <t>Paste</t>
  </si>
  <si>
    <t>Bay Leaf</t>
  </si>
  <si>
    <t>Clove</t>
  </si>
  <si>
    <t>Green Cardamom</t>
  </si>
  <si>
    <t>Black Cardamom</t>
  </si>
  <si>
    <t>Tomato</t>
  </si>
  <si>
    <t>Gorom Moshla Powder</t>
  </si>
  <si>
    <t xml:space="preserve">Kashmiri Red Chilli Powder </t>
  </si>
  <si>
    <t>Chopped</t>
  </si>
  <si>
    <t>Sliced</t>
  </si>
  <si>
    <t>Diced</t>
  </si>
  <si>
    <t>Vinegar</t>
  </si>
  <si>
    <t>Cinnamon Stick</t>
  </si>
  <si>
    <t>Black Pepper Whole</t>
  </si>
  <si>
    <t>Red Chilli Whole</t>
  </si>
  <si>
    <t xml:space="preserve">Jeera Powder </t>
  </si>
  <si>
    <t>Tomato Ketchup (Kisan)</t>
  </si>
  <si>
    <t>Ghee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</si>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</sst>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F1" sqref="F1"/>
    </sheetView>
  </sheetViews>
  <sheetFormatPr defaultRowHeight="14.5" x14ac:dyDescent="0.35"/>
  <cols>
    <col min="1" max="1" width="34.36328125" style="5" bestFit="1" customWidth="1"/>
    <col min="2" max="2" width="12.90625" style="5" bestFit="1" customWidth="1"/>
    <col min="3" max="3" width="15.1796875" style="5" bestFit="1" customWidth="1"/>
    <col min="4" max="4" width="8.54296875" style="5" bestFit="1" customWidth="1"/>
    <col min="5" max="5" width="4.90625" style="5" bestFit="1" customWidth="1"/>
    <col min="6" max="16384" width="8.7265625" style="5"/>
  </cols>
  <sheetData>
    <row r="1" spans="1:17" x14ac:dyDescent="0.3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</row>
    <row r="2" spans="1:17" x14ac:dyDescent="0.35">
      <c r="A2" s="3" t="s">
        <v>18</v>
      </c>
      <c r="B2" s="2"/>
      <c r="C2" s="3">
        <v>10</v>
      </c>
      <c r="D2" s="2">
        <v>0.25</v>
      </c>
      <c r="E2" s="2">
        <f>D2*C2</f>
        <v>2.5</v>
      </c>
      <c r="F2" s="2"/>
    </row>
    <row r="3" spans="1:17" x14ac:dyDescent="0.35">
      <c r="A3" s="3" t="s">
        <v>19</v>
      </c>
      <c r="B3" s="2"/>
      <c r="C3" s="3">
        <v>10</v>
      </c>
      <c r="D3" s="2">
        <v>0.25</v>
      </c>
      <c r="E3" s="2">
        <f t="shared" ref="E3:E8" si="0">D3*C3</f>
        <v>2.5</v>
      </c>
      <c r="F3" s="2"/>
    </row>
    <row r="4" spans="1:17" x14ac:dyDescent="0.35">
      <c r="A4" s="3" t="s">
        <v>20</v>
      </c>
      <c r="B4" s="2"/>
      <c r="C4" s="3">
        <v>30</v>
      </c>
      <c r="D4" s="2">
        <v>1.2</v>
      </c>
      <c r="E4" s="2">
        <f t="shared" si="0"/>
        <v>36</v>
      </c>
      <c r="F4" s="2"/>
    </row>
    <row r="5" spans="1:17" x14ac:dyDescent="0.35">
      <c r="A5" s="3" t="s">
        <v>31</v>
      </c>
      <c r="B5" s="2"/>
      <c r="C5" s="3">
        <v>20</v>
      </c>
      <c r="D5" s="2">
        <v>0.25</v>
      </c>
      <c r="E5" s="2">
        <f t="shared" si="0"/>
        <v>5</v>
      </c>
      <c r="F5" s="2"/>
    </row>
    <row r="6" spans="1:17" x14ac:dyDescent="0.35">
      <c r="A6" s="3" t="s">
        <v>21</v>
      </c>
      <c r="B6" s="2"/>
      <c r="C6" s="3">
        <v>5</v>
      </c>
      <c r="D6" s="2">
        <v>0.8</v>
      </c>
      <c r="E6" s="2">
        <f t="shared" si="0"/>
        <v>4</v>
      </c>
      <c r="F6" s="2"/>
    </row>
    <row r="7" spans="1:17" x14ac:dyDescent="0.35">
      <c r="A7" s="3" t="s">
        <v>29</v>
      </c>
      <c r="B7" s="2"/>
      <c r="C7" s="3">
        <v>8</v>
      </c>
      <c r="D7" s="2">
        <v>0.8</v>
      </c>
      <c r="E7" s="2">
        <f t="shared" si="0"/>
        <v>6.4</v>
      </c>
      <c r="F7" s="2"/>
    </row>
    <row r="8" spans="1:17" x14ac:dyDescent="0.35">
      <c r="A8" s="3" t="s">
        <v>30</v>
      </c>
      <c r="B8" s="2"/>
      <c r="C8" s="3">
        <v>20</v>
      </c>
      <c r="D8" s="2">
        <f>750/1000</f>
        <v>0.75</v>
      </c>
      <c r="E8" s="2">
        <f t="shared" si="0"/>
        <v>15</v>
      </c>
      <c r="F8" s="2"/>
    </row>
    <row r="9" spans="1:17" x14ac:dyDescent="0.35">
      <c r="A9" s="2" t="s">
        <v>4</v>
      </c>
      <c r="B9" s="2">
        <v>1500</v>
      </c>
      <c r="C9" s="2"/>
      <c r="D9" s="2">
        <f>120/850</f>
        <v>0.14117647058823529</v>
      </c>
      <c r="E9" s="2">
        <f>D9*B9</f>
        <v>211.76470588235293</v>
      </c>
      <c r="F9" s="2"/>
    </row>
    <row r="10" spans="1:17" x14ac:dyDescent="0.35">
      <c r="A10" s="2" t="s">
        <v>5</v>
      </c>
      <c r="B10" s="2">
        <v>5000</v>
      </c>
      <c r="C10" s="3"/>
      <c r="D10" s="2">
        <f>50/1000</f>
        <v>0.05</v>
      </c>
      <c r="E10" s="2">
        <f t="shared" ref="E10:E29" si="1">D10*B10</f>
        <v>250</v>
      </c>
      <c r="F10" s="2" t="s">
        <v>26</v>
      </c>
    </row>
    <row r="11" spans="1:17" x14ac:dyDescent="0.35">
      <c r="A11" s="2" t="s">
        <v>6</v>
      </c>
      <c r="B11" s="2">
        <v>150</v>
      </c>
      <c r="C11" s="3"/>
      <c r="D11" s="2">
        <f>300/1000</f>
        <v>0.3</v>
      </c>
      <c r="E11" s="2">
        <f t="shared" si="1"/>
        <v>45</v>
      </c>
      <c r="F11" s="2" t="s">
        <v>25</v>
      </c>
    </row>
    <row r="12" spans="1:17" x14ac:dyDescent="0.35">
      <c r="A12" s="2" t="s">
        <v>7</v>
      </c>
      <c r="B12" s="2">
        <v>150</v>
      </c>
      <c r="C12" s="3"/>
      <c r="D12" s="2">
        <f>300/1000</f>
        <v>0.3</v>
      </c>
      <c r="E12" s="2">
        <f t="shared" si="1"/>
        <v>45</v>
      </c>
      <c r="F12" s="2" t="s">
        <v>25</v>
      </c>
    </row>
    <row r="13" spans="1:17" x14ac:dyDescent="0.35">
      <c r="A13" s="2" t="s">
        <v>8</v>
      </c>
      <c r="B13" s="2">
        <v>150</v>
      </c>
      <c r="C13" s="3"/>
      <c r="D13" s="2">
        <f>100/1000</f>
        <v>0.1</v>
      </c>
      <c r="E13" s="2">
        <f t="shared" si="1"/>
        <v>15</v>
      </c>
      <c r="F13" s="2" t="s">
        <v>25</v>
      </c>
      <c r="Q13" s="2" t="s">
        <v>27</v>
      </c>
    </row>
    <row r="14" spans="1:17" x14ac:dyDescent="0.35">
      <c r="A14" s="2" t="s">
        <v>9</v>
      </c>
      <c r="B14" s="2">
        <v>200</v>
      </c>
      <c r="C14" s="3"/>
      <c r="D14" s="2">
        <f>750/1000</f>
        <v>0.75</v>
      </c>
      <c r="E14" s="2">
        <f t="shared" si="1"/>
        <v>150</v>
      </c>
      <c r="F14" s="2"/>
    </row>
    <row r="15" spans="1:17" x14ac:dyDescent="0.35">
      <c r="A15" s="2" t="s">
        <v>10</v>
      </c>
      <c r="B15" s="2">
        <v>1000</v>
      </c>
      <c r="C15" s="3"/>
      <c r="D15" s="2">
        <f>75/1000</f>
        <v>7.4999999999999997E-2</v>
      </c>
      <c r="E15" s="2">
        <f t="shared" si="1"/>
        <v>75</v>
      </c>
      <c r="F15" s="2"/>
    </row>
    <row r="16" spans="1:17" x14ac:dyDescent="0.35">
      <c r="A16" s="2" t="s">
        <v>11</v>
      </c>
      <c r="B16" s="4">
        <v>100</v>
      </c>
      <c r="C16" s="3"/>
      <c r="D16" s="2">
        <f>70/100</f>
        <v>0.7</v>
      </c>
      <c r="E16" s="2">
        <f t="shared" si="1"/>
        <v>70</v>
      </c>
      <c r="F16" s="2"/>
    </row>
    <row r="17" spans="1:6" x14ac:dyDescent="0.35">
      <c r="A17" s="2" t="s">
        <v>12</v>
      </c>
      <c r="B17" s="2">
        <v>50</v>
      </c>
      <c r="C17" s="3"/>
      <c r="D17" s="2">
        <f>50/100</f>
        <v>0.5</v>
      </c>
      <c r="E17" s="2">
        <f t="shared" si="1"/>
        <v>25</v>
      </c>
      <c r="F17" s="2"/>
    </row>
    <row r="18" spans="1:6" x14ac:dyDescent="0.35">
      <c r="A18" s="2" t="s">
        <v>32</v>
      </c>
      <c r="B18" s="2">
        <v>50</v>
      </c>
      <c r="C18" s="3"/>
      <c r="D18" s="2">
        <f>60/50</f>
        <v>1.2</v>
      </c>
      <c r="E18" s="2">
        <f t="shared" si="1"/>
        <v>60</v>
      </c>
      <c r="F18" s="2"/>
    </row>
    <row r="19" spans="1:6" x14ac:dyDescent="0.35">
      <c r="A19" s="2" t="s">
        <v>13</v>
      </c>
      <c r="B19" s="2">
        <v>10</v>
      </c>
      <c r="C19" s="3"/>
      <c r="D19" s="2">
        <f>80/200</f>
        <v>0.4</v>
      </c>
      <c r="E19" s="2">
        <f t="shared" si="1"/>
        <v>4</v>
      </c>
      <c r="F19" s="2"/>
    </row>
    <row r="20" spans="1:6" x14ac:dyDescent="0.35">
      <c r="A20" s="2" t="s">
        <v>33</v>
      </c>
      <c r="B20" s="2">
        <v>270</v>
      </c>
      <c r="C20" s="3"/>
      <c r="D20" s="6">
        <f>100/850</f>
        <v>0.11764705882352941</v>
      </c>
      <c r="E20" s="2">
        <f t="shared" si="1"/>
        <v>31.764705882352942</v>
      </c>
      <c r="F20" s="2"/>
    </row>
    <row r="21" spans="1:6" x14ac:dyDescent="0.35">
      <c r="A21" s="2" t="s">
        <v>22</v>
      </c>
      <c r="B21" s="2">
        <v>3000</v>
      </c>
      <c r="C21" s="3"/>
      <c r="D21" s="2">
        <f>50/1000</f>
        <v>0.05</v>
      </c>
      <c r="E21" s="2">
        <f t="shared" si="1"/>
        <v>150</v>
      </c>
      <c r="F21" s="2" t="s">
        <v>27</v>
      </c>
    </row>
    <row r="22" spans="1:6" x14ac:dyDescent="0.35">
      <c r="A22" s="2" t="s">
        <v>28</v>
      </c>
      <c r="B22" s="2">
        <v>40</v>
      </c>
      <c r="C22" s="3"/>
      <c r="D22" s="2">
        <f>30/650</f>
        <v>4.6153846153846156E-2</v>
      </c>
      <c r="E22" s="2">
        <f t="shared" si="1"/>
        <v>1.8461538461538463</v>
      </c>
      <c r="F22" s="2"/>
    </row>
    <row r="23" spans="1:6" x14ac:dyDescent="0.35">
      <c r="A23" s="2" t="s">
        <v>34</v>
      </c>
      <c r="B23" s="2">
        <v>800</v>
      </c>
      <c r="C23" s="3"/>
      <c r="D23" s="2">
        <f>600/1000</f>
        <v>0.6</v>
      </c>
      <c r="E23" s="2">
        <f t="shared" si="1"/>
        <v>480</v>
      </c>
      <c r="F23" s="2"/>
    </row>
    <row r="24" spans="1:6" x14ac:dyDescent="0.35">
      <c r="A24" s="2" t="s">
        <v>23</v>
      </c>
      <c r="B24" s="2">
        <v>25</v>
      </c>
      <c r="C24" s="3"/>
      <c r="D24" s="2">
        <f>130/50</f>
        <v>2.6</v>
      </c>
      <c r="E24" s="2">
        <f t="shared" si="1"/>
        <v>65</v>
      </c>
      <c r="F24" s="2"/>
    </row>
    <row r="25" spans="1:6" x14ac:dyDescent="0.35">
      <c r="A25" s="2" t="s">
        <v>24</v>
      </c>
      <c r="B25" s="2">
        <v>50</v>
      </c>
      <c r="C25" s="3"/>
      <c r="D25" s="2">
        <f>122/100</f>
        <v>1.22</v>
      </c>
      <c r="E25" s="2">
        <f t="shared" si="1"/>
        <v>61</v>
      </c>
      <c r="F25" s="2"/>
    </row>
    <row r="26" spans="1:6" x14ac:dyDescent="0.35">
      <c r="A26" s="2" t="s">
        <v>6</v>
      </c>
      <c r="B26" s="2">
        <v>150</v>
      </c>
      <c r="C26" s="3"/>
      <c r="D26" s="2">
        <f>280/1000</f>
        <v>0.28000000000000003</v>
      </c>
      <c r="E26" s="2">
        <f t="shared" si="1"/>
        <v>42.000000000000007</v>
      </c>
      <c r="F26" s="2" t="s">
        <v>17</v>
      </c>
    </row>
    <row r="27" spans="1:6" x14ac:dyDescent="0.35">
      <c r="A27" s="2" t="s">
        <v>7</v>
      </c>
      <c r="B27" s="2">
        <v>150</v>
      </c>
      <c r="C27" s="3"/>
      <c r="D27" s="2">
        <f>280/1000</f>
        <v>0.28000000000000003</v>
      </c>
      <c r="E27" s="2">
        <f t="shared" si="1"/>
        <v>42.000000000000007</v>
      </c>
      <c r="F27" s="2" t="s">
        <v>17</v>
      </c>
    </row>
    <row r="28" spans="1:6" x14ac:dyDescent="0.35">
      <c r="A28" s="2" t="s">
        <v>14</v>
      </c>
      <c r="B28" s="2">
        <v>20</v>
      </c>
      <c r="C28" s="3"/>
      <c r="D28" s="2">
        <f>45/1000</f>
        <v>4.4999999999999998E-2</v>
      </c>
      <c r="E28" s="2">
        <f t="shared" si="1"/>
        <v>0.89999999999999991</v>
      </c>
      <c r="F28" s="2"/>
    </row>
    <row r="29" spans="1:6" x14ac:dyDescent="0.35">
      <c r="A29" s="2" t="s">
        <v>35</v>
      </c>
      <c r="B29" s="2">
        <v>50</v>
      </c>
      <c r="C29" s="2"/>
      <c r="D29" s="2">
        <f>27/1000</f>
        <v>2.7E-2</v>
      </c>
      <c r="E29" s="2">
        <f t="shared" si="1"/>
        <v>1.35</v>
      </c>
      <c r="F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2024-06-15T19:45:05Z</dcterms:modified>
</cp:coreProperties>
</file>