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6" windowWidth="23256" windowHeight="13176"/>
  </bookViews>
  <sheets>
    <sheet name="backprop_training" sheetId="1" r:id="rId1"/>
    <sheet name="LR_VS_Error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/>
  <c r="L36" s="1"/>
  <c r="I36"/>
  <c r="J36" s="1"/>
  <c r="S36" s="1"/>
  <c r="T36" s="1"/>
  <c r="V36" l="1"/>
  <c r="AD36"/>
  <c r="O37" s="1"/>
  <c r="AE36"/>
  <c r="P37" s="1"/>
  <c r="Q36"/>
  <c r="R36" s="1"/>
  <c r="AB36" l="1"/>
  <c r="M37" s="1"/>
  <c r="AA36"/>
  <c r="H37" s="1"/>
  <c r="Z36"/>
  <c r="G37" s="1"/>
  <c r="U36"/>
  <c r="W36" s="1"/>
  <c r="Y36"/>
  <c r="F37" s="1"/>
  <c r="X36"/>
  <c r="E37" s="1"/>
  <c r="AC36"/>
  <c r="N37" s="1"/>
  <c r="I37" l="1"/>
  <c r="J37" s="1"/>
  <c r="K37"/>
  <c r="L37" s="1"/>
  <c r="S37" l="1"/>
  <c r="T37" s="1"/>
  <c r="AD37" s="1"/>
  <c r="O38" s="1"/>
  <c r="Q37"/>
  <c r="R37" s="1"/>
  <c r="AE37" l="1"/>
  <c r="P38" s="1"/>
  <c r="V37"/>
  <c r="Y37"/>
  <c r="F38" s="1"/>
  <c r="X37"/>
  <c r="E38" s="1"/>
  <c r="U37"/>
  <c r="AC37"/>
  <c r="N38" s="1"/>
  <c r="AB37"/>
  <c r="M38" s="1"/>
  <c r="AA37"/>
  <c r="H38" s="1"/>
  <c r="Z37"/>
  <c r="G38" s="1"/>
  <c r="W37" l="1"/>
  <c r="K38"/>
  <c r="L38" s="1"/>
  <c r="I38"/>
  <c r="J38" s="1"/>
  <c r="S38" l="1"/>
  <c r="T38" s="1"/>
  <c r="AD38" s="1"/>
  <c r="O39" s="1"/>
  <c r="Q38"/>
  <c r="R38" s="1"/>
  <c r="V38" l="1"/>
  <c r="AE38"/>
  <c r="P39" s="1"/>
  <c r="AB38"/>
  <c r="M39" s="1"/>
  <c r="X38"/>
  <c r="E39" s="1"/>
  <c r="U38"/>
  <c r="Y38"/>
  <c r="F39" s="1"/>
  <c r="Z38"/>
  <c r="G39" s="1"/>
  <c r="AC38"/>
  <c r="N39" s="1"/>
  <c r="AA38"/>
  <c r="H39" s="1"/>
  <c r="W38" l="1"/>
  <c r="K39"/>
  <c r="L39" s="1"/>
  <c r="I39"/>
  <c r="J39" s="1"/>
  <c r="S39" l="1"/>
  <c r="T39" s="1"/>
  <c r="AE39" s="1"/>
  <c r="P40" s="1"/>
  <c r="Q39"/>
  <c r="R39" s="1"/>
  <c r="V39" l="1"/>
  <c r="AD39"/>
  <c r="O40" s="1"/>
  <c r="Y39"/>
  <c r="F40" s="1"/>
  <c r="AC39"/>
  <c r="N40" s="1"/>
  <c r="U39"/>
  <c r="AB39"/>
  <c r="M40" s="1"/>
  <c r="Z39"/>
  <c r="G40" s="1"/>
  <c r="X39"/>
  <c r="E40" s="1"/>
  <c r="AA39"/>
  <c r="H40" s="1"/>
  <c r="W39" l="1"/>
  <c r="I40"/>
  <c r="J40" s="1"/>
  <c r="K40"/>
  <c r="L40" s="1"/>
  <c r="Q40" l="1"/>
  <c r="R40" s="1"/>
  <c r="AB40" s="1"/>
  <c r="M41" s="1"/>
  <c r="S40"/>
  <c r="T40" s="1"/>
  <c r="U40" l="1"/>
  <c r="AC40"/>
  <c r="N41" s="1"/>
  <c r="AA40"/>
  <c r="H41" s="1"/>
  <c r="V40"/>
  <c r="AE40"/>
  <c r="P41" s="1"/>
  <c r="AD40"/>
  <c r="O41" s="1"/>
  <c r="X40"/>
  <c r="E41" s="1"/>
  <c r="Z40"/>
  <c r="G41" s="1"/>
  <c r="Y40"/>
  <c r="F41" s="1"/>
  <c r="W40" l="1"/>
  <c r="K41"/>
  <c r="L41" s="1"/>
  <c r="I41"/>
  <c r="J41" s="1"/>
  <c r="Q41" l="1"/>
  <c r="R41" s="1"/>
  <c r="S41"/>
  <c r="T41" s="1"/>
  <c r="AE41" l="1"/>
  <c r="P42" s="1"/>
  <c r="V41"/>
  <c r="AD41"/>
  <c r="O42" s="1"/>
  <c r="U41"/>
  <c r="AA41"/>
  <c r="H42" s="1"/>
  <c r="AC41"/>
  <c r="N42" s="1"/>
  <c r="AB41"/>
  <c r="M42" s="1"/>
  <c r="X41"/>
  <c r="E42" s="1"/>
  <c r="Z41"/>
  <c r="G42" s="1"/>
  <c r="Y41"/>
  <c r="F42" s="1"/>
  <c r="W41" l="1"/>
  <c r="K42"/>
  <c r="L42" s="1"/>
  <c r="I42"/>
  <c r="J42" s="1"/>
  <c r="Q42" l="1"/>
  <c r="R42" s="1"/>
  <c r="AC42" s="1"/>
  <c r="N43" s="1"/>
  <c r="S42"/>
  <c r="T42" s="1"/>
  <c r="AB42" l="1"/>
  <c r="M43" s="1"/>
  <c r="U42"/>
  <c r="W42" s="1"/>
  <c r="AE42"/>
  <c r="P43" s="1"/>
  <c r="AD42"/>
  <c r="O43" s="1"/>
  <c r="V42"/>
  <c r="Y42"/>
  <c r="F43" s="1"/>
  <c r="Z42"/>
  <c r="G43" s="1"/>
  <c r="AA42"/>
  <c r="H43" s="1"/>
  <c r="X42"/>
  <c r="E43" s="1"/>
  <c r="I43" l="1"/>
  <c r="J43" s="1"/>
  <c r="K43"/>
  <c r="L43" s="1"/>
  <c r="S43" l="1"/>
  <c r="T43" s="1"/>
  <c r="V43" s="1"/>
  <c r="Q43"/>
  <c r="R43" s="1"/>
  <c r="AE43" l="1"/>
  <c r="P44" s="1"/>
  <c r="AD43"/>
  <c r="O44" s="1"/>
  <c r="Y43"/>
  <c r="F44" s="1"/>
  <c r="AC43"/>
  <c r="N44" s="1"/>
  <c r="AB43"/>
  <c r="M44" s="1"/>
  <c r="AA43"/>
  <c r="H44" s="1"/>
  <c r="Z43"/>
  <c r="G44" s="1"/>
  <c r="U43"/>
  <c r="W43" s="1"/>
  <c r="X43"/>
  <c r="E44" s="1"/>
  <c r="K44" l="1"/>
  <c r="L44" s="1"/>
  <c r="I44"/>
  <c r="J44" s="1"/>
  <c r="S44" l="1"/>
  <c r="T44" s="1"/>
  <c r="V44" s="1"/>
  <c r="Q44"/>
  <c r="R44" s="1"/>
  <c r="AE44" l="1"/>
  <c r="P45" s="1"/>
  <c r="AD44"/>
  <c r="O45" s="1"/>
  <c r="AB44"/>
  <c r="M45" s="1"/>
  <c r="X44"/>
  <c r="E45" s="1"/>
  <c r="U44"/>
  <c r="W44" s="1"/>
  <c r="AA44"/>
  <c r="H45" s="1"/>
  <c r="AC44"/>
  <c r="N45" s="1"/>
  <c r="Z44"/>
  <c r="G45" s="1"/>
  <c r="Y44"/>
  <c r="F45" s="1"/>
  <c r="K45" l="1"/>
  <c r="L45" s="1"/>
  <c r="I45"/>
  <c r="J45" s="1"/>
  <c r="S45" l="1"/>
  <c r="T45" s="1"/>
  <c r="AD45" s="1"/>
  <c r="O46" s="1"/>
  <c r="Q45"/>
  <c r="R45" s="1"/>
  <c r="V45" l="1"/>
  <c r="AE45"/>
  <c r="P46" s="1"/>
  <c r="AB45"/>
  <c r="M46" s="1"/>
  <c r="Y45"/>
  <c r="F46" s="1"/>
  <c r="Z45"/>
  <c r="G46" s="1"/>
  <c r="X45"/>
  <c r="E46" s="1"/>
  <c r="U45"/>
  <c r="AC45"/>
  <c r="N46" s="1"/>
  <c r="AA45"/>
  <c r="H46" s="1"/>
  <c r="W45" l="1"/>
  <c r="I46"/>
  <c r="J46" s="1"/>
  <c r="Q46" s="1"/>
  <c r="R46" s="1"/>
  <c r="K46"/>
  <c r="L46" s="1"/>
  <c r="AB46" l="1"/>
  <c r="M47" s="1"/>
  <c r="AC46"/>
  <c r="N47" s="1"/>
  <c r="U46"/>
  <c r="S46"/>
  <c r="T46" s="1"/>
  <c r="V46" l="1"/>
  <c r="W46" s="1"/>
  <c r="AD46"/>
  <c r="O47" s="1"/>
  <c r="AE46"/>
  <c r="P47" s="1"/>
  <c r="X46"/>
  <c r="E47" s="1"/>
  <c r="Z46"/>
  <c r="G47" s="1"/>
  <c r="AA46"/>
  <c r="H47" s="1"/>
  <c r="Y46"/>
  <c r="F47" s="1"/>
  <c r="I47" l="1"/>
  <c r="J47" s="1"/>
  <c r="K47"/>
  <c r="L47" s="1"/>
  <c r="Q47" l="1"/>
  <c r="R47" s="1"/>
  <c r="U47" s="1"/>
  <c r="S47"/>
  <c r="T47" s="1"/>
  <c r="AC47" l="1"/>
  <c r="N48" s="1"/>
  <c r="AB47"/>
  <c r="M48" s="1"/>
  <c r="V47"/>
  <c r="W47" s="1"/>
  <c r="AE47"/>
  <c r="P48" s="1"/>
  <c r="AD47"/>
  <c r="O48" s="1"/>
  <c r="X47"/>
  <c r="E48" s="1"/>
  <c r="Z47"/>
  <c r="G48" s="1"/>
  <c r="AA47"/>
  <c r="H48" s="1"/>
  <c r="Y47"/>
  <c r="F48" s="1"/>
  <c r="I48" l="1"/>
  <c r="J48" s="1"/>
  <c r="K48"/>
  <c r="L48" s="1"/>
  <c r="S48" l="1"/>
  <c r="T48" s="1"/>
  <c r="AD48" s="1"/>
  <c r="O49" s="1"/>
  <c r="Q48"/>
  <c r="R48" s="1"/>
  <c r="AE48" l="1"/>
  <c r="P49" s="1"/>
  <c r="V48"/>
  <c r="AB48"/>
  <c r="M49" s="1"/>
  <c r="U48"/>
  <c r="AC48"/>
  <c r="N49" s="1"/>
  <c r="AA48"/>
  <c r="H49" s="1"/>
  <c r="Z48"/>
  <c r="G49" s="1"/>
  <c r="Y48"/>
  <c r="F49" s="1"/>
  <c r="X48"/>
  <c r="E49" s="1"/>
  <c r="W48" l="1"/>
  <c r="I49"/>
  <c r="J49" s="1"/>
  <c r="K49"/>
  <c r="L49" s="1"/>
  <c r="Q49" l="1"/>
  <c r="R49" s="1"/>
  <c r="AB49" s="1"/>
  <c r="M50" s="1"/>
  <c r="S49"/>
  <c r="T49" s="1"/>
  <c r="U49" l="1"/>
  <c r="AC49"/>
  <c r="N50" s="1"/>
  <c r="V49"/>
  <c r="AE49"/>
  <c r="P50" s="1"/>
  <c r="AD49"/>
  <c r="O50" s="1"/>
  <c r="AA49"/>
  <c r="H50" s="1"/>
  <c r="X49"/>
  <c r="E50" s="1"/>
  <c r="Z49"/>
  <c r="G50" s="1"/>
  <c r="Y49"/>
  <c r="F50" s="1"/>
  <c r="W49" l="1"/>
  <c r="I50"/>
  <c r="J50" s="1"/>
  <c r="K50"/>
  <c r="L50" s="1"/>
  <c r="S50" l="1"/>
  <c r="T50" s="1"/>
  <c r="AD50" s="1"/>
  <c r="O51" s="1"/>
  <c r="Q50"/>
  <c r="R50" s="1"/>
  <c r="V50" l="1"/>
  <c r="AE50"/>
  <c r="P51" s="1"/>
  <c r="Y50"/>
  <c r="F51" s="1"/>
  <c r="AC50"/>
  <c r="N51" s="1"/>
  <c r="AB50"/>
  <c r="M51" s="1"/>
  <c r="AA50"/>
  <c r="H51" s="1"/>
  <c r="Z50"/>
  <c r="G51" s="1"/>
  <c r="X50"/>
  <c r="E51" s="1"/>
  <c r="U50"/>
  <c r="W50" l="1"/>
  <c r="K51"/>
  <c r="L51" s="1"/>
  <c r="I51"/>
  <c r="J51" s="1"/>
  <c r="S51" l="1"/>
  <c r="T51" s="1"/>
  <c r="AD51" s="1"/>
  <c r="O52" s="1"/>
  <c r="Q51"/>
  <c r="R51" s="1"/>
  <c r="V51" l="1"/>
  <c r="AE51"/>
  <c r="P52" s="1"/>
  <c r="AA51"/>
  <c r="H52" s="1"/>
  <c r="AC51"/>
  <c r="N52" s="1"/>
  <c r="AB51"/>
  <c r="M52" s="1"/>
  <c r="Z51"/>
  <c r="G52" s="1"/>
  <c r="Y51"/>
  <c r="F52" s="1"/>
  <c r="X51"/>
  <c r="E52" s="1"/>
  <c r="U51"/>
  <c r="W51" l="1"/>
  <c r="I52"/>
  <c r="J52" s="1"/>
  <c r="K52"/>
  <c r="L52" s="1"/>
  <c r="Q52" l="1"/>
  <c r="R52" s="1"/>
  <c r="AC52" s="1"/>
  <c r="N53" s="1"/>
  <c r="S52"/>
  <c r="T52" s="1"/>
  <c r="AB52" l="1"/>
  <c r="M53" s="1"/>
  <c r="U52"/>
  <c r="AA52"/>
  <c r="H53" s="1"/>
  <c r="AE52"/>
  <c r="P53" s="1"/>
  <c r="V52"/>
  <c r="AD52"/>
  <c r="O53" s="1"/>
  <c r="Z52"/>
  <c r="G53" s="1"/>
  <c r="X52"/>
  <c r="E53" s="1"/>
  <c r="Y52"/>
  <c r="F53" s="1"/>
  <c r="W52" l="1"/>
  <c r="I53"/>
  <c r="J53" s="1"/>
  <c r="K53"/>
  <c r="L53" s="1"/>
  <c r="S53" l="1"/>
  <c r="T53" s="1"/>
  <c r="AE53" s="1"/>
  <c r="P54" s="1"/>
  <c r="Q53"/>
  <c r="R53" s="1"/>
  <c r="AD53" l="1"/>
  <c r="O54" s="1"/>
  <c r="V53"/>
  <c r="AB53"/>
  <c r="M54" s="1"/>
  <c r="Y53"/>
  <c r="F54" s="1"/>
  <c r="Z53"/>
  <c r="G54" s="1"/>
  <c r="AC53"/>
  <c r="N54" s="1"/>
  <c r="AA53"/>
  <c r="H54" s="1"/>
  <c r="X53"/>
  <c r="E54" s="1"/>
  <c r="U53"/>
  <c r="W53" l="1"/>
  <c r="I54"/>
  <c r="J54" s="1"/>
  <c r="K54"/>
  <c r="L54" s="1"/>
  <c r="Q54" l="1"/>
  <c r="R54" s="1"/>
  <c r="U54" s="1"/>
  <c r="S54"/>
  <c r="T54" s="1"/>
  <c r="AD54" s="1"/>
  <c r="O55" s="1"/>
  <c r="Y54" l="1"/>
  <c r="F55" s="1"/>
  <c r="AB54"/>
  <c r="M55" s="1"/>
  <c r="X54"/>
  <c r="E55" s="1"/>
  <c r="AC54"/>
  <c r="N55" s="1"/>
  <c r="AA54"/>
  <c r="H55" s="1"/>
  <c r="Z54"/>
  <c r="G55" s="1"/>
  <c r="V54"/>
  <c r="W54" s="1"/>
  <c r="AE54"/>
  <c r="P55" s="1"/>
  <c r="I55" l="1"/>
  <c r="J55" s="1"/>
  <c r="S55" s="1"/>
  <c r="T55" s="1"/>
  <c r="AD55" s="1"/>
  <c r="O56" s="1"/>
  <c r="K55"/>
  <c r="L55" s="1"/>
  <c r="V55" l="1"/>
  <c r="AE55"/>
  <c r="P56" s="1"/>
  <c r="Q55"/>
  <c r="R55" s="1"/>
  <c r="X55" s="1"/>
  <c r="E56" s="1"/>
  <c r="AC55" l="1"/>
  <c r="N56" s="1"/>
  <c r="U55"/>
  <c r="W55" s="1"/>
  <c r="AB55"/>
  <c r="M56" s="1"/>
  <c r="AA55"/>
  <c r="H56" s="1"/>
  <c r="Z55"/>
  <c r="G56" s="1"/>
  <c r="Y55"/>
  <c r="F56" s="1"/>
  <c r="I56" s="1"/>
  <c r="J56" s="1"/>
  <c r="K56" l="1"/>
  <c r="L56" s="1"/>
  <c r="Q56" s="1"/>
  <c r="R56" s="1"/>
  <c r="S56" l="1"/>
  <c r="T56" s="1"/>
  <c r="AD56" s="1"/>
  <c r="O57" s="1"/>
  <c r="AB56"/>
  <c r="M57" s="1"/>
  <c r="U56"/>
  <c r="AC56"/>
  <c r="N57" s="1"/>
  <c r="Z56" l="1"/>
  <c r="G57" s="1"/>
  <c r="K57" s="1"/>
  <c r="L57" s="1"/>
  <c r="Y56"/>
  <c r="F57" s="1"/>
  <c r="X56"/>
  <c r="E57" s="1"/>
  <c r="AA56"/>
  <c r="H57" s="1"/>
  <c r="AE56"/>
  <c r="P57" s="1"/>
  <c r="V56"/>
  <c r="W56" s="1"/>
  <c r="I57" l="1"/>
  <c r="J57" s="1"/>
  <c r="S57" s="1"/>
  <c r="T57" s="1"/>
  <c r="Q57" l="1"/>
  <c r="R57" s="1"/>
  <c r="U57" s="1"/>
  <c r="AE57"/>
  <c r="P58" s="1"/>
  <c r="AD57"/>
  <c r="O58" s="1"/>
  <c r="V57"/>
  <c r="AB57" l="1"/>
  <c r="M58" s="1"/>
  <c r="AC57"/>
  <c r="N58" s="1"/>
  <c r="Y57"/>
  <c r="F58" s="1"/>
  <c r="AA57"/>
  <c r="H58" s="1"/>
  <c r="W57"/>
  <c r="X57"/>
  <c r="E58" s="1"/>
  <c r="Z57"/>
  <c r="G58" s="1"/>
  <c r="I58" l="1"/>
  <c r="J58" s="1"/>
  <c r="S58" s="1"/>
  <c r="T58" s="1"/>
  <c r="K58"/>
  <c r="L58" s="1"/>
  <c r="Q58" l="1"/>
  <c r="R58" s="1"/>
  <c r="U58" s="1"/>
  <c r="V58"/>
  <c r="AE58"/>
  <c r="P59" s="1"/>
  <c r="AD58"/>
  <c r="O59" s="1"/>
  <c r="AC58" l="1"/>
  <c r="N59" s="1"/>
  <c r="X58"/>
  <c r="E59" s="1"/>
  <c r="Y58"/>
  <c r="F59" s="1"/>
  <c r="AB58"/>
  <c r="M59" s="1"/>
  <c r="AA58"/>
  <c r="H59" s="1"/>
  <c r="Z58"/>
  <c r="G59" s="1"/>
  <c r="W58"/>
  <c r="I59" l="1"/>
  <c r="J59" s="1"/>
  <c r="S59" s="1"/>
  <c r="T59" s="1"/>
  <c r="AD59" s="1"/>
  <c r="O60" s="1"/>
  <c r="K59"/>
  <c r="L59" s="1"/>
  <c r="Q59" l="1"/>
  <c r="R59" s="1"/>
  <c r="Y59" s="1"/>
  <c r="F60" s="1"/>
  <c r="V59"/>
  <c r="AE59"/>
  <c r="P60" s="1"/>
  <c r="AB59" l="1"/>
  <c r="M60" s="1"/>
  <c r="AC59"/>
  <c r="N60" s="1"/>
  <c r="U59"/>
  <c r="W59" s="1"/>
  <c r="AA59"/>
  <c r="H60" s="1"/>
  <c r="X59"/>
  <c r="E60" s="1"/>
  <c r="I60" s="1"/>
  <c r="J60" s="1"/>
  <c r="Z59"/>
  <c r="G60" s="1"/>
  <c r="K60" l="1"/>
  <c r="L60" s="1"/>
  <c r="Q60" s="1"/>
  <c r="R60" s="1"/>
  <c r="U60" s="1"/>
  <c r="S60" l="1"/>
  <c r="T60" s="1"/>
  <c r="Y60" s="1"/>
  <c r="F61" s="1"/>
  <c r="AB60"/>
  <c r="M61" s="1"/>
  <c r="AC60"/>
  <c r="N61" s="1"/>
  <c r="V60" l="1"/>
  <c r="W60" s="1"/>
  <c r="AD60"/>
  <c r="O61" s="1"/>
  <c r="AE60"/>
  <c r="P61" s="1"/>
  <c r="X60"/>
  <c r="E61" s="1"/>
  <c r="I61" s="1"/>
  <c r="J61" s="1"/>
  <c r="Q61" s="1"/>
  <c r="R61" s="1"/>
  <c r="U61" s="1"/>
  <c r="Z60"/>
  <c r="G61" s="1"/>
  <c r="K61" s="1"/>
  <c r="L61" s="1"/>
  <c r="AA60"/>
  <c r="H61" s="1"/>
  <c r="S61" l="1"/>
  <c r="T61" s="1"/>
  <c r="AD61" s="1"/>
  <c r="O62" s="1"/>
  <c r="AB61"/>
  <c r="M62" s="1"/>
  <c r="AC61"/>
  <c r="N62" s="1"/>
  <c r="X61" l="1"/>
  <c r="E62" s="1"/>
  <c r="I62" s="1"/>
  <c r="J62" s="1"/>
  <c r="Y61"/>
  <c r="F62" s="1"/>
  <c r="Z61"/>
  <c r="G62" s="1"/>
  <c r="K62" s="1"/>
  <c r="L62" s="1"/>
  <c r="AA61"/>
  <c r="H62" s="1"/>
  <c r="V61"/>
  <c r="W61" s="1"/>
  <c r="AE61"/>
  <c r="P62" s="1"/>
  <c r="Q62" l="1"/>
  <c r="R62" s="1"/>
  <c r="Z62" s="1"/>
  <c r="G63" s="1"/>
  <c r="S62"/>
  <c r="T62" s="1"/>
  <c r="AD62" s="1"/>
  <c r="O63" s="1"/>
  <c r="X62" l="1"/>
  <c r="E63" s="1"/>
  <c r="I63" s="1"/>
  <c r="J63" s="1"/>
  <c r="S63" s="1"/>
  <c r="T63" s="1"/>
  <c r="AD63" s="1"/>
  <c r="O64" s="1"/>
  <c r="V62"/>
  <c r="AE62"/>
  <c r="P63" s="1"/>
  <c r="Y62"/>
  <c r="F63" s="1"/>
  <c r="AB62"/>
  <c r="M63" s="1"/>
  <c r="AA62"/>
  <c r="H63" s="1"/>
  <c r="K63" s="1"/>
  <c r="L63" s="1"/>
  <c r="U62"/>
  <c r="W62" s="1"/>
  <c r="AC62"/>
  <c r="N63" s="1"/>
  <c r="Q63" l="1"/>
  <c r="R63" s="1"/>
  <c r="U63" s="1"/>
  <c r="V63"/>
  <c r="AE63"/>
  <c r="P64" s="1"/>
  <c r="AC63" l="1"/>
  <c r="N64" s="1"/>
  <c r="AB63"/>
  <c r="M64" s="1"/>
  <c r="Y63"/>
  <c r="F64" s="1"/>
  <c r="X63"/>
  <c r="E64" s="1"/>
  <c r="Z63"/>
  <c r="G64" s="1"/>
  <c r="K64" s="1"/>
  <c r="L64" s="1"/>
  <c r="AA63"/>
  <c r="H64" s="1"/>
  <c r="W63"/>
  <c r="I64" l="1"/>
  <c r="J64" s="1"/>
  <c r="Q64" s="1"/>
  <c r="R64" s="1"/>
  <c r="S64" l="1"/>
  <c r="T64" s="1"/>
  <c r="V64" s="1"/>
  <c r="AB64"/>
  <c r="M65" s="1"/>
  <c r="AC64"/>
  <c r="N65" s="1"/>
  <c r="U64"/>
  <c r="AD64" l="1"/>
  <c r="O65" s="1"/>
  <c r="Y64"/>
  <c r="F65" s="1"/>
  <c r="AA64"/>
  <c r="H65" s="1"/>
  <c r="AE64"/>
  <c r="P65" s="1"/>
  <c r="Z64"/>
  <c r="G65" s="1"/>
  <c r="X64"/>
  <c r="E65" s="1"/>
  <c r="W64"/>
  <c r="K65" l="1"/>
  <c r="L65" s="1"/>
  <c r="I65"/>
  <c r="J65" s="1"/>
  <c r="Q65" l="1"/>
  <c r="R65" s="1"/>
  <c r="U65" s="1"/>
  <c r="S65"/>
  <c r="T65" s="1"/>
  <c r="AE65" s="1"/>
  <c r="P66" s="1"/>
  <c r="AB65" l="1"/>
  <c r="M66" s="1"/>
  <c r="AC65"/>
  <c r="N66" s="1"/>
  <c r="AD65"/>
  <c r="O66" s="1"/>
  <c r="V65"/>
  <c r="W65" s="1"/>
  <c r="Y65"/>
  <c r="F66" s="1"/>
  <c r="AA65"/>
  <c r="H66" s="1"/>
  <c r="Z65"/>
  <c r="G66" s="1"/>
  <c r="X65"/>
  <c r="E66" s="1"/>
  <c r="K66" l="1"/>
  <c r="L66" s="1"/>
  <c r="Q66" s="1"/>
  <c r="R66" s="1"/>
  <c r="AB66" s="1"/>
  <c r="M67" s="1"/>
  <c r="I66"/>
  <c r="J66" s="1"/>
  <c r="S66" l="1"/>
  <c r="T66" s="1"/>
  <c r="AD66" s="1"/>
  <c r="O67" s="1"/>
  <c r="AC66"/>
  <c r="N67" s="1"/>
  <c r="U66"/>
  <c r="Y66" l="1"/>
  <c r="F67" s="1"/>
  <c r="Z66"/>
  <c r="G67" s="1"/>
  <c r="K67" s="1"/>
  <c r="L67" s="1"/>
  <c r="X66"/>
  <c r="E67" s="1"/>
  <c r="AA66"/>
  <c r="H67" s="1"/>
  <c r="V66"/>
  <c r="W66" s="1"/>
  <c r="AE66"/>
  <c r="P67" s="1"/>
  <c r="I67" l="1"/>
  <c r="J67" s="1"/>
  <c r="Q67" s="1"/>
  <c r="R67" s="1"/>
  <c r="AB67" s="1"/>
  <c r="M68" s="1"/>
  <c r="S67" l="1"/>
  <c r="T67" s="1"/>
  <c r="AD67" s="1"/>
  <c r="O68" s="1"/>
  <c r="U67"/>
  <c r="AC67"/>
  <c r="N68" s="1"/>
  <c r="V67" l="1"/>
  <c r="W67" s="1"/>
  <c r="AE67"/>
  <c r="P68" s="1"/>
  <c r="X67"/>
  <c r="E68" s="1"/>
  <c r="Y67"/>
  <c r="F68" s="1"/>
  <c r="AA67"/>
  <c r="H68" s="1"/>
  <c r="Z67"/>
  <c r="G68" s="1"/>
  <c r="I68" l="1"/>
  <c r="J68" s="1"/>
  <c r="K68"/>
  <c r="L68" s="1"/>
  <c r="Q68" l="1"/>
  <c r="R68" s="1"/>
  <c r="AB68" s="1"/>
  <c r="M69" s="1"/>
  <c r="S68"/>
  <c r="T68" s="1"/>
  <c r="AD68" s="1"/>
  <c r="O69" s="1"/>
  <c r="AC68" l="1"/>
  <c r="N69" s="1"/>
  <c r="U68"/>
  <c r="AE68"/>
  <c r="P69" s="1"/>
  <c r="V68"/>
  <c r="X68"/>
  <c r="E69" s="1"/>
  <c r="I69" s="1"/>
  <c r="J69" s="1"/>
  <c r="AA68"/>
  <c r="H69" s="1"/>
  <c r="Z68"/>
  <c r="G69" s="1"/>
  <c r="Y68"/>
  <c r="F69" s="1"/>
  <c r="W68" l="1"/>
  <c r="K69"/>
  <c r="L69" s="1"/>
  <c r="Q69" s="1"/>
  <c r="R69" s="1"/>
  <c r="AC69" s="1"/>
  <c r="N70" s="1"/>
  <c r="S69" l="1"/>
  <c r="T69" s="1"/>
  <c r="AE69" s="1"/>
  <c r="P70" s="1"/>
  <c r="AB69"/>
  <c r="M70" s="1"/>
  <c r="U69"/>
  <c r="X69" l="1"/>
  <c r="E70" s="1"/>
  <c r="I70" s="1"/>
  <c r="J70" s="1"/>
  <c r="Q70" s="1"/>
  <c r="R70" s="1"/>
  <c r="AC70" s="1"/>
  <c r="N71" s="1"/>
  <c r="V69"/>
  <c r="W69" s="1"/>
  <c r="AD69"/>
  <c r="O70" s="1"/>
  <c r="Y69"/>
  <c r="F70" s="1"/>
  <c r="Z69"/>
  <c r="G70" s="1"/>
  <c r="K70" s="1"/>
  <c r="L70" s="1"/>
  <c r="AA69"/>
  <c r="H70" s="1"/>
  <c r="S70" l="1"/>
  <c r="T70" s="1"/>
  <c r="Y70" s="1"/>
  <c r="F71" s="1"/>
  <c r="AB70"/>
  <c r="M71" s="1"/>
  <c r="U70"/>
  <c r="V70" l="1"/>
  <c r="W70" s="1"/>
  <c r="AE70"/>
  <c r="P71" s="1"/>
  <c r="AD70"/>
  <c r="O71" s="1"/>
  <c r="Z70"/>
  <c r="G71" s="1"/>
  <c r="K71" s="1"/>
  <c r="L71" s="1"/>
  <c r="X70"/>
  <c r="E71" s="1"/>
  <c r="I71" s="1"/>
  <c r="J71" s="1"/>
  <c r="AA70"/>
  <c r="H71" s="1"/>
  <c r="S71" l="1"/>
  <c r="T71" s="1"/>
  <c r="AD71" s="1"/>
  <c r="O72" s="1"/>
  <c r="Q71"/>
  <c r="R71" s="1"/>
  <c r="U71" s="1"/>
  <c r="AB71" l="1"/>
  <c r="M72" s="1"/>
  <c r="V71"/>
  <c r="W71" s="1"/>
  <c r="AE71"/>
  <c r="P72" s="1"/>
  <c r="AC71"/>
  <c r="N72" s="1"/>
  <c r="Z71"/>
  <c r="G72" s="1"/>
  <c r="K72" s="1"/>
  <c r="L72" s="1"/>
  <c r="Y71"/>
  <c r="F72" s="1"/>
  <c r="X71"/>
  <c r="E72" s="1"/>
  <c r="AA71"/>
  <c r="H72" s="1"/>
  <c r="I72" l="1"/>
  <c r="J72" s="1"/>
  <c r="S72" s="1"/>
  <c r="T72" s="1"/>
  <c r="V72" s="1"/>
  <c r="Q72" l="1"/>
  <c r="R72" s="1"/>
  <c r="U72" s="1"/>
  <c r="W72" s="1"/>
  <c r="AE72"/>
  <c r="P73" s="1"/>
  <c r="AD72"/>
  <c r="O73" s="1"/>
  <c r="AA72" l="1"/>
  <c r="H73" s="1"/>
  <c r="AB72"/>
  <c r="M73" s="1"/>
  <c r="AC72"/>
  <c r="N73" s="1"/>
  <c r="Z72"/>
  <c r="G73" s="1"/>
  <c r="Y72"/>
  <c r="F73" s="1"/>
  <c r="X72"/>
  <c r="E73" s="1"/>
  <c r="K73" l="1"/>
  <c r="L73" s="1"/>
  <c r="I73"/>
  <c r="J73" s="1"/>
  <c r="S73" l="1"/>
  <c r="T73" s="1"/>
  <c r="AD73" s="1"/>
  <c r="O74" s="1"/>
  <c r="Q73"/>
  <c r="R73" s="1"/>
  <c r="U73" s="1"/>
  <c r="AE73" l="1"/>
  <c r="P74" s="1"/>
  <c r="V73"/>
  <c r="W73" s="1"/>
  <c r="AB73"/>
  <c r="M74" s="1"/>
  <c r="AC73"/>
  <c r="N74" s="1"/>
  <c r="Y73"/>
  <c r="F74" s="1"/>
  <c r="AA73"/>
  <c r="H74" s="1"/>
  <c r="Z73"/>
  <c r="G74" s="1"/>
  <c r="X73"/>
  <c r="E74" s="1"/>
  <c r="K74" l="1"/>
  <c r="L74" s="1"/>
  <c r="I74"/>
  <c r="J74" s="1"/>
  <c r="S74" l="1"/>
  <c r="T74" s="1"/>
  <c r="AD74" s="1"/>
  <c r="O75" s="1"/>
  <c r="Q74"/>
  <c r="R74" s="1"/>
  <c r="U74" s="1"/>
  <c r="V74" l="1"/>
  <c r="W74" s="1"/>
  <c r="AE74"/>
  <c r="P75" s="1"/>
  <c r="AC74"/>
  <c r="N75" s="1"/>
  <c r="AB74"/>
  <c r="M75" s="1"/>
  <c r="Y74"/>
  <c r="F75" s="1"/>
  <c r="AA74"/>
  <c r="H75" s="1"/>
  <c r="Z74"/>
  <c r="G75" s="1"/>
  <c r="X74"/>
  <c r="E75" s="1"/>
  <c r="K75" l="1"/>
  <c r="L75" s="1"/>
  <c r="I75"/>
  <c r="J75" s="1"/>
  <c r="S75" l="1"/>
  <c r="T75" s="1"/>
  <c r="AD75" s="1"/>
  <c r="O76" s="1"/>
  <c r="Q75"/>
  <c r="R75" s="1"/>
  <c r="AC75" s="1"/>
  <c r="N76" s="1"/>
  <c r="V75" l="1"/>
  <c r="AE75"/>
  <c r="P76" s="1"/>
  <c r="U75"/>
  <c r="AB75"/>
  <c r="M76" s="1"/>
  <c r="AA75"/>
  <c r="H76" s="1"/>
  <c r="Z75"/>
  <c r="G76" s="1"/>
  <c r="Y75"/>
  <c r="F76" s="1"/>
  <c r="X75"/>
  <c r="E76" s="1"/>
  <c r="W75" l="1"/>
  <c r="K76"/>
  <c r="L76" s="1"/>
  <c r="I76"/>
  <c r="J76" s="1"/>
  <c r="Q76" s="1"/>
  <c r="R76" s="1"/>
  <c r="AC76" s="1"/>
  <c r="N77" s="1"/>
  <c r="S76" l="1"/>
  <c r="T76" s="1"/>
  <c r="X76" s="1"/>
  <c r="E77" s="1"/>
  <c r="AB76"/>
  <c r="M77" s="1"/>
  <c r="U76"/>
  <c r="AD76" l="1"/>
  <c r="O77" s="1"/>
  <c r="AE76"/>
  <c r="P77" s="1"/>
  <c r="V76"/>
  <c r="W76" s="1"/>
  <c r="Z76"/>
  <c r="G77" s="1"/>
  <c r="K77" s="1"/>
  <c r="L77" s="1"/>
  <c r="AA76"/>
  <c r="H77" s="1"/>
  <c r="Y76"/>
  <c r="F77" s="1"/>
  <c r="I77" s="1"/>
  <c r="J77" s="1"/>
  <c r="Q77" l="1"/>
  <c r="R77" s="1"/>
  <c r="AC77" s="1"/>
  <c r="N78" s="1"/>
  <c r="S77"/>
  <c r="T77" s="1"/>
  <c r="V77" s="1"/>
  <c r="AB77" l="1"/>
  <c r="M78" s="1"/>
  <c r="U77"/>
  <c r="W77" s="1"/>
  <c r="X77"/>
  <c r="E78" s="1"/>
  <c r="I78" s="1"/>
  <c r="J78" s="1"/>
  <c r="AE77"/>
  <c r="P78" s="1"/>
  <c r="AD77"/>
  <c r="O78" s="1"/>
  <c r="Y77"/>
  <c r="F78" s="1"/>
  <c r="Z77"/>
  <c r="G78" s="1"/>
  <c r="K78" s="1"/>
  <c r="L78" s="1"/>
  <c r="AA77"/>
  <c r="H78" s="1"/>
  <c r="Q78" l="1"/>
  <c r="R78" s="1"/>
  <c r="AC78" s="1"/>
  <c r="N79" s="1"/>
  <c r="S78"/>
  <c r="T78" s="1"/>
  <c r="Y78" l="1"/>
  <c r="F79" s="1"/>
  <c r="AB78"/>
  <c r="M79" s="1"/>
  <c r="U78"/>
  <c r="V78"/>
  <c r="AE78"/>
  <c r="P79" s="1"/>
  <c r="AD78"/>
  <c r="O79" s="1"/>
  <c r="AA78"/>
  <c r="H79" s="1"/>
  <c r="Z78"/>
  <c r="G79" s="1"/>
  <c r="X78"/>
  <c r="E79" s="1"/>
  <c r="W78" l="1"/>
  <c r="I79"/>
  <c r="J79" s="1"/>
  <c r="K79"/>
  <c r="L79" s="1"/>
  <c r="Q79" l="1"/>
  <c r="R79" s="1"/>
  <c r="U79" s="1"/>
  <c r="S79"/>
  <c r="T79" s="1"/>
  <c r="AD79" s="1"/>
  <c r="O80" s="1"/>
  <c r="AC79" l="1"/>
  <c r="N80" s="1"/>
  <c r="AB79"/>
  <c r="M80" s="1"/>
  <c r="AE79"/>
  <c r="P80" s="1"/>
  <c r="Z79"/>
  <c r="G80" s="1"/>
  <c r="K80" s="1"/>
  <c r="L80" s="1"/>
  <c r="V79"/>
  <c r="W79" s="1"/>
  <c r="Y79"/>
  <c r="F80" s="1"/>
  <c r="X79"/>
  <c r="E80" s="1"/>
  <c r="AA79"/>
  <c r="H80" s="1"/>
  <c r="I80" l="1"/>
  <c r="J80" s="1"/>
  <c r="Q80" s="1"/>
  <c r="R80" s="1"/>
  <c r="S80" l="1"/>
  <c r="T80" s="1"/>
  <c r="V80" s="1"/>
  <c r="AB80"/>
  <c r="M81" s="1"/>
  <c r="AC80"/>
  <c r="N81" s="1"/>
  <c r="U80"/>
  <c r="AA80" l="1"/>
  <c r="H81" s="1"/>
  <c r="Z80"/>
  <c r="G81" s="1"/>
  <c r="Y80"/>
  <c r="F81" s="1"/>
  <c r="X80"/>
  <c r="E81" s="1"/>
  <c r="AE80"/>
  <c r="P81" s="1"/>
  <c r="AD80"/>
  <c r="O81" s="1"/>
  <c r="W80"/>
  <c r="K81" l="1"/>
  <c r="L81" s="1"/>
  <c r="I81"/>
  <c r="J81" s="1"/>
  <c r="Q81" l="1"/>
  <c r="R81" s="1"/>
  <c r="U81" s="1"/>
  <c r="S81"/>
  <c r="T81" s="1"/>
  <c r="V81" s="1"/>
  <c r="AC81" l="1"/>
  <c r="AB81"/>
  <c r="Y81"/>
  <c r="AE81"/>
  <c r="AD81"/>
  <c r="AA81"/>
  <c r="Z81"/>
  <c r="X81"/>
  <c r="W81"/>
</calcChain>
</file>

<file path=xl/sharedStrings.xml><?xml version="1.0" encoding="utf-8"?>
<sst xmlns="http://schemas.openxmlformats.org/spreadsheetml/2006/main" count="119" uniqueCount="110">
  <si>
    <t>Term</t>
  </si>
  <si>
    <t>Comments</t>
  </si>
  <si>
    <t>∂</t>
  </si>
  <si>
    <t>∂E_T/∂w5</t>
  </si>
  <si>
    <t>∂(E1 + E2)/∂w5</t>
  </si>
  <si>
    <t>∂E2/∂w5 = 0</t>
  </si>
  <si>
    <t>(Since E2 is independent of w5)</t>
  </si>
  <si>
    <t>∂(E1)/∂w5</t>
  </si>
  <si>
    <t>∂(E1)/∂a_o1 * ∂(a_o1)/∂o1 * ∂(o1)/∂w5</t>
  </si>
  <si>
    <t>Chain Rule</t>
  </si>
  <si>
    <t xml:space="preserve">∂(E1)/∂a_o1 </t>
  </si>
  <si>
    <r>
      <rPr>
        <sz val="10"/>
        <color indexed="8"/>
        <rFont val="Helvetica Neue"/>
      </rPr>
      <t>∂(1/2 * (t1 - a_o1)</t>
    </r>
    <r>
      <rPr>
        <vertAlign val="superscript"/>
        <sz val="10"/>
        <color indexed="8"/>
        <rFont val="Helvetica Neue"/>
      </rPr>
      <t>2)</t>
    </r>
    <r>
      <rPr>
        <sz val="10"/>
        <color indexed="8"/>
        <rFont val="Helvetica Neue"/>
      </rPr>
      <t xml:space="preserve"> /∂a_o1 </t>
    </r>
  </si>
  <si>
    <t>(t1 - a_o1) * (-1) = a_o1 - t1</t>
  </si>
  <si>
    <t xml:space="preserve">∂(a_o1)/∂o1 </t>
  </si>
  <si>
    <t>∂(σ (o1) )/∂(o1 )</t>
  </si>
  <si>
    <t>σ (o1) (1-σ (o1)  = a_o1 (1- a_o1)</t>
  </si>
  <si>
    <t>∂(o1)/∂w5</t>
  </si>
  <si>
    <t>∂(w5 * a_h1  + w6 * a_h2)/∂w5</t>
  </si>
  <si>
    <t>a_h1</t>
  </si>
  <si>
    <t xml:space="preserve">(a_o1 - t1) * a_o1 (1- a_o1) * a_h1 </t>
  </si>
  <si>
    <t>Putting it together and extrapolating for other weights w6,w7,w8</t>
  </si>
  <si>
    <t>∂E_T/∂w6</t>
  </si>
  <si>
    <t>(a_o1 - t1) * a_o1 (1- a_o1) * a_h2</t>
  </si>
  <si>
    <t>∂E_T/∂w7</t>
  </si>
  <si>
    <t>(a_o2 - t2) * a_o2 (1- a_o2) * a_h1</t>
  </si>
  <si>
    <t>∂E_T/∂w8</t>
  </si>
  <si>
    <t>(a_o2 - t2) * a_o2 (1- a_o2) * a_h2</t>
  </si>
  <si>
    <t>∂(E_T)/∂(a_h1)</t>
  </si>
  <si>
    <t>∂(E1 + E2)/∂(a_h1)</t>
  </si>
  <si>
    <t>∂(E1)/∂(a_h1)</t>
  </si>
  <si>
    <t>∂(E1)/∂(a_o1) * ∂(a_o1)/∂(o1) * ∂(o1)/∂(a_h1)</t>
  </si>
  <si>
    <t>(a_o1 - t1) * a_o1(1- a_o1) * ∂(o1)/∂(a_h1)</t>
  </si>
  <si>
    <t>∂(o1)/∂(a_h1)</t>
  </si>
  <si>
    <t>∂(w5 * a_h1  + w6 * a_h2)/∂(a_h1) = w5</t>
  </si>
  <si>
    <t>(a_o1 - t1) * a_o1(1- a_o1) * w5</t>
  </si>
  <si>
    <t>∂(E2)/∂(a_h1)</t>
  </si>
  <si>
    <t>(a_o2 - t2) * a_o2(1- a_o2) * w7</t>
  </si>
  <si>
    <r>
      <rPr>
        <sz val="11"/>
        <color indexed="8"/>
        <rFont val="Helvetica Neue"/>
      </rPr>
      <t xml:space="preserve">∂(E1 + E2)/∂(a_h1) = </t>
    </r>
    <r>
      <rPr>
        <b/>
        <sz val="11"/>
        <color indexed="8"/>
        <rFont val="Helvetica Neue"/>
      </rPr>
      <t>(a_o1 - t1) * a_o1(1- a_o1) * w5 +(a_o2 - t2) * a_o2(1- a_o2) * w7</t>
    </r>
  </si>
  <si>
    <t>Extrapolating</t>
  </si>
  <si>
    <t>∂(E_T)/∂(a_h2)</t>
  </si>
  <si>
    <r>
      <rPr>
        <b/>
        <sz val="11"/>
        <color indexed="8"/>
        <rFont val="Helvetica Neue"/>
      </rPr>
      <t>(a_o1 - t1) * a_o1(1- a_o1) * w6 +(a_o2 - t2) * a_o2(1- a_o2) * w8</t>
    </r>
  </si>
  <si>
    <t>Derivatives wrto E for w1, w2, w3, w4</t>
  </si>
  <si>
    <t>h1 = w1 * i1 + w2 * i2</t>
  </si>
  <si>
    <t>∂E_T/∂w1</t>
  </si>
  <si>
    <t xml:space="preserve">h2 = w3 * i1 + w4 * i2	 </t>
  </si>
  <si>
    <t>∂(E_T)/∂w1</t>
  </si>
  <si>
    <t>∂(E_T)/(a_o1) *  (a_o1)/(o1)  * (o1)/a_h1 * a_h1/h1 * h1/w1</t>
  </si>
  <si>
    <t>a_h1 = σ (h1) = 1/(1 + exp(-h1))</t>
  </si>
  <si>
    <t xml:space="preserve">Since we know ∂(E_T)/∂(a_h1) we can substitute ∂(E_T)/(a_o1) *  (a_o1)/(o1)  * (o1)/a_h1  for ∂(E_T)/∂(a_h1) </t>
  </si>
  <si>
    <t>a_h2 = σ (h2)= = 1/(1 + exp(-h2))</t>
  </si>
  <si>
    <t>∂(E_T)/∂a_h1 * Ea_h1/h1 * Eh1/w1</t>
  </si>
  <si>
    <t>o1 = w5 * a_h1  + w6 * a_h2</t>
  </si>
  <si>
    <t>Ea_h1/h1</t>
  </si>
  <si>
    <t>σ (h1)/h1 = σ (h1)(1- σ (h1)) = a_h1 (1 - a_h1)</t>
  </si>
  <si>
    <t>o2 = w7 * a_h1  + w8 * a_h2</t>
  </si>
  <si>
    <t>Eh1/w1</t>
  </si>
  <si>
    <t>w1 * i1 + w2 * i2/w1 = i1</t>
  </si>
  <si>
    <t xml:space="preserve">a_o1 = σ (o1) = 1/(1 + exp(-o1)) </t>
  </si>
  <si>
    <r>
      <rPr>
        <sz val="11"/>
        <color indexed="8"/>
        <rFont val="Helvetica Neue"/>
      </rPr>
      <t>(</t>
    </r>
    <r>
      <rPr>
        <b/>
        <sz val="11"/>
        <color indexed="8"/>
        <rFont val="Helvetica Neue"/>
      </rPr>
      <t>(a_o1 - t1) * a_o1(1- a_o1) * w5 +(a_o2 - t2) * a_o2(1- a_o2) * w7) * a_h1 (1 - a_h1) * i1</t>
    </r>
  </si>
  <si>
    <t>a_o2 = σ (o2) = 1/(1 + exp(-o2))</t>
  </si>
  <si>
    <r>
      <rPr>
        <sz val="11"/>
        <color indexed="8"/>
        <rFont val="Helvetica Neue"/>
      </rPr>
      <t>∂(E_T)/∂a_h1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a_h1 (1 - a_h1) * i1</t>
    </r>
  </si>
  <si>
    <t>Putting it together for w1 and extrapolating for other weights w2,w3,w4</t>
  </si>
  <si>
    <r>
      <rPr>
        <sz val="10"/>
        <color indexed="8"/>
        <rFont val="Helvetica Neue"/>
      </rPr>
      <t>E1 = 1/2 * (t1 - a_o1)</t>
    </r>
    <r>
      <rPr>
        <vertAlign val="superscript"/>
        <sz val="10"/>
        <color indexed="8"/>
        <rFont val="Helvetica Neue"/>
      </rPr>
      <t>2</t>
    </r>
    <r>
      <rPr>
        <sz val="10"/>
        <color indexed="8"/>
        <rFont val="Helvetica Neue"/>
      </rPr>
      <t xml:space="preserve"> </t>
    </r>
  </si>
  <si>
    <t>∂(E_T)/∂w2</t>
  </si>
  <si>
    <r>
      <rPr>
        <sz val="11"/>
        <color indexed="8"/>
        <rFont val="Helvetica Neue"/>
      </rPr>
      <t>∂(E_T)/∂a_h1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a_h1 (1 - a_h1) * i2</t>
    </r>
  </si>
  <si>
    <r>
      <rPr>
        <sz val="10"/>
        <color indexed="8"/>
        <rFont val="Helvetica Neue"/>
      </rPr>
      <t>E2 = 1/2 * (t2 - a_o2)</t>
    </r>
    <r>
      <rPr>
        <vertAlign val="superscript"/>
        <sz val="10"/>
        <color indexed="8"/>
        <rFont val="Helvetica Neue"/>
      </rPr>
      <t>2</t>
    </r>
    <r>
      <rPr>
        <sz val="10"/>
        <color indexed="8"/>
        <rFont val="Helvetica Neue"/>
      </rPr>
      <t xml:space="preserve"> </t>
    </r>
  </si>
  <si>
    <t>∂(E_T)/∂w3</t>
  </si>
  <si>
    <r>
      <rPr>
        <sz val="11"/>
        <color indexed="8"/>
        <rFont val="Helvetica Neue"/>
      </rPr>
      <t>∂(E_T)/∂a_h2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a_h2 (1 - a_h2) * i1</t>
    </r>
  </si>
  <si>
    <t>E_Total = E1 + E2</t>
  </si>
  <si>
    <t>∂(E_T)/∂w4</t>
  </si>
  <si>
    <r>
      <rPr>
        <sz val="11"/>
        <color indexed="8"/>
        <rFont val="Helvetica Neue"/>
      </rPr>
      <t>∂(E_T)/∂a_h2 *</t>
    </r>
    <r>
      <rPr>
        <b/>
        <sz val="11"/>
        <color indexed="8"/>
        <rFont val="Helvetica Neue"/>
      </rPr>
      <t xml:space="preserve"> </t>
    </r>
    <r>
      <rPr>
        <sz val="11"/>
        <color indexed="8"/>
        <rFont val="Helvetica Neue"/>
      </rPr>
      <t>a_h2 (1 - a_h2) * i2</t>
    </r>
  </si>
  <si>
    <t>Learning Rate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</si>
  <si>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</si>
  <si>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</si>
  <si>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</si>
  <si>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</si>
  <si>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</si>
  <si>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</si>
  <si>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</si>
  <si>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</si>
  <si>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</si>
  <si>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</si>
  <si>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</si>
  <si>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</si>
  <si>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</si>
  <si>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</si>
  <si>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</si>
  <si>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</si>
  <si>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</si>
  <si>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</si>
  <si>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</si>
  <si>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</si>
  <si>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</si>
  <si>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</si>
  <si>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</si>
  <si>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</si>
  <si>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</si>
  <si>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</si>
  <si>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</si>
  <si>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</si>
  <si>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</si>
  <si>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</si>
  <si>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Derivative of loss wrt weights - w5, w6,w7, w8</t>
  </si>
  <si>
    <t>Hidden layer activation (derivatives wrt E)</t>
  </si>
  <si>
    <t>LR = 0.5</t>
  </si>
  <si>
    <t>LR = 0.2</t>
  </si>
  <si>
    <t>LR = 0.1</t>
  </si>
  <si>
    <t>LR = 0.8</t>
  </si>
  <si>
    <t>LR = 1</t>
  </si>
  <si>
    <t>LR = 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</si>
</sst>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8">
    <font>
      <sz val="10"/>
      <color indexed="8"/>
      <name val="Helvetica Neue"/>
    </font>
    <font>
      <b/>
      <sz val="10"/>
      <color indexed="8"/>
      <name val="Helvetica Neue"/>
    </font>
    <font>
      <b/>
      <sz val="11"/>
      <color indexed="8"/>
      <name val="Helvetica Neue"/>
    </font>
    <font>
      <sz val="11"/>
      <color indexed="8"/>
      <name val="Helvetica Neue"/>
    </font>
    <font>
      <vertAlign val="superscript"/>
      <sz val="10"/>
      <color indexed="8"/>
      <name val="Helvetica Neue"/>
    </font>
    <font>
      <i/>
      <sz val="11"/>
      <color indexed="8"/>
      <name val="Helvetica Neue"/>
    </font>
    <font>
      <sz val="10"/>
      <color indexed="18"/>
      <name val="Helvetica Neue Medium"/>
    </font>
    <font>
      <sz val="10"/>
      <color indexed="1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9"/>
      </right>
      <top style="thin">
        <color indexed="10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 style="thin">
        <color indexed="9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49" fontId="3" fillId="3" borderId="8" xfId="0" applyNumberFormat="1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49" fontId="1" fillId="8" borderId="10" xfId="0" applyNumberFormat="1" applyFont="1" applyFill="1" applyBorder="1" applyAlignment="1">
      <alignment vertical="top" wrapText="1"/>
    </xf>
    <xf numFmtId="0" fontId="1" fillId="8" borderId="11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49" fontId="6" fillId="9" borderId="12" xfId="0" applyNumberFormat="1" applyFont="1" applyFill="1" applyBorder="1" applyAlignment="1">
      <alignment vertical="top" wrapText="1"/>
    </xf>
    <xf numFmtId="49" fontId="6" fillId="9" borderId="13" xfId="0" applyNumberFormat="1" applyFont="1" applyFill="1" applyBorder="1" applyAlignment="1">
      <alignment vertical="top" wrapText="1"/>
    </xf>
    <xf numFmtId="49" fontId="6" fillId="9" borderId="14" xfId="0" applyNumberFormat="1" applyFont="1" applyFill="1" applyBorder="1" applyAlignment="1">
      <alignment vertical="top" wrapText="1"/>
    </xf>
    <xf numFmtId="49" fontId="7" fillId="9" borderId="15" xfId="0" applyNumberFormat="1" applyFont="1" applyFill="1" applyBorder="1" applyAlignment="1">
      <alignment vertical="top" wrapText="1"/>
    </xf>
    <xf numFmtId="49" fontId="7" fillId="9" borderId="8" xfId="0" applyNumberFormat="1" applyFont="1" applyFill="1" applyBorder="1" applyAlignment="1">
      <alignment vertical="top" wrapText="1"/>
    </xf>
    <xf numFmtId="164" fontId="7" fillId="9" borderId="8" xfId="0" applyNumberFormat="1" applyFont="1" applyFill="1" applyBorder="1" applyAlignment="1">
      <alignment vertical="top" wrapText="1"/>
    </xf>
    <xf numFmtId="164" fontId="7" fillId="9" borderId="9" xfId="0" applyNumberFormat="1" applyFont="1" applyFill="1" applyBorder="1" applyAlignment="1">
      <alignment vertical="top" wrapText="1"/>
    </xf>
    <xf numFmtId="165" fontId="0" fillId="0" borderId="16" xfId="0" applyNumberFormat="1" applyFont="1" applyBorder="1" applyAlignment="1">
      <alignment vertical="top" wrapText="1"/>
    </xf>
    <xf numFmtId="165" fontId="0" fillId="0" borderId="17" xfId="0" applyNumberFormat="1" applyFont="1" applyBorder="1" applyAlignment="1">
      <alignment vertical="top" wrapText="1"/>
    </xf>
    <xf numFmtId="165" fontId="0" fillId="5" borderId="17" xfId="0" applyNumberFormat="1" applyFont="1" applyFill="1" applyBorder="1" applyAlignment="1">
      <alignment vertical="top" wrapText="1"/>
    </xf>
    <xf numFmtId="165" fontId="0" fillId="0" borderId="8" xfId="0" applyNumberFormat="1" applyFont="1" applyBorder="1" applyAlignment="1">
      <alignment vertical="top" wrapText="1"/>
    </xf>
    <xf numFmtId="165" fontId="0" fillId="0" borderId="9" xfId="0" applyNumberFormat="1" applyFont="1" applyBorder="1" applyAlignment="1">
      <alignment vertical="top" wrapText="1"/>
    </xf>
    <xf numFmtId="165" fontId="0" fillId="3" borderId="7" xfId="0" applyNumberFormat="1" applyFont="1" applyFill="1" applyBorder="1" applyAlignment="1">
      <alignment vertical="top" wrapText="1"/>
    </xf>
    <xf numFmtId="165" fontId="0" fillId="3" borderId="8" xfId="0" applyNumberFormat="1" applyFont="1" applyFill="1" applyBorder="1" applyAlignment="1">
      <alignment vertical="top" wrapText="1"/>
    </xf>
    <xf numFmtId="165" fontId="0" fillId="5" borderId="8" xfId="0" applyNumberFormat="1" applyFont="1" applyFill="1" applyBorder="1" applyAlignment="1">
      <alignment vertical="top" wrapText="1"/>
    </xf>
    <xf numFmtId="165" fontId="0" fillId="3" borderId="9" xfId="0" applyNumberFormat="1" applyFont="1" applyFill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5" fontId="0" fillId="0" borderId="18" xfId="0" applyNumberFormat="1" applyFont="1" applyBorder="1" applyAlignment="1">
      <alignment vertical="top" wrapText="1"/>
    </xf>
    <xf numFmtId="165" fontId="0" fillId="0" borderId="19" xfId="0" applyNumberFormat="1" applyFont="1" applyBorder="1" applyAlignment="1">
      <alignment vertical="top" wrapText="1"/>
    </xf>
    <xf numFmtId="165" fontId="0" fillId="0" borderId="20" xfId="0" applyNumberFormat="1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5" fillId="0" borderId="8" xfId="0" applyNumberFormat="1" applyFont="1" applyBorder="1" applyAlignment="1">
      <alignment horizontal="right" vertical="top" wrapText="1"/>
    </xf>
    <xf numFmtId="0" fontId="0" fillId="0" borderId="8" xfId="0" applyFont="1" applyBorder="1" applyAlignment="1">
      <alignment horizontal="right" vertical="top" wrapText="1"/>
    </xf>
    <xf numFmtId="49" fontId="2" fillId="0" borderId="21" xfId="0" applyNumberFormat="1" applyFont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49" fontId="2" fillId="0" borderId="21" xfId="0" applyNumberFormat="1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3" fillId="3" borderId="21" xfId="0" applyNumberFormat="1" applyFont="1" applyFill="1" applyBorder="1" applyAlignment="1">
      <alignment vertical="top" wrapText="1"/>
    </xf>
    <xf numFmtId="49" fontId="3" fillId="3" borderId="21" xfId="0" applyNumberFormat="1" applyFont="1" applyFill="1" applyBorder="1" applyAlignment="1">
      <alignment vertical="top" wrapText="1"/>
    </xf>
    <xf numFmtId="0" fontId="0" fillId="3" borderId="21" xfId="0" applyFont="1" applyFill="1" applyBorder="1" applyAlignment="1">
      <alignment vertical="top" wrapText="1"/>
    </xf>
    <xf numFmtId="49" fontId="2" fillId="4" borderId="21" xfId="0" applyNumberFormat="1" applyFont="1" applyFill="1" applyBorder="1" applyAlignment="1">
      <alignment vertical="top" wrapText="1"/>
    </xf>
    <xf numFmtId="49" fontId="3" fillId="0" borderId="21" xfId="0" applyNumberFormat="1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49" fontId="3" fillId="0" borderId="21" xfId="0" applyNumberFormat="1" applyFont="1" applyBorder="1" applyAlignment="1">
      <alignment vertical="top" wrapText="1"/>
    </xf>
    <xf numFmtId="49" fontId="5" fillId="0" borderId="21" xfId="0" applyNumberFormat="1" applyFont="1" applyBorder="1" applyAlignment="1">
      <alignment horizontal="left" vertical="center" wrapText="1"/>
    </xf>
    <xf numFmtId="49" fontId="2" fillId="3" borderId="21" xfId="0" applyNumberFormat="1" applyFont="1" applyFill="1" applyBorder="1" applyAlignment="1">
      <alignment vertical="top" wrapText="1"/>
    </xf>
    <xf numFmtId="49" fontId="3" fillId="3" borderId="22" xfId="0" applyNumberFormat="1" applyFont="1" applyFill="1" applyBorder="1" applyAlignment="1">
      <alignment vertical="top" wrapText="1"/>
    </xf>
    <xf numFmtId="49" fontId="3" fillId="0" borderId="22" xfId="0" applyNumberFormat="1" applyFont="1" applyBorder="1" applyAlignment="1">
      <alignment vertical="top" wrapText="1"/>
    </xf>
    <xf numFmtId="49" fontId="5" fillId="0" borderId="22" xfId="0" applyNumberFormat="1" applyFont="1" applyBorder="1" applyAlignment="1">
      <alignment horizontal="left" vertical="center" wrapText="1"/>
    </xf>
    <xf numFmtId="0" fontId="0" fillId="3" borderId="22" xfId="0" applyFont="1" applyFill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49" fontId="2" fillId="4" borderId="22" xfId="0" applyNumberFormat="1" applyFont="1" applyFill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3" borderId="24" xfId="0" applyFont="1" applyFill="1" applyBorder="1" applyAlignment="1">
      <alignment vertical="top" wrapText="1"/>
    </xf>
    <xf numFmtId="0" fontId="3" fillId="3" borderId="23" xfId="0" applyFont="1" applyFill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3" fillId="3" borderId="25" xfId="0" applyFont="1" applyFill="1" applyBorder="1" applyAlignment="1">
      <alignment vertical="top" wrapText="1"/>
    </xf>
    <xf numFmtId="0" fontId="3" fillId="3" borderId="26" xfId="0" applyFont="1" applyFill="1" applyBorder="1" applyAlignment="1">
      <alignment vertical="top" wrapText="1"/>
    </xf>
    <xf numFmtId="0" fontId="3" fillId="3" borderId="27" xfId="0" applyFont="1" applyFill="1" applyBorder="1" applyAlignment="1">
      <alignment vertical="top" wrapText="1"/>
    </xf>
    <xf numFmtId="49" fontId="3" fillId="0" borderId="28" xfId="0" applyNumberFormat="1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2" fillId="3" borderId="21" xfId="0" applyNumberFormat="1" applyFont="1" applyFill="1" applyBorder="1" applyAlignment="1">
      <alignment vertical="top" wrapText="1"/>
    </xf>
    <xf numFmtId="49" fontId="3" fillId="5" borderId="21" xfId="0" applyNumberFormat="1" applyFont="1" applyFill="1" applyBorder="1" applyAlignment="1">
      <alignment vertical="top" wrapText="1"/>
    </xf>
    <xf numFmtId="49" fontId="2" fillId="6" borderId="21" xfId="0" applyNumberFormat="1" applyFont="1" applyFill="1" applyBorder="1" applyAlignment="1">
      <alignment vertical="top" wrapText="1"/>
    </xf>
    <xf numFmtId="49" fontId="3" fillId="6" borderId="21" xfId="0" applyNumberFormat="1" applyFont="1" applyFill="1" applyBorder="1" applyAlignment="1">
      <alignment vertical="top" wrapText="1"/>
    </xf>
    <xf numFmtId="0" fontId="0" fillId="3" borderId="21" xfId="0" applyFont="1" applyFill="1" applyBorder="1" applyAlignment="1">
      <alignment vertical="top" wrapText="1"/>
    </xf>
    <xf numFmtId="49" fontId="0" fillId="3" borderId="21" xfId="0" applyNumberFormat="1" applyFont="1" applyFill="1" applyBorder="1" applyAlignment="1">
      <alignment vertical="top" wrapText="1"/>
    </xf>
    <xf numFmtId="49" fontId="3" fillId="4" borderId="21" xfId="0" applyNumberFormat="1" applyFont="1" applyFill="1" applyBorder="1" applyAlignment="1">
      <alignment vertical="top" wrapText="1"/>
    </xf>
    <xf numFmtId="49" fontId="0" fillId="3" borderId="21" xfId="0" applyNumberFormat="1" applyFont="1" applyFill="1" applyBorder="1" applyAlignment="1">
      <alignment vertical="top" wrapText="1"/>
    </xf>
    <xf numFmtId="49" fontId="0" fillId="0" borderId="21" xfId="0" applyNumberFormat="1" applyFont="1" applyBorder="1" applyAlignment="1">
      <alignment vertical="top" wrapText="1"/>
    </xf>
    <xf numFmtId="49" fontId="3" fillId="7" borderId="21" xfId="0" applyNumberFormat="1" applyFont="1" applyFill="1" applyBorder="1" applyAlignment="1">
      <alignment vertical="top" wrapText="1"/>
    </xf>
    <xf numFmtId="49" fontId="3" fillId="7" borderId="21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BDC0BF"/>
      <rgbColor rgb="FFF4F4F4"/>
      <rgbColor rgb="FF72FCE9"/>
      <rgbColor rgb="FFFFF056"/>
      <rgbColor rgb="FFFFD931"/>
      <rgbColor rgb="FFD5D5D5"/>
      <rgbColor rgb="FFFF968C"/>
      <rgbColor rgb="FFFEFFFE"/>
      <rgbColor rgb="FFB41700"/>
      <rgbColor rgb="FFB8B8B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Vs Epoch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backprop_training!$W$35</c:f>
              <c:strCache>
                <c:ptCount val="1"/>
                <c:pt idx="0">
                  <c:v>E_Total</c:v>
                </c:pt>
              </c:strCache>
            </c:strRef>
          </c:tx>
          <c:marker>
            <c:symbol val="none"/>
          </c:marker>
          <c:val>
            <c:numRef>
              <c:f>backprop_training!$W$36:$W$81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9C-124F-BB29-F0A5277A4F9A}"/>
            </c:ext>
          </c:extLst>
        </c:ser>
        <c:dLbls>
          <c:dLblPos val="b"/>
        </c:dLbls>
        <c:marker val="1"/>
        <c:axId val="127553536"/>
        <c:axId val="127555072"/>
      </c:lineChart>
      <c:catAx>
        <c:axId val="12755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Iteration</a:t>
                </a:r>
                <a:endParaRPr lang="en-US"/>
              </a:p>
            </c:rich>
          </c:tx>
          <c:layout/>
          <c:spPr>
            <a:solidFill>
              <a:schemeClr val="accent3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</c:title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7555072"/>
        <c:crosses val="autoZero"/>
        <c:auto val="1"/>
        <c:lblAlgn val="ctr"/>
        <c:lblOffset val="100"/>
        <c:tickLblSkip val="2"/>
        <c:tickMarkSkip val="2"/>
      </c:catAx>
      <c:valAx>
        <c:axId val="127555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spPr>
            <a:solidFill>
              <a:schemeClr val="accent5">
                <a:lumMod val="75000"/>
              </a:schemeClr>
            </a:solidFill>
          </c:spPr>
        </c:title>
        <c:numFmt formatCode="0.00" sourceLinked="0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27553536"/>
        <c:crossesAt val="1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 baseline="0"/>
              <a:t>Learning Rate Impact on error</a:t>
            </a:r>
            <a:endParaRPr lang="en-US"/>
          </a:p>
        </c:rich>
      </c:tx>
      <c:layout>
        <c:manualLayout>
          <c:xMode val="edge"/>
          <c:yMode val="edge"/>
          <c:x val="0.17498600174978127"/>
          <c:y val="3.7037037037037035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LR_VS_Error!$D$2</c:f>
              <c:strCache>
                <c:ptCount val="1"/>
                <c:pt idx="0">
                  <c:v>LR = 0.1</c:v>
                </c:pt>
              </c:strCache>
            </c:strRef>
          </c:tx>
          <c:marker>
            <c:symbol val="none"/>
          </c:marker>
          <c:val>
            <c:numRef>
              <c:f>LR_VS_Error!$D$3:$D$48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</c:numCache>
            </c:numRef>
          </c:val>
        </c:ser>
        <c:ser>
          <c:idx val="1"/>
          <c:order val="1"/>
          <c:tx>
            <c:strRef>
              <c:f>LR_VS_Error!$E$2</c:f>
              <c:strCache>
                <c:ptCount val="1"/>
                <c:pt idx="0">
                  <c:v>LR = 0.2</c:v>
                </c:pt>
              </c:strCache>
            </c:strRef>
          </c:tx>
          <c:marker>
            <c:symbol val="none"/>
          </c:marker>
          <c:val>
            <c:numRef>
              <c:f>LR_VS_Error!$E$3:$E$48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</c:numCache>
            </c:numRef>
          </c:val>
        </c:ser>
        <c:ser>
          <c:idx val="2"/>
          <c:order val="2"/>
          <c:tx>
            <c:strRef>
              <c:f>LR_VS_Error!$F$2</c:f>
              <c:strCache>
                <c:ptCount val="1"/>
                <c:pt idx="0">
                  <c:v>LR = 0.5</c:v>
                </c:pt>
              </c:strCache>
            </c:strRef>
          </c:tx>
          <c:marker>
            <c:symbol val="none"/>
          </c:marker>
          <c:val>
            <c:numRef>
              <c:f>LR_VS_Error!$F$3:$F$48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</c:numCache>
            </c:numRef>
          </c:val>
        </c:ser>
        <c:ser>
          <c:idx val="3"/>
          <c:order val="3"/>
          <c:tx>
            <c:strRef>
              <c:f>LR_VS_Error!$G$2</c:f>
              <c:strCache>
                <c:ptCount val="1"/>
                <c:pt idx="0">
                  <c:v>LR = 0.8</c:v>
                </c:pt>
              </c:strCache>
            </c:strRef>
          </c:tx>
          <c:marker>
            <c:symbol val="none"/>
          </c:marker>
          <c:val>
            <c:numRef>
              <c:f>LR_VS_Error!$G$3:$G$48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</c:numCache>
            </c:numRef>
          </c:val>
        </c:ser>
        <c:ser>
          <c:idx val="4"/>
          <c:order val="4"/>
          <c:tx>
            <c:strRef>
              <c:f>LR_VS_Error!$H$2</c:f>
              <c:strCache>
                <c:ptCount val="1"/>
                <c:pt idx="0">
                  <c:v>LR = 1</c:v>
                </c:pt>
              </c:strCache>
            </c:strRef>
          </c:tx>
          <c:marker>
            <c:symbol val="none"/>
          </c:marker>
          <c:val>
            <c:numRef>
              <c:f>LR_VS_Error!$H$3:$H$48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</c:numCache>
            </c:numRef>
          </c:val>
        </c:ser>
        <c:ser>
          <c:idx val="5"/>
          <c:order val="5"/>
          <c:tx>
            <c:strRef>
              <c:f>LR_VS_Error!$I$2</c:f>
              <c:strCache>
                <c:ptCount val="1"/>
                <c:pt idx="0">
                  <c:v>LR = 2</c:v>
                </c:pt>
              </c:strCache>
            </c:strRef>
          </c:tx>
          <c:marker>
            <c:symbol val="none"/>
          </c:marker>
          <c:val>
            <c:numRef>
              <c:f>LR_VS_Error!$I$3:$I$48</c:f>
              <c:numCache>
                <c:formatCode>0.0000</c:formatCode>
                <c:ptCount val="46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</c:numCache>
            </c:numRef>
          </c:val>
        </c:ser>
        <c:marker val="1"/>
        <c:axId val="113438080"/>
        <c:axId val="113440256"/>
      </c:lineChart>
      <c:catAx>
        <c:axId val="113438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Iteration</a:t>
                </a:r>
                <a:endParaRPr lang="en-US"/>
              </a:p>
            </c:rich>
          </c:tx>
          <c:layout/>
          <c:spPr>
            <a:solidFill>
              <a:schemeClr val="accent3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</c:title>
        <c:tickLblPos val="nextTo"/>
        <c:crossAx val="113440256"/>
        <c:crosses val="autoZero"/>
        <c:auto val="1"/>
        <c:lblAlgn val="ctr"/>
        <c:lblOffset val="100"/>
      </c:catAx>
      <c:valAx>
        <c:axId val="113440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Error/Loss</a:t>
                </a:r>
                <a:endParaRPr lang="en-US"/>
              </a:p>
            </c:rich>
          </c:tx>
          <c:layout/>
          <c:spPr>
            <a:solidFill>
              <a:schemeClr val="accent5">
                <a:lumMod val="75000"/>
              </a:schemeClr>
            </a:solidFill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</c:title>
        <c:numFmt formatCode="0.00" sourceLinked="0"/>
        <c:tickLblPos val="nextTo"/>
        <c:crossAx val="11343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167707</xdr:colOff>
      <xdr:row>3</xdr:row>
      <xdr:rowOff>120883</xdr:rowOff>
    </xdr:from>
    <xdr:to>
      <xdr:col>17</xdr:col>
      <xdr:colOff>246450</xdr:colOff>
      <xdr:row>15</xdr:row>
      <xdr:rowOff>217732</xdr:rowOff>
    </xdr:to>
    <xdr:grpSp>
      <xdr:nvGrpSpPr>
        <xdr:cNvPr id="49" name="Group 49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GrpSpPr/>
      </xdr:nvGrpSpPr>
      <xdr:grpSpPr>
        <a:xfrm>
          <a:off x="167707" y="1065763"/>
          <a:ext cx="9123683" cy="3396309"/>
          <a:chOff x="0" y="-2"/>
          <a:chExt cx="7825741" cy="3196919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xmlns="" id="{00000000-0008-0000-0000-000002000000}"/>
              </a:ext>
            </a:extLst>
          </xdr:cNvPr>
          <xdr:cNvSpPr/>
        </xdr:nvSpPr>
        <xdr:spPr>
          <a:xfrm>
            <a:off x="3202569" y="2339118"/>
            <a:ext cx="1007695" cy="1"/>
          </a:xfrm>
          <a:prstGeom prst="line">
            <a:avLst/>
          </a:prstGeom>
          <a:noFill/>
          <a:ln w="12700" cap="flat">
            <a:solidFill>
              <a:srgbClr val="5E5E5E"/>
            </a:solidFill>
            <a:prstDash val="solid"/>
            <a:miter lim="400000"/>
            <a:tailEnd type="triangle" w="med" len="med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SpPr/>
        </xdr:nvSpPr>
        <xdr:spPr>
          <a:xfrm>
            <a:off x="773219" y="780221"/>
            <a:ext cx="958253" cy="1520798"/>
          </a:xfrm>
          <a:prstGeom prst="line">
            <a:avLst/>
          </a:prstGeom>
          <a:noFill/>
          <a:ln w="12700" cap="flat">
            <a:solidFill>
              <a:srgbClr val="5E5E5E"/>
            </a:solidFill>
            <a:prstDash val="solid"/>
            <a:miter lim="400000"/>
            <a:tailEnd type="triangle" w="med" len="med"/>
          </a:ln>
          <a:effectLst/>
        </xdr:spPr>
        <xdr:txBody>
          <a:bodyPr/>
          <a:lstStyle/>
          <a:p>
            <a:endParaRPr/>
          </a:p>
        </xdr:txBody>
      </xdr:sp>
      <xdr:grpSp>
        <xdr:nvGrpSpPr>
          <xdr:cNvPr id="48" name="Group 48">
            <a:extLst>
              <a:ext uri="{FF2B5EF4-FFF2-40B4-BE49-F238E27FC236}">
                <a16:creationId xmlns:a16="http://schemas.microsoft.com/office/drawing/2014/main" xmlns="" id="{00000000-0008-0000-0000-000030000000}"/>
              </a:ext>
            </a:extLst>
          </xdr:cNvPr>
          <xdr:cNvGrpSpPr/>
        </xdr:nvGrpSpPr>
        <xdr:grpSpPr>
          <a:xfrm>
            <a:off x="0" y="-2"/>
            <a:ext cx="7825741" cy="3196919"/>
            <a:chOff x="0" y="-1"/>
            <a:chExt cx="7825740" cy="3196917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SpPr/>
          </xdr:nvSpPr>
          <xdr:spPr>
            <a:xfrm>
              <a:off x="0" y="295729"/>
              <a:ext cx="716677" cy="711042"/>
            </a:xfrm>
            <a:prstGeom prst="ellipse">
              <a:avLst/>
            </a:prstGeom>
            <a:solidFill>
              <a:srgbClr val="00A1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/>
          </xdr:nvSpPr>
          <xdr:spPr>
            <a:xfrm>
              <a:off x="0" y="2079952"/>
              <a:ext cx="716677" cy="711042"/>
            </a:xfrm>
            <a:prstGeom prst="ellipse">
              <a:avLst/>
            </a:prstGeom>
            <a:solidFill>
              <a:srgbClr val="00A1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xmlns="" id="{00000000-0008-0000-0000-000006000000}"/>
                </a:ext>
              </a:extLst>
            </xdr:cNvPr>
            <xdr:cNvSpPr/>
          </xdr:nvSpPr>
          <xdr:spPr>
            <a:xfrm>
              <a:off x="1733351" y="295729"/>
              <a:ext cx="716678" cy="711042"/>
            </a:xfrm>
            <a:prstGeom prst="ellipse">
              <a:avLst/>
            </a:prstGeom>
            <a:solidFill>
              <a:srgbClr val="60D937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/>
          </xdr:nvSpPr>
          <xdr:spPr>
            <a:xfrm>
              <a:off x="1733351" y="2079952"/>
              <a:ext cx="716678" cy="711042"/>
            </a:xfrm>
            <a:prstGeom prst="ellipse">
              <a:avLst/>
            </a:prstGeom>
            <a:solidFill>
              <a:srgbClr val="60D937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xmlns="" id="{00000000-0008-0000-0000-000008000000}"/>
                </a:ext>
              </a:extLst>
            </xdr:cNvPr>
            <xdr:cNvSpPr/>
          </xdr:nvSpPr>
          <xdr:spPr>
            <a:xfrm>
              <a:off x="2395504" y="295729"/>
              <a:ext cx="716678" cy="711042"/>
            </a:xfrm>
            <a:prstGeom prst="ellipse">
              <a:avLst/>
            </a:prstGeom>
            <a:solidFill>
              <a:schemeClr val="accent3">
                <a:hueOff val="362282"/>
                <a:satOff val="31803"/>
                <a:lumOff val="-18242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xmlns="" id="{00000000-0008-0000-0000-000009000000}"/>
                </a:ext>
              </a:extLst>
            </xdr:cNvPr>
            <xdr:cNvSpPr/>
          </xdr:nvSpPr>
          <xdr:spPr>
            <a:xfrm>
              <a:off x="2395504" y="2079952"/>
              <a:ext cx="716678" cy="711042"/>
            </a:xfrm>
            <a:prstGeom prst="ellipse">
              <a:avLst/>
            </a:prstGeom>
            <a:solidFill>
              <a:schemeClr val="accent3">
                <a:hueOff val="362282"/>
                <a:satOff val="31803"/>
                <a:lumOff val="-18242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xmlns="" id="{00000000-0008-0000-0000-00000A000000}"/>
                </a:ext>
              </a:extLst>
            </xdr:cNvPr>
            <xdr:cNvSpPr/>
          </xdr:nvSpPr>
          <xdr:spPr>
            <a:xfrm>
              <a:off x="4183380" y="295729"/>
              <a:ext cx="716678" cy="711042"/>
            </a:xfrm>
            <a:prstGeom prst="ellipse">
              <a:avLst/>
            </a:prstGeom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xmlns="" id="{00000000-0008-0000-0000-00000B000000}"/>
                </a:ext>
              </a:extLst>
            </xdr:cNvPr>
            <xdr:cNvSpPr/>
          </xdr:nvSpPr>
          <xdr:spPr>
            <a:xfrm>
              <a:off x="4183380" y="2079952"/>
              <a:ext cx="716678" cy="711042"/>
            </a:xfrm>
            <a:prstGeom prst="ellipse">
              <a:avLst/>
            </a:prstGeom>
            <a:solidFill>
              <a:schemeClr val="accent1">
                <a:lumOff val="16847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xmlns="" id="{00000000-0008-0000-0000-00000C000000}"/>
                </a:ext>
              </a:extLst>
            </xdr:cNvPr>
            <xdr:cNvSpPr/>
          </xdr:nvSpPr>
          <xdr:spPr>
            <a:xfrm>
              <a:off x="4791009" y="303939"/>
              <a:ext cx="716678" cy="711042"/>
            </a:xfrm>
            <a:prstGeom prst="ellipse">
              <a:avLst/>
            </a:prstGeom>
            <a:solidFill>
              <a:schemeClr val="accent1">
                <a:lumOff val="-13575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xmlns="" id="{00000000-0008-0000-0000-00000D000000}"/>
                </a:ext>
              </a:extLst>
            </xdr:cNvPr>
            <xdr:cNvSpPr/>
          </xdr:nvSpPr>
          <xdr:spPr>
            <a:xfrm>
              <a:off x="4791009" y="2079952"/>
              <a:ext cx="716678" cy="711042"/>
            </a:xfrm>
            <a:prstGeom prst="ellipse">
              <a:avLst/>
            </a:prstGeom>
            <a:solidFill>
              <a:schemeClr val="accent1">
                <a:lumOff val="-13575"/>
              </a:schemeClr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xmlns="" id="{00000000-0008-0000-0000-00000E000000}"/>
                </a:ext>
              </a:extLst>
            </xdr:cNvPr>
            <xdr:cNvSpPr/>
          </xdr:nvSpPr>
          <xdr:spPr>
            <a:xfrm>
              <a:off x="6672579" y="1006770"/>
              <a:ext cx="1153161" cy="1126808"/>
            </a:xfrm>
            <a:prstGeom prst="ellipse">
              <a:avLst/>
            </a:prstGeom>
            <a:solidFill>
              <a:srgbClr val="ED220D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xmlns="" id="{00000000-0008-0000-0000-00000F000000}"/>
                </a:ext>
              </a:extLst>
            </xdr:cNvPr>
            <xdr:cNvSpPr/>
          </xdr:nvSpPr>
          <xdr:spPr>
            <a:xfrm>
              <a:off x="5616733" y="786459"/>
              <a:ext cx="1055847" cy="553299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xmlns="" id="{00000000-0008-0000-0000-000010000000}"/>
                </a:ext>
              </a:extLst>
            </xdr:cNvPr>
            <xdr:cNvSpPr/>
          </xdr:nvSpPr>
          <xdr:spPr>
            <a:xfrm>
              <a:off x="716676" y="2435472"/>
              <a:ext cx="1007696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xmlns="" id="{00000000-0008-0000-0000-000011000000}"/>
                </a:ext>
              </a:extLst>
            </xdr:cNvPr>
            <xdr:cNvSpPr/>
          </xdr:nvSpPr>
          <xdr:spPr>
            <a:xfrm>
              <a:off x="725657" y="659459"/>
              <a:ext cx="1007695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xmlns="" id="{00000000-0008-0000-0000-000012000000}"/>
                </a:ext>
              </a:extLst>
            </xdr:cNvPr>
            <xdr:cNvSpPr/>
          </xdr:nvSpPr>
          <xdr:spPr>
            <a:xfrm>
              <a:off x="3175685" y="689349"/>
              <a:ext cx="1007696" cy="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:a16="http://schemas.microsoft.com/office/drawing/2014/main" xmlns="" id="{00000000-0008-0000-0000-000013000000}"/>
                </a:ext>
              </a:extLst>
            </xdr:cNvPr>
            <xdr:cNvSpPr/>
          </xdr:nvSpPr>
          <xdr:spPr>
            <a:xfrm flipV="1">
              <a:off x="5616733" y="1825063"/>
              <a:ext cx="1056091" cy="648511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0" name="Shape 20">
              <a:extLst>
                <a:ext uri="{FF2B5EF4-FFF2-40B4-BE49-F238E27FC236}">
                  <a16:creationId xmlns:a16="http://schemas.microsoft.com/office/drawing/2014/main" xmlns="" id="{00000000-0008-0000-0000-000014000000}"/>
                </a:ext>
              </a:extLst>
            </xdr:cNvPr>
            <xdr:cNvSpPr/>
          </xdr:nvSpPr>
          <xdr:spPr>
            <a:xfrm>
              <a:off x="3170604" y="803705"/>
              <a:ext cx="958253" cy="1520798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1" name="Shape 21">
              <a:extLst>
                <a:ext uri="{FF2B5EF4-FFF2-40B4-BE49-F238E27FC236}">
                  <a16:creationId xmlns:a16="http://schemas.microsoft.com/office/drawing/2014/main" xmlns="" id="{00000000-0008-0000-0000-000015000000}"/>
                </a:ext>
              </a:extLst>
            </xdr:cNvPr>
            <xdr:cNvSpPr/>
          </xdr:nvSpPr>
          <xdr:spPr>
            <a:xfrm flipV="1">
              <a:off x="3171840" y="865284"/>
              <a:ext cx="1065909" cy="1465823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2" name="Shape 22">
              <a:extLst>
                <a:ext uri="{FF2B5EF4-FFF2-40B4-BE49-F238E27FC236}">
                  <a16:creationId xmlns:a16="http://schemas.microsoft.com/office/drawing/2014/main" xmlns="" id="{00000000-0008-0000-0000-000016000000}"/>
                </a:ext>
              </a:extLst>
            </xdr:cNvPr>
            <xdr:cNvSpPr/>
          </xdr:nvSpPr>
          <xdr:spPr>
            <a:xfrm flipV="1">
              <a:off x="809857" y="904015"/>
              <a:ext cx="981187" cy="1426829"/>
            </a:xfrm>
            <a:prstGeom prst="line">
              <a:avLst/>
            </a:prstGeom>
            <a:noFill/>
            <a:ln w="12700" cap="flat">
              <a:solidFill>
                <a:srgbClr val="5E5E5E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1" name="Shape 51">
              <a:extLst>
                <a:ext uri="{FF2B5EF4-FFF2-40B4-BE49-F238E27FC236}">
                  <a16:creationId xmlns:a16="http://schemas.microsoft.com/office/drawing/2014/main" xmlns="" id="{00000000-0008-0000-0000-000033000000}"/>
                </a:ext>
              </a:extLst>
            </xdr:cNvPr>
            <xdr:cNvSpPr/>
          </xdr:nvSpPr>
          <xdr:spPr>
            <a:xfrm>
              <a:off x="2010206" y="-1"/>
              <a:ext cx="622823" cy="316457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4" extrusionOk="0">
                  <a:moveTo>
                    <a:pt x="0" y="15145"/>
                  </a:moveTo>
                  <a:cubicBezTo>
                    <a:pt x="7920" y="-5396"/>
                    <a:pt x="15120" y="-5043"/>
                    <a:pt x="21600" y="16204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cxnSp macro="">
          <xdr:nvCxnSpPr>
            <xdr:cNvPr id="24" name="Connector 24">
              <a:extLst>
                <a:ext uri="{FF2B5EF4-FFF2-40B4-BE49-F238E27FC236}">
                  <a16:creationId xmlns:a16="http://schemas.microsoft.com/office/drawing/2014/main" xmlns="" id="{00000000-0008-0000-0000-000018000000}"/>
                </a:ext>
              </a:extLst>
            </xdr:cNvPr>
            <xdr:cNvCxnSpPr>
              <a:cxnSpLocks/>
              <a:endCxn id="9" idx="4"/>
            </xdr:cNvCxnSpPr>
          </xdr:nvCxnSpPr>
          <xdr:spPr>
            <a:xfrm>
              <a:off x="2061522" y="2790994"/>
              <a:ext cx="692321" cy="13015"/>
            </a:xfrm>
            <a:prstGeom prst="curvedConnector4">
              <a:avLst>
                <a:gd name="adj1" fmla="val -12194"/>
                <a:gd name="adj2" fmla="val 1800000"/>
              </a:avLst>
            </a:prstGeom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</xdr:cxnSp>
        <xdr:sp macro="" textlink="">
          <xdr:nvSpPr>
            <xdr:cNvPr id="52" name="Shape 52">
              <a:extLst>
                <a:ext uri="{FF2B5EF4-FFF2-40B4-BE49-F238E27FC236}">
                  <a16:creationId xmlns:a16="http://schemas.microsoft.com/office/drawing/2014/main" xmlns="" id="{00000000-0008-0000-0000-000034000000}"/>
                </a:ext>
              </a:extLst>
            </xdr:cNvPr>
            <xdr:cNvSpPr/>
          </xdr:nvSpPr>
          <xdr:spPr>
            <a:xfrm>
              <a:off x="4524039" y="16896"/>
              <a:ext cx="552792" cy="294359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3" extrusionOk="0">
                  <a:moveTo>
                    <a:pt x="0" y="15351"/>
                  </a:moveTo>
                  <a:cubicBezTo>
                    <a:pt x="9854" y="-5397"/>
                    <a:pt x="17054" y="-5113"/>
                    <a:pt x="21600" y="16203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53" name="Shape 53">
              <a:extLst>
                <a:ext uri="{FF2B5EF4-FFF2-40B4-BE49-F238E27FC236}">
                  <a16:creationId xmlns:a16="http://schemas.microsoft.com/office/drawing/2014/main" xmlns="" id="{00000000-0008-0000-0000-000035000000}"/>
                </a:ext>
              </a:extLst>
            </xdr:cNvPr>
            <xdr:cNvSpPr/>
          </xdr:nvSpPr>
          <xdr:spPr>
            <a:xfrm>
              <a:off x="4547711" y="2793093"/>
              <a:ext cx="662154" cy="403823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16200" extrusionOk="0">
                  <a:moveTo>
                    <a:pt x="0" y="0"/>
                  </a:moveTo>
                  <a:cubicBezTo>
                    <a:pt x="6153" y="21600"/>
                    <a:pt x="13353" y="21600"/>
                    <a:pt x="21600" y="0"/>
                  </a:cubicBezTo>
                </a:path>
              </a:pathLst>
            </a:custGeom>
            <a:noFill/>
            <a:ln w="12700" cap="flat">
              <a:solidFill>
                <a:srgbClr val="000000"/>
              </a:solidFill>
              <a:prstDash val="solid"/>
              <a:miter lim="400000"/>
              <a:tailEnd type="triangle" w="med" len="med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27" name="Shape 27">
              <a:extLst>
                <a:ext uri="{FF2B5EF4-FFF2-40B4-BE49-F238E27FC236}">
                  <a16:creationId xmlns:a16="http://schemas.microsoft.com/office/drawing/2014/main" xmlns="" id="{00000000-0008-0000-0000-00001B000000}"/>
                </a:ext>
              </a:extLst>
            </xdr:cNvPr>
            <xdr:cNvSpPr txBox="1"/>
          </xdr:nvSpPr>
          <xdr:spPr>
            <a:xfrm>
              <a:off x="866881" y="285182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w1 = 0.15</a:t>
              </a:r>
            </a:p>
          </xdr:txBody>
        </xdr:sp>
        <xdr:sp macro="" textlink="">
          <xdr:nvSpPr>
            <xdr:cNvPr id="28" name="Shape 28">
              <a:extLst>
                <a:ext uri="{FF2B5EF4-FFF2-40B4-BE49-F238E27FC236}">
                  <a16:creationId xmlns:a16="http://schemas.microsoft.com/office/drawing/2014/main" xmlns="" id="{00000000-0008-0000-0000-00001C000000}"/>
                </a:ext>
              </a:extLst>
            </xdr:cNvPr>
            <xdr:cNvSpPr txBox="1"/>
          </xdr:nvSpPr>
          <xdr:spPr>
            <a:xfrm>
              <a:off x="1360148" y="1171484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w2 = 0.2</a:t>
              </a:r>
            </a:p>
          </xdr:txBody>
        </xdr:sp>
        <xdr:sp macro="" textlink="">
          <xdr:nvSpPr>
            <xdr:cNvPr id="29" name="Shape 29">
              <a:extLst>
                <a:ext uri="{FF2B5EF4-FFF2-40B4-BE49-F238E27FC236}">
                  <a16:creationId xmlns:a16="http://schemas.microsoft.com/office/drawing/2014/main" xmlns="" id="{00000000-0008-0000-0000-00001D000000}"/>
                </a:ext>
              </a:extLst>
            </xdr:cNvPr>
            <xdr:cNvSpPr txBox="1"/>
          </xdr:nvSpPr>
          <xdr:spPr>
            <a:xfrm>
              <a:off x="1321312" y="1864732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w3 = 0.25</a:t>
              </a:r>
            </a:p>
          </xdr:txBody>
        </xdr:sp>
        <xdr:sp macro="" textlink="">
          <xdr:nvSpPr>
            <xdr:cNvPr id="30" name="Shape 30">
              <a:extLst>
                <a:ext uri="{FF2B5EF4-FFF2-40B4-BE49-F238E27FC236}">
                  <a16:creationId xmlns:a16="http://schemas.microsoft.com/office/drawing/2014/main" xmlns="" id="{00000000-0008-0000-0000-00001E000000}"/>
                </a:ext>
              </a:extLst>
            </xdr:cNvPr>
            <xdr:cNvSpPr txBox="1"/>
          </xdr:nvSpPr>
          <xdr:spPr>
            <a:xfrm>
              <a:off x="905718" y="2522148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w4 = 0.3</a:t>
              </a:r>
            </a:p>
          </xdr:txBody>
        </xdr:sp>
        <xdr:sp macro="" textlink="">
          <xdr:nvSpPr>
            <xdr:cNvPr id="31" name="Shape 31">
              <a:extLst>
                <a:ext uri="{FF2B5EF4-FFF2-40B4-BE49-F238E27FC236}">
                  <a16:creationId xmlns:a16="http://schemas.microsoft.com/office/drawing/2014/main" xmlns="" id="{00000000-0008-0000-0000-00001F000000}"/>
                </a:ext>
              </a:extLst>
            </xdr:cNvPr>
            <xdr:cNvSpPr txBox="1"/>
          </xdr:nvSpPr>
          <xdr:spPr>
            <a:xfrm>
              <a:off x="3308294" y="371099"/>
              <a:ext cx="691643" cy="287602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w5 = 0.4</a:t>
              </a:r>
            </a:p>
          </xdr:txBody>
        </xdr:sp>
        <xdr:sp macro="" textlink="">
          <xdr:nvSpPr>
            <xdr:cNvPr id="32" name="Shape 32">
              <a:extLst>
                <a:ext uri="{FF2B5EF4-FFF2-40B4-BE49-F238E27FC236}">
                  <a16:creationId xmlns:a16="http://schemas.microsoft.com/office/drawing/2014/main" xmlns="" id="{00000000-0008-0000-0000-000020000000}"/>
                </a:ext>
              </a:extLst>
            </xdr:cNvPr>
            <xdr:cNvSpPr txBox="1"/>
          </xdr:nvSpPr>
          <xdr:spPr>
            <a:xfrm>
              <a:off x="3723888" y="1064347"/>
              <a:ext cx="769316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w6 = 0.45</a:t>
              </a:r>
            </a:p>
          </xdr:txBody>
        </xdr:sp>
        <xdr:sp macro="" textlink="">
          <xdr:nvSpPr>
            <xdr:cNvPr id="33" name="Shape 33">
              <a:extLst>
                <a:ext uri="{FF2B5EF4-FFF2-40B4-BE49-F238E27FC236}">
                  <a16:creationId xmlns:a16="http://schemas.microsoft.com/office/drawing/2014/main" xmlns="" id="{00000000-0008-0000-0000-000021000000}"/>
                </a:ext>
              </a:extLst>
            </xdr:cNvPr>
            <xdr:cNvSpPr txBox="1"/>
          </xdr:nvSpPr>
          <xdr:spPr>
            <a:xfrm>
              <a:off x="3685051" y="1757595"/>
              <a:ext cx="691643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w7 = 0.5</a:t>
              </a:r>
            </a:p>
          </xdr:txBody>
        </xdr:sp>
        <xdr:sp macro="" textlink="">
          <xdr:nvSpPr>
            <xdr:cNvPr id="34" name="Shape 34">
              <a:extLst>
                <a:ext uri="{FF2B5EF4-FFF2-40B4-BE49-F238E27FC236}">
                  <a16:creationId xmlns:a16="http://schemas.microsoft.com/office/drawing/2014/main" xmlns="" id="{00000000-0008-0000-0000-000022000000}"/>
                </a:ext>
              </a:extLst>
            </xdr:cNvPr>
            <xdr:cNvSpPr txBox="1"/>
          </xdr:nvSpPr>
          <xdr:spPr>
            <a:xfrm>
              <a:off x="3269457" y="2415011"/>
              <a:ext cx="769317" cy="287603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rtl="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0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w8 = 0.55</a:t>
              </a:r>
            </a:p>
          </xdr:txBody>
        </xdr:sp>
        <xdr:sp macro="" textlink="">
          <xdr:nvSpPr>
            <xdr:cNvPr id="35" name="Shape 35">
              <a:extLst>
                <a:ext uri="{FF2B5EF4-FFF2-40B4-BE49-F238E27FC236}">
                  <a16:creationId xmlns:a16="http://schemas.microsoft.com/office/drawing/2014/main" xmlns="" id="{00000000-0008-0000-0000-000023000000}"/>
                </a:ext>
              </a:extLst>
            </xdr:cNvPr>
            <xdr:cNvSpPr txBox="1"/>
          </xdr:nvSpPr>
          <xdr:spPr>
            <a:xfrm>
              <a:off x="235444" y="476616"/>
              <a:ext cx="25081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i1</a:t>
              </a:r>
            </a:p>
          </xdr:txBody>
        </xdr:sp>
        <xdr:sp macro="" textlink="">
          <xdr:nvSpPr>
            <xdr:cNvPr id="36" name="Shape 36">
              <a:extLst>
                <a:ext uri="{FF2B5EF4-FFF2-40B4-BE49-F238E27FC236}">
                  <a16:creationId xmlns:a16="http://schemas.microsoft.com/office/drawing/2014/main" xmlns="" id="{00000000-0008-0000-0000-000024000000}"/>
                </a:ext>
              </a:extLst>
            </xdr:cNvPr>
            <xdr:cNvSpPr txBox="1"/>
          </xdr:nvSpPr>
          <xdr:spPr>
            <a:xfrm>
              <a:off x="235444" y="2276466"/>
              <a:ext cx="250818" cy="302045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i2</a:t>
              </a:r>
            </a:p>
          </xdr:txBody>
        </xdr:sp>
        <xdr:sp macro="" textlink="">
          <xdr:nvSpPr>
            <xdr:cNvPr id="37" name="Shape 37">
              <a:extLst>
                <a:ext uri="{FF2B5EF4-FFF2-40B4-BE49-F238E27FC236}">
                  <a16:creationId xmlns:a16="http://schemas.microsoft.com/office/drawing/2014/main" xmlns="" id="{00000000-0008-0000-0000-000025000000}"/>
                </a:ext>
              </a:extLst>
            </xdr:cNvPr>
            <xdr:cNvSpPr txBox="1"/>
          </xdr:nvSpPr>
          <xdr:spPr>
            <a:xfrm>
              <a:off x="1969433" y="476616"/>
              <a:ext cx="30229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h1</a:t>
              </a:r>
            </a:p>
          </xdr:txBody>
        </xdr:sp>
        <xdr:sp macro="" textlink="">
          <xdr:nvSpPr>
            <xdr:cNvPr id="38" name="Shape 38">
              <a:extLst>
                <a:ext uri="{FF2B5EF4-FFF2-40B4-BE49-F238E27FC236}">
                  <a16:creationId xmlns:a16="http://schemas.microsoft.com/office/drawing/2014/main" xmlns="" id="{00000000-0008-0000-0000-000026000000}"/>
                </a:ext>
              </a:extLst>
            </xdr:cNvPr>
            <xdr:cNvSpPr txBox="1"/>
          </xdr:nvSpPr>
          <xdr:spPr>
            <a:xfrm>
              <a:off x="1969433" y="2285804"/>
              <a:ext cx="302298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h2</a:t>
              </a:r>
            </a:p>
          </xdr:txBody>
        </xdr:sp>
        <xdr:sp macro="" textlink="">
          <xdr:nvSpPr>
            <xdr:cNvPr id="39" name="Shape 39">
              <a:extLst>
                <a:ext uri="{FF2B5EF4-FFF2-40B4-BE49-F238E27FC236}">
                  <a16:creationId xmlns:a16="http://schemas.microsoft.com/office/drawing/2014/main" xmlns="" id="{00000000-0008-0000-0000-000027000000}"/>
                </a:ext>
              </a:extLst>
            </xdr:cNvPr>
            <xdr:cNvSpPr txBox="1"/>
          </xdr:nvSpPr>
          <xdr:spPr>
            <a:xfrm>
              <a:off x="2581380" y="476616"/>
              <a:ext cx="46295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a_h1</a:t>
              </a:r>
            </a:p>
          </xdr:txBody>
        </xdr:sp>
        <xdr:sp macro="" textlink="">
          <xdr:nvSpPr>
            <xdr:cNvPr id="40" name="Shape 40">
              <a:extLst>
                <a:ext uri="{FF2B5EF4-FFF2-40B4-BE49-F238E27FC236}">
                  <a16:creationId xmlns:a16="http://schemas.microsoft.com/office/drawing/2014/main" xmlns="" id="{00000000-0008-0000-0000-000028000000}"/>
                </a:ext>
              </a:extLst>
            </xdr:cNvPr>
            <xdr:cNvSpPr txBox="1"/>
          </xdr:nvSpPr>
          <xdr:spPr>
            <a:xfrm>
              <a:off x="2541772" y="2285804"/>
              <a:ext cx="46295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a_h2</a:t>
              </a:r>
            </a:p>
          </xdr:txBody>
        </xdr:sp>
        <xdr:sp macro="" textlink="">
          <xdr:nvSpPr>
            <xdr:cNvPr id="41" name="Shape 41">
              <a:extLst>
                <a:ext uri="{FF2B5EF4-FFF2-40B4-BE49-F238E27FC236}">
                  <a16:creationId xmlns:a16="http://schemas.microsoft.com/office/drawing/2014/main" xmlns="" id="{00000000-0008-0000-0000-000029000000}"/>
                </a:ext>
              </a:extLst>
            </xdr:cNvPr>
            <xdr:cNvSpPr txBox="1"/>
          </xdr:nvSpPr>
          <xdr:spPr>
            <a:xfrm>
              <a:off x="4389187" y="470337"/>
              <a:ext cx="30506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o1</a:t>
              </a:r>
            </a:p>
          </xdr:txBody>
        </xdr:sp>
        <xdr:sp macro="" textlink="">
          <xdr:nvSpPr>
            <xdr:cNvPr id="42" name="Shape 42">
              <a:extLst>
                <a:ext uri="{FF2B5EF4-FFF2-40B4-BE49-F238E27FC236}">
                  <a16:creationId xmlns:a16="http://schemas.microsoft.com/office/drawing/2014/main" xmlns="" id="{00000000-0008-0000-0000-00002A000000}"/>
                </a:ext>
              </a:extLst>
            </xdr:cNvPr>
            <xdr:cNvSpPr txBox="1"/>
          </xdr:nvSpPr>
          <xdr:spPr>
            <a:xfrm>
              <a:off x="4389187" y="2284450"/>
              <a:ext cx="305064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o2</a:t>
              </a:r>
            </a:p>
          </xdr:txBody>
        </xdr:sp>
        <xdr:sp macro="" textlink="">
          <xdr:nvSpPr>
            <xdr:cNvPr id="43" name="Shape 43">
              <a:extLst>
                <a:ext uri="{FF2B5EF4-FFF2-40B4-BE49-F238E27FC236}">
                  <a16:creationId xmlns:a16="http://schemas.microsoft.com/office/drawing/2014/main" xmlns="" id="{00000000-0008-0000-0000-00002B000000}"/>
                </a:ext>
              </a:extLst>
            </xdr:cNvPr>
            <xdr:cNvSpPr txBox="1"/>
          </xdr:nvSpPr>
          <xdr:spPr>
            <a:xfrm>
              <a:off x="4934056" y="498488"/>
              <a:ext cx="46546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a_o1</a:t>
              </a:r>
            </a:p>
          </xdr:txBody>
        </xdr:sp>
        <xdr:sp macro="" textlink="">
          <xdr:nvSpPr>
            <xdr:cNvPr id="44" name="Shape 44">
              <a:extLst>
                <a:ext uri="{FF2B5EF4-FFF2-40B4-BE49-F238E27FC236}">
                  <a16:creationId xmlns:a16="http://schemas.microsoft.com/office/drawing/2014/main" xmlns="" id="{00000000-0008-0000-0000-00002C000000}"/>
                </a:ext>
              </a:extLst>
            </xdr:cNvPr>
            <xdr:cNvSpPr txBox="1"/>
          </xdr:nvSpPr>
          <xdr:spPr>
            <a:xfrm>
              <a:off x="4934056" y="2285804"/>
              <a:ext cx="46546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a_o2</a:t>
              </a:r>
            </a:p>
          </xdr:txBody>
        </xdr:sp>
        <xdr:sp macro="" textlink="">
          <xdr:nvSpPr>
            <xdr:cNvPr id="45" name="Shape 45">
              <a:extLst>
                <a:ext uri="{FF2B5EF4-FFF2-40B4-BE49-F238E27FC236}">
                  <a16:creationId xmlns:a16="http://schemas.microsoft.com/office/drawing/2014/main" xmlns="" id="{00000000-0008-0000-0000-00002D000000}"/>
                </a:ext>
              </a:extLst>
            </xdr:cNvPr>
            <xdr:cNvSpPr txBox="1"/>
          </xdr:nvSpPr>
          <xdr:spPr>
            <a:xfrm>
              <a:off x="6932465" y="1449040"/>
              <a:ext cx="633389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E_Total</a:t>
              </a:r>
            </a:p>
          </xdr:txBody>
        </xdr:sp>
        <xdr:sp macro="" textlink="">
          <xdr:nvSpPr>
            <xdr:cNvPr id="46" name="Shape 46">
              <a:extLst>
                <a:ext uri="{FF2B5EF4-FFF2-40B4-BE49-F238E27FC236}">
                  <a16:creationId xmlns:a16="http://schemas.microsoft.com/office/drawing/2014/main" xmlns="" id="{00000000-0008-0000-0000-00002E000000}"/>
                </a:ext>
              </a:extLst>
            </xdr:cNvPr>
            <xdr:cNvSpPr txBox="1"/>
          </xdr:nvSpPr>
          <xdr:spPr>
            <a:xfrm>
              <a:off x="6155713" y="836608"/>
              <a:ext cx="310750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E1</a:t>
              </a:r>
            </a:p>
          </xdr:txBody>
        </xdr:sp>
        <xdr:sp macro="" textlink="">
          <xdr:nvSpPr>
            <xdr:cNvPr id="47" name="Shape 47">
              <a:extLst>
                <a:ext uri="{FF2B5EF4-FFF2-40B4-BE49-F238E27FC236}">
                  <a16:creationId xmlns:a16="http://schemas.microsoft.com/office/drawing/2014/main" xmlns="" id="{00000000-0008-0000-0000-00002F000000}"/>
                </a:ext>
              </a:extLst>
            </xdr:cNvPr>
            <xdr:cNvSpPr txBox="1"/>
          </xdr:nvSpPr>
          <xdr:spPr>
            <a:xfrm>
              <a:off x="6123639" y="2075779"/>
              <a:ext cx="310750" cy="30204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defRPr>
              </a:pPr>
              <a:r>
                <a:rPr sz="1100" b="1" i="0" u="none" strike="noStrike" cap="none" spc="0" baseline="0">
                  <a:solidFill>
                    <a:srgbClr val="000000"/>
                  </a:solidFill>
                  <a:uFillTx/>
                  <a:latin typeface="+mn-lt"/>
                  <a:ea typeface="+mn-ea"/>
                  <a:cs typeface="+mn-cs"/>
                  <a:sym typeface="Helvetica Neue"/>
                </a:rPr>
                <a:t>E2</a:t>
              </a:r>
            </a:p>
          </xdr:txBody>
        </xdr:sp>
      </xdr:grpSp>
    </xdr:grpSp>
    <xdr:clientData/>
  </xdr:twoCellAnchor>
  <xdr:twoCellAnchor>
    <xdr:from>
      <xdr:col>5</xdr:col>
      <xdr:colOff>127000</xdr:colOff>
      <xdr:row>16</xdr:row>
      <xdr:rowOff>88900</xdr:rowOff>
    </xdr:from>
    <xdr:to>
      <xdr:col>18</xdr:col>
      <xdr:colOff>152400</xdr:colOff>
      <xdr:row>31</xdr:row>
      <xdr:rowOff>236220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xmlns="" id="{616FFA9F-12E0-EA47-A47E-0E69CC75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10</xdr:row>
      <xdr:rowOff>144780</xdr:rowOff>
    </xdr:from>
    <xdr:to>
      <xdr:col>23</xdr:col>
      <xdr:colOff>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6"/>
  <sheetViews>
    <sheetView showGridLines="0" tabSelected="1" zoomScaleNormal="100" workbookViewId="0">
      <pane ySplit="1" topLeftCell="A15" activePane="bottomLeft" state="frozen"/>
      <selection pane="bottomLeft" activeCell="U23" sqref="U23"/>
    </sheetView>
  </sheetViews>
  <sheetFormatPr defaultColWidth="16.33203125" defaultRowHeight="19.95" customHeight="1"/>
  <cols>
    <col min="1" max="1" width="9.77734375" style="1" customWidth="1"/>
    <col min="2" max="2" width="8.44140625" style="1" customWidth="1"/>
    <col min="3" max="3" width="9.5546875" style="1" customWidth="1"/>
    <col min="4" max="4" width="7.5546875" style="1" customWidth="1"/>
    <col min="5" max="5" width="6.44140625" style="1" customWidth="1"/>
    <col min="6" max="6" width="7.44140625" style="1" customWidth="1"/>
    <col min="7" max="7" width="10.109375" style="1" customWidth="1"/>
    <col min="8" max="8" width="8" style="1" customWidth="1"/>
    <col min="9" max="9" width="6.33203125" style="1" customWidth="1"/>
    <col min="10" max="10" width="7" style="1" customWidth="1"/>
    <col min="11" max="11" width="6.44140625" style="1" customWidth="1"/>
    <col min="12" max="12" width="8" style="1" customWidth="1"/>
    <col min="13" max="13" width="7.77734375" style="1" customWidth="1"/>
    <col min="14" max="14" width="8.109375" style="1" customWidth="1"/>
    <col min="15" max="15" width="7.109375" style="1" customWidth="1"/>
    <col min="16" max="16" width="6.6640625" style="1" customWidth="1"/>
    <col min="17" max="17" width="7.109375" style="1" customWidth="1"/>
    <col min="18" max="18" width="7.6640625" style="1" customWidth="1"/>
    <col min="19" max="21" width="6.77734375" style="1" customWidth="1"/>
    <col min="22" max="22" width="13.109375" style="1" customWidth="1"/>
    <col min="23" max="23" width="10.77734375" style="1" customWidth="1"/>
    <col min="24" max="24" width="16.5546875" style="1" customWidth="1"/>
    <col min="25" max="25" width="38.33203125" style="1" customWidth="1"/>
    <col min="26" max="26" width="35.33203125" style="1" customWidth="1"/>
    <col min="27" max="27" width="12.5546875" style="1" customWidth="1"/>
    <col min="28" max="35" width="7.109375" style="1" customWidth="1"/>
    <col min="36" max="36" width="16.33203125" style="1" customWidth="1"/>
    <col min="37" max="16384" width="16.33203125" style="1"/>
  </cols>
  <sheetData>
    <row r="1" spans="1:35" ht="21.3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8" t="s">
        <v>102</v>
      </c>
      <c r="Y1" s="49"/>
      <c r="Z1" s="50"/>
      <c r="AA1" s="50"/>
      <c r="AB1" s="50"/>
      <c r="AC1" s="50"/>
      <c r="AD1" s="50"/>
      <c r="AE1" s="50"/>
      <c r="AF1" s="50"/>
      <c r="AG1" s="3"/>
      <c r="AH1" s="3"/>
      <c r="AI1" s="4"/>
    </row>
    <row r="2" spans="1:35" ht="34.049999999999997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51" t="s">
        <v>0</v>
      </c>
      <c r="Y2" s="50"/>
      <c r="Z2" s="52"/>
      <c r="AA2" s="51" t="s">
        <v>1</v>
      </c>
      <c r="AB2" s="50"/>
      <c r="AC2" s="50"/>
      <c r="AD2" s="50"/>
      <c r="AE2" s="50"/>
      <c r="AF2" s="50"/>
      <c r="AG2" s="7"/>
      <c r="AH2" s="7"/>
      <c r="AI2" s="8"/>
    </row>
    <row r="3" spans="1:35" ht="19.8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 t="s">
        <v>2</v>
      </c>
      <c r="T3" s="12"/>
      <c r="U3" s="12"/>
      <c r="V3" s="12"/>
      <c r="W3" s="12"/>
      <c r="X3" s="53" t="s">
        <v>3</v>
      </c>
      <c r="Y3" s="53" t="s">
        <v>4</v>
      </c>
      <c r="Z3" s="63" t="s">
        <v>5</v>
      </c>
      <c r="AA3" s="54" t="s">
        <v>6</v>
      </c>
      <c r="AB3" s="55"/>
      <c r="AC3" s="55"/>
      <c r="AD3" s="55"/>
      <c r="AE3" s="55"/>
      <c r="AF3" s="55"/>
      <c r="AG3" s="12"/>
      <c r="AH3" s="12"/>
      <c r="AI3" s="13"/>
    </row>
    <row r="4" spans="1:35" ht="20.7" customHeigh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  <c r="T4" s="16"/>
      <c r="U4" s="15"/>
      <c r="V4" s="15"/>
      <c r="W4" s="15"/>
      <c r="X4" s="56" t="s">
        <v>3</v>
      </c>
      <c r="Y4" s="56" t="s">
        <v>7</v>
      </c>
      <c r="Z4" s="68" t="s">
        <v>8</v>
      </c>
      <c r="AA4" s="76" t="s">
        <v>9</v>
      </c>
      <c r="AB4" s="77"/>
      <c r="AC4" s="78"/>
      <c r="AD4" s="16"/>
      <c r="AE4" s="16"/>
      <c r="AF4" s="69"/>
      <c r="AG4" s="16"/>
      <c r="AH4" s="16"/>
      <c r="AI4" s="17"/>
    </row>
    <row r="5" spans="1:35" ht="19.8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2"/>
      <c r="V5" s="12"/>
      <c r="W5" s="12"/>
      <c r="X5" s="53" t="s">
        <v>10</v>
      </c>
      <c r="Y5" s="53" t="s">
        <v>11</v>
      </c>
      <c r="Z5" s="63" t="s">
        <v>12</v>
      </c>
      <c r="AA5" s="70"/>
      <c r="AB5" s="12"/>
      <c r="AC5" s="12"/>
      <c r="AD5" s="12"/>
      <c r="AE5" s="12"/>
      <c r="AF5" s="71"/>
      <c r="AG5" s="10"/>
      <c r="AH5" s="12"/>
      <c r="AI5" s="13"/>
    </row>
    <row r="6" spans="1:35" ht="19.8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6"/>
      <c r="T6" s="16"/>
      <c r="U6" s="16"/>
      <c r="V6" s="16"/>
      <c r="W6" s="16"/>
      <c r="X6" s="60" t="s">
        <v>13</v>
      </c>
      <c r="Y6" s="60" t="s">
        <v>14</v>
      </c>
      <c r="Z6" s="64" t="s">
        <v>15</v>
      </c>
      <c r="AA6" s="72"/>
      <c r="AB6" s="16"/>
      <c r="AC6" s="16"/>
      <c r="AD6" s="16"/>
      <c r="AE6" s="16"/>
      <c r="AF6" s="69"/>
      <c r="AG6" s="16"/>
      <c r="AH6" s="16"/>
      <c r="AI6" s="17"/>
    </row>
    <row r="7" spans="1:35" ht="20.2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2"/>
      <c r="T7" s="12"/>
      <c r="U7" s="12"/>
      <c r="V7" s="12"/>
      <c r="W7" s="12"/>
      <c r="X7" s="53" t="s">
        <v>16</v>
      </c>
      <c r="Y7" s="53" t="s">
        <v>17</v>
      </c>
      <c r="Z7" s="63" t="s">
        <v>18</v>
      </c>
      <c r="AA7" s="70"/>
      <c r="AB7" s="12"/>
      <c r="AC7" s="12"/>
      <c r="AD7" s="12"/>
      <c r="AE7" s="12"/>
      <c r="AF7" s="71"/>
      <c r="AG7" s="12"/>
      <c r="AH7" s="12"/>
      <c r="AI7" s="13"/>
    </row>
    <row r="8" spans="1:35" ht="21.3" customHeight="1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16"/>
      <c r="U8" s="16"/>
      <c r="V8" s="16"/>
      <c r="W8" s="16"/>
      <c r="X8" s="51" t="s">
        <v>3</v>
      </c>
      <c r="Y8" s="60" t="s">
        <v>19</v>
      </c>
      <c r="Z8" s="65" t="s">
        <v>20</v>
      </c>
      <c r="AA8" s="72"/>
      <c r="AB8" s="16"/>
      <c r="AC8" s="16"/>
      <c r="AD8" s="16"/>
      <c r="AE8" s="16"/>
      <c r="AF8" s="69"/>
      <c r="AG8" s="16"/>
      <c r="AH8" s="16"/>
      <c r="AI8" s="17"/>
    </row>
    <row r="9" spans="1:35" ht="20.7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2"/>
      <c r="T9" s="12"/>
      <c r="U9" s="12"/>
      <c r="V9" s="12"/>
      <c r="W9" s="12"/>
      <c r="X9" s="62" t="s">
        <v>21</v>
      </c>
      <c r="Y9" s="53" t="s">
        <v>22</v>
      </c>
      <c r="Z9" s="66"/>
      <c r="AA9" s="70"/>
      <c r="AB9" s="12"/>
      <c r="AC9" s="12"/>
      <c r="AD9" s="12"/>
      <c r="AE9" s="12"/>
      <c r="AF9" s="71"/>
      <c r="AG9" s="12"/>
      <c r="AH9" s="12"/>
      <c r="AI9" s="13"/>
    </row>
    <row r="10" spans="1:35" ht="20.7" customHeight="1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  <c r="T10" s="16"/>
      <c r="U10" s="16"/>
      <c r="V10" s="16"/>
      <c r="W10" s="16"/>
      <c r="X10" s="51" t="s">
        <v>23</v>
      </c>
      <c r="Y10" s="60" t="s">
        <v>24</v>
      </c>
      <c r="Z10" s="67"/>
      <c r="AA10" s="72"/>
      <c r="AB10" s="16"/>
      <c r="AC10" s="16"/>
      <c r="AD10" s="16"/>
      <c r="AE10" s="16"/>
      <c r="AF10" s="69"/>
      <c r="AG10" s="16"/>
      <c r="AH10" s="16"/>
      <c r="AI10" s="17"/>
    </row>
    <row r="11" spans="1:35" ht="21.3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2"/>
      <c r="T11" s="12"/>
      <c r="U11" s="12"/>
      <c r="V11" s="12"/>
      <c r="W11" s="12"/>
      <c r="X11" s="62" t="s">
        <v>25</v>
      </c>
      <c r="Y11" s="53" t="s">
        <v>26</v>
      </c>
      <c r="Z11" s="66"/>
      <c r="AA11" s="73"/>
      <c r="AB11" s="74"/>
      <c r="AC11" s="74"/>
      <c r="AD11" s="74"/>
      <c r="AE11" s="74"/>
      <c r="AF11" s="75"/>
      <c r="AG11" s="12"/>
      <c r="AH11" s="12"/>
      <c r="AI11" s="13"/>
    </row>
    <row r="12" spans="1:35" ht="20.25" customHeigh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  <c r="T12" s="16"/>
      <c r="U12" s="16"/>
      <c r="V12" s="16"/>
      <c r="W12" s="16"/>
      <c r="X12" s="45"/>
      <c r="Y12" s="45"/>
      <c r="Z12" s="16"/>
      <c r="AA12" s="16"/>
      <c r="AB12" s="16"/>
      <c r="AC12" s="16"/>
      <c r="AD12" s="16"/>
      <c r="AE12" s="16"/>
      <c r="AF12" s="16"/>
      <c r="AG12" s="16"/>
      <c r="AH12" s="16"/>
      <c r="AI12" s="17"/>
    </row>
    <row r="13" spans="1:35" ht="20.7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  <c r="T13" s="12"/>
      <c r="U13" s="12"/>
      <c r="V13" s="12"/>
      <c r="W13" s="12"/>
      <c r="X13" s="79" t="s">
        <v>103</v>
      </c>
      <c r="Y13" s="55"/>
      <c r="Z13" s="59"/>
      <c r="AA13" s="12"/>
      <c r="AB13" s="12"/>
      <c r="AC13" s="12"/>
      <c r="AD13" s="12"/>
      <c r="AE13" s="12"/>
      <c r="AF13" s="12"/>
      <c r="AG13" s="12"/>
      <c r="AH13" s="12"/>
      <c r="AI13" s="13"/>
    </row>
    <row r="14" spans="1:35" ht="19.8" customHeigh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  <c r="T14" s="16"/>
      <c r="U14" s="16"/>
      <c r="V14" s="16"/>
      <c r="W14" s="16"/>
      <c r="X14" s="60" t="s">
        <v>27</v>
      </c>
      <c r="Y14" s="60" t="s">
        <v>28</v>
      </c>
      <c r="Z14" s="52"/>
      <c r="AA14" s="16"/>
      <c r="AB14" s="16"/>
      <c r="AC14" s="16"/>
      <c r="AD14" s="16"/>
      <c r="AE14" s="16"/>
      <c r="AF14" s="16"/>
      <c r="AG14" s="16"/>
      <c r="AH14" s="16"/>
      <c r="AI14" s="17"/>
    </row>
    <row r="15" spans="1:35" ht="37.200000000000003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  <c r="T15" s="12"/>
      <c r="U15" s="12"/>
      <c r="V15" s="12"/>
      <c r="W15" s="12"/>
      <c r="X15" s="53" t="s">
        <v>29</v>
      </c>
      <c r="Y15" s="53" t="s">
        <v>30</v>
      </c>
      <c r="Z15" s="53" t="s">
        <v>31</v>
      </c>
      <c r="AA15" s="12"/>
      <c r="AB15" s="12"/>
      <c r="AC15" s="12"/>
      <c r="AD15" s="12"/>
      <c r="AE15" s="12"/>
      <c r="AF15" s="12"/>
      <c r="AG15" s="12"/>
      <c r="AH15" s="12"/>
      <c r="AI15" s="13"/>
    </row>
    <row r="16" spans="1:35" ht="19.8" customHeigh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6"/>
      <c r="T16" s="16"/>
      <c r="U16" s="16"/>
      <c r="V16" s="16"/>
      <c r="W16" s="16"/>
      <c r="X16" s="60" t="s">
        <v>32</v>
      </c>
      <c r="Y16" s="60" t="s">
        <v>33</v>
      </c>
      <c r="Z16" s="50"/>
      <c r="AA16" s="16"/>
      <c r="AB16" s="16"/>
      <c r="AC16" s="16"/>
      <c r="AD16" s="16"/>
      <c r="AE16" s="16"/>
      <c r="AF16" s="16"/>
      <c r="AG16" s="16"/>
      <c r="AH16" s="16"/>
      <c r="AI16" s="17"/>
    </row>
    <row r="17" spans="1:35" ht="19.8" customHeight="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  <c r="T17" s="12"/>
      <c r="U17" s="12"/>
      <c r="V17" s="12"/>
      <c r="W17" s="12"/>
      <c r="X17" s="80" t="s">
        <v>29</v>
      </c>
      <c r="Y17" s="80" t="s">
        <v>34</v>
      </c>
      <c r="Z17" s="59"/>
      <c r="AA17" s="12"/>
      <c r="AB17" s="12"/>
      <c r="AC17" s="12"/>
      <c r="AD17" s="12"/>
      <c r="AE17" s="12"/>
      <c r="AF17" s="12"/>
      <c r="AG17" s="12"/>
      <c r="AH17" s="12"/>
      <c r="AI17" s="13"/>
    </row>
    <row r="18" spans="1:35" ht="19.8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6"/>
      <c r="U18" s="16"/>
      <c r="V18" s="16"/>
      <c r="W18" s="16"/>
      <c r="X18" s="80" t="s">
        <v>35</v>
      </c>
      <c r="Y18" s="80" t="s">
        <v>36</v>
      </c>
      <c r="Z18" s="52"/>
      <c r="AA18" s="15"/>
      <c r="AB18" s="15"/>
      <c r="AC18" s="15"/>
      <c r="AD18" s="15"/>
      <c r="AE18" s="15"/>
      <c r="AF18" s="15"/>
      <c r="AG18" s="16"/>
      <c r="AH18" s="16"/>
      <c r="AI18" s="17"/>
    </row>
    <row r="19" spans="1:35" ht="33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2"/>
      <c r="U19" s="12"/>
      <c r="V19" s="12"/>
      <c r="W19" s="12"/>
      <c r="X19" s="81" t="s">
        <v>27</v>
      </c>
      <c r="Y19" s="82" t="s">
        <v>37</v>
      </c>
      <c r="Z19" s="55"/>
      <c r="AA19" s="10"/>
      <c r="AB19" s="10"/>
      <c r="AC19" s="10"/>
      <c r="AD19" s="10"/>
      <c r="AE19" s="10"/>
      <c r="AF19" s="10"/>
      <c r="AG19" s="12"/>
      <c r="AH19" s="12"/>
      <c r="AI19" s="13"/>
    </row>
    <row r="20" spans="1:35" ht="20.7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/>
      <c r="T20" s="16"/>
      <c r="U20" s="16"/>
      <c r="V20" s="46" t="s">
        <v>38</v>
      </c>
      <c r="W20" s="47"/>
      <c r="X20" s="81" t="s">
        <v>39</v>
      </c>
      <c r="Y20" s="82" t="s">
        <v>40</v>
      </c>
      <c r="Z20" s="58"/>
      <c r="AA20" s="15"/>
      <c r="AB20" s="16"/>
      <c r="AC20" s="16"/>
      <c r="AD20" s="16"/>
      <c r="AE20" s="16"/>
      <c r="AF20" s="16"/>
      <c r="AG20" s="16"/>
      <c r="AH20" s="16"/>
      <c r="AI20" s="17"/>
    </row>
    <row r="21" spans="1:35" ht="19.8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  <c r="T21" s="12"/>
      <c r="U21" s="12"/>
      <c r="V21" s="12"/>
      <c r="W21" s="12"/>
      <c r="X21" s="43"/>
      <c r="Y21" s="43"/>
      <c r="Z21" s="10"/>
      <c r="AA21" s="10"/>
      <c r="AB21" s="12"/>
      <c r="AC21" s="12"/>
      <c r="AD21" s="12"/>
      <c r="AE21" s="12"/>
      <c r="AF21" s="12"/>
      <c r="AG21" s="12"/>
      <c r="AH21" s="12"/>
      <c r="AI21" s="13"/>
    </row>
    <row r="22" spans="1:35" ht="20.7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/>
      <c r="T22" s="16"/>
      <c r="U22" s="16"/>
      <c r="V22" s="16"/>
      <c r="W22" s="16"/>
      <c r="X22" s="48" t="s">
        <v>41</v>
      </c>
      <c r="Y22" s="58"/>
      <c r="Z22" s="52"/>
      <c r="AA22" s="52"/>
      <c r="AB22" s="16"/>
      <c r="AC22" s="16"/>
      <c r="AD22" s="16"/>
      <c r="AE22" s="16"/>
      <c r="AF22" s="16"/>
      <c r="AG22" s="16"/>
      <c r="AH22" s="16"/>
      <c r="AI22" s="17"/>
    </row>
    <row r="23" spans="1:35" ht="20.7" customHeight="1">
      <c r="A23" s="42" t="s">
        <v>42</v>
      </c>
      <c r="B23" s="43"/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  <c r="T23" s="12"/>
      <c r="U23" s="12"/>
      <c r="V23" s="12"/>
      <c r="W23" s="12"/>
      <c r="X23" s="62" t="s">
        <v>43</v>
      </c>
      <c r="Y23" s="59"/>
      <c r="Z23" s="83"/>
      <c r="AA23" s="83"/>
      <c r="AB23" s="12"/>
      <c r="AC23" s="12"/>
      <c r="AD23" s="12"/>
      <c r="AE23" s="12"/>
      <c r="AF23" s="12"/>
      <c r="AG23" s="12"/>
      <c r="AH23" s="12"/>
      <c r="AI23" s="13"/>
    </row>
    <row r="24" spans="1:35" ht="19.8" customHeight="1">
      <c r="A24" s="44" t="s">
        <v>44</v>
      </c>
      <c r="B24" s="45"/>
      <c r="C24" s="4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6"/>
      <c r="T24" s="16"/>
      <c r="U24" s="16"/>
      <c r="V24" s="16"/>
      <c r="W24" s="16"/>
      <c r="X24" s="60" t="s">
        <v>45</v>
      </c>
      <c r="Y24" s="57" t="s">
        <v>46</v>
      </c>
      <c r="Z24" s="58"/>
      <c r="AA24" s="50"/>
      <c r="AB24" s="16"/>
      <c r="AC24" s="16"/>
      <c r="AD24" s="16"/>
      <c r="AE24" s="16"/>
      <c r="AF24" s="16"/>
      <c r="AG24" s="16"/>
      <c r="AH24" s="16"/>
      <c r="AI24" s="17"/>
    </row>
    <row r="25" spans="1:35" ht="19.8" customHeight="1">
      <c r="A25" s="42" t="s">
        <v>47</v>
      </c>
      <c r="B25" s="43"/>
      <c r="C25" s="43"/>
      <c r="D25" s="43"/>
      <c r="E25" s="43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  <c r="T25" s="12"/>
      <c r="U25" s="12"/>
      <c r="V25" s="12"/>
      <c r="W25" s="12"/>
      <c r="X25" s="84" t="s">
        <v>48</v>
      </c>
      <c r="Y25" s="55"/>
      <c r="Z25" s="55"/>
      <c r="AA25" s="59"/>
      <c r="AB25" s="12"/>
      <c r="AC25" s="12"/>
      <c r="AD25" s="12"/>
      <c r="AE25" s="12"/>
      <c r="AF25" s="12"/>
      <c r="AG25" s="12"/>
      <c r="AH25" s="12"/>
      <c r="AI25" s="13"/>
    </row>
    <row r="26" spans="1:35" ht="19.8" customHeight="1">
      <c r="A26" s="44" t="s">
        <v>49</v>
      </c>
      <c r="B26" s="45"/>
      <c r="C26" s="45"/>
      <c r="D26" s="45"/>
      <c r="E26" s="4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6"/>
      <c r="T26" s="16"/>
      <c r="U26" s="16"/>
      <c r="V26" s="16"/>
      <c r="W26" s="16"/>
      <c r="X26" s="85" t="s">
        <v>45</v>
      </c>
      <c r="Y26" s="85" t="s">
        <v>50</v>
      </c>
      <c r="Z26" s="50"/>
      <c r="AA26" s="50"/>
      <c r="AB26" s="16"/>
      <c r="AC26" s="16"/>
      <c r="AD26" s="16"/>
      <c r="AE26" s="16"/>
      <c r="AF26" s="16"/>
      <c r="AG26" s="16"/>
      <c r="AH26" s="16"/>
      <c r="AI26" s="17"/>
    </row>
    <row r="27" spans="1:35" ht="19.8" customHeight="1">
      <c r="A27" s="42" t="s">
        <v>51</v>
      </c>
      <c r="B27" s="43"/>
      <c r="C27" s="43"/>
      <c r="D27" s="4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  <c r="T27" s="12"/>
      <c r="U27" s="12"/>
      <c r="V27" s="12"/>
      <c r="W27" s="12"/>
      <c r="X27" s="53" t="s">
        <v>52</v>
      </c>
      <c r="Y27" s="86" t="s">
        <v>53</v>
      </c>
      <c r="Z27" s="59"/>
      <c r="AA27" s="59"/>
      <c r="AB27" s="12"/>
      <c r="AC27" s="12"/>
      <c r="AD27" s="12"/>
      <c r="AE27" s="12"/>
      <c r="AF27" s="12"/>
      <c r="AG27" s="12"/>
      <c r="AH27" s="12"/>
      <c r="AI27" s="13"/>
    </row>
    <row r="28" spans="1:35" ht="19.8" customHeight="1">
      <c r="A28" s="44" t="s">
        <v>54</v>
      </c>
      <c r="B28" s="45"/>
      <c r="C28" s="45"/>
      <c r="D28" s="4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6"/>
      <c r="T28" s="16"/>
      <c r="U28" s="16"/>
      <c r="V28" s="16"/>
      <c r="W28" s="16"/>
      <c r="X28" s="60" t="s">
        <v>55</v>
      </c>
      <c r="Y28" s="87" t="s">
        <v>56</v>
      </c>
      <c r="Z28" s="50"/>
      <c r="AA28" s="50"/>
      <c r="AB28" s="16"/>
      <c r="AC28" s="16"/>
      <c r="AD28" s="16"/>
      <c r="AE28" s="16"/>
      <c r="AF28" s="16"/>
      <c r="AG28" s="16"/>
      <c r="AH28" s="16"/>
      <c r="AI28" s="17"/>
    </row>
    <row r="29" spans="1:35" ht="21.3" customHeight="1">
      <c r="A29" s="42" t="s">
        <v>57</v>
      </c>
      <c r="B29" s="43"/>
      <c r="C29" s="43"/>
      <c r="D29" s="43"/>
      <c r="E29" s="43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  <c r="T29" s="12"/>
      <c r="U29" s="12"/>
      <c r="V29" s="12"/>
      <c r="W29" s="12"/>
      <c r="X29" s="88" t="s">
        <v>45</v>
      </c>
      <c r="Y29" s="89" t="s">
        <v>58</v>
      </c>
      <c r="Z29" s="55"/>
      <c r="AA29" s="55"/>
      <c r="AB29" s="12"/>
      <c r="AC29" s="12"/>
      <c r="AD29" s="12"/>
      <c r="AE29" s="12"/>
      <c r="AF29" s="12"/>
      <c r="AG29" s="12"/>
      <c r="AH29" s="12"/>
      <c r="AI29" s="13"/>
    </row>
    <row r="30" spans="1:35" ht="21.3" customHeight="1">
      <c r="A30" s="44" t="s">
        <v>59</v>
      </c>
      <c r="B30" s="45"/>
      <c r="C30" s="45"/>
      <c r="D30" s="45"/>
      <c r="E30" s="4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6"/>
      <c r="T30" s="16"/>
      <c r="U30" s="16"/>
      <c r="V30" s="16"/>
      <c r="W30" s="16"/>
      <c r="X30" s="51" t="s">
        <v>45</v>
      </c>
      <c r="Y30" s="60" t="s">
        <v>60</v>
      </c>
      <c r="Z30" s="61" t="s">
        <v>61</v>
      </c>
      <c r="AA30" s="50"/>
      <c r="AB30" s="16"/>
      <c r="AC30" s="16"/>
      <c r="AD30" s="16"/>
      <c r="AE30" s="16"/>
      <c r="AF30" s="16"/>
      <c r="AG30" s="16"/>
      <c r="AH30" s="16"/>
      <c r="AI30" s="17"/>
    </row>
    <row r="31" spans="1:35" ht="20.7" customHeight="1">
      <c r="A31" s="42" t="s">
        <v>62</v>
      </c>
      <c r="B31" s="43"/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  <c r="T31" s="12"/>
      <c r="U31" s="12"/>
      <c r="V31" s="12"/>
      <c r="W31" s="12"/>
      <c r="X31" s="62" t="s">
        <v>63</v>
      </c>
      <c r="Y31" s="53" t="s">
        <v>64</v>
      </c>
      <c r="Z31" s="55"/>
      <c r="AA31" s="59"/>
      <c r="AB31" s="12"/>
      <c r="AC31" s="12"/>
      <c r="AD31" s="12"/>
      <c r="AE31" s="12"/>
      <c r="AF31" s="12"/>
      <c r="AG31" s="12"/>
      <c r="AH31" s="12"/>
      <c r="AI31" s="13"/>
    </row>
    <row r="32" spans="1:35" ht="20.7" customHeight="1">
      <c r="A32" s="44" t="s">
        <v>65</v>
      </c>
      <c r="B32" s="45"/>
      <c r="C32" s="4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6"/>
      <c r="T32" s="16"/>
      <c r="U32" s="16"/>
      <c r="V32" s="16"/>
      <c r="W32" s="16"/>
      <c r="X32" s="51" t="s">
        <v>66</v>
      </c>
      <c r="Y32" s="60" t="s">
        <v>67</v>
      </c>
      <c r="Z32" s="58"/>
      <c r="AA32" s="50"/>
      <c r="AB32" s="16"/>
      <c r="AC32" s="16"/>
      <c r="AD32" s="16"/>
      <c r="AE32" s="16"/>
      <c r="AF32" s="16"/>
      <c r="AG32" s="16"/>
      <c r="AH32" s="16"/>
      <c r="AI32" s="17"/>
    </row>
    <row r="33" spans="1:35" ht="21.3" customHeight="1">
      <c r="A33" s="42" t="s">
        <v>68</v>
      </c>
      <c r="B33" s="43"/>
      <c r="C33" s="4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2"/>
      <c r="U33" s="12"/>
      <c r="V33" s="12"/>
      <c r="W33" s="12"/>
      <c r="X33" s="62" t="s">
        <v>69</v>
      </c>
      <c r="Y33" s="53" t="s">
        <v>70</v>
      </c>
      <c r="Z33" s="55"/>
      <c r="AA33" s="59"/>
      <c r="AB33" s="12"/>
      <c r="AC33" s="12"/>
      <c r="AD33" s="12"/>
      <c r="AE33" s="12"/>
      <c r="AF33" s="12"/>
      <c r="AG33" s="12"/>
      <c r="AH33" s="12"/>
      <c r="AI33" s="13"/>
    </row>
    <row r="34" spans="1:35" ht="32.25" customHeight="1">
      <c r="A34" s="18" t="s">
        <v>71</v>
      </c>
      <c r="B34" s="19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7"/>
    </row>
    <row r="35" spans="1:35" ht="19.95" customHeight="1">
      <c r="A35" s="22" t="s">
        <v>72</v>
      </c>
      <c r="B35" s="23" t="s">
        <v>73</v>
      </c>
      <c r="C35" s="23" t="s">
        <v>74</v>
      </c>
      <c r="D35" s="23" t="s">
        <v>75</v>
      </c>
      <c r="E35" s="23" t="s">
        <v>76</v>
      </c>
      <c r="F35" s="23" t="s">
        <v>77</v>
      </c>
      <c r="G35" s="23" t="s">
        <v>78</v>
      </c>
      <c r="H35" s="23" t="s">
        <v>79</v>
      </c>
      <c r="I35" s="23" t="s">
        <v>80</v>
      </c>
      <c r="J35" s="23" t="s">
        <v>18</v>
      </c>
      <c r="K35" s="23" t="s">
        <v>81</v>
      </c>
      <c r="L35" s="23" t="s">
        <v>82</v>
      </c>
      <c r="M35" s="23" t="s">
        <v>83</v>
      </c>
      <c r="N35" s="23" t="s">
        <v>84</v>
      </c>
      <c r="O35" s="23" t="s">
        <v>85</v>
      </c>
      <c r="P35" s="23" t="s">
        <v>86</v>
      </c>
      <c r="Q35" s="23" t="s">
        <v>87</v>
      </c>
      <c r="R35" s="23" t="s">
        <v>88</v>
      </c>
      <c r="S35" s="23" t="s">
        <v>89</v>
      </c>
      <c r="T35" s="23" t="s">
        <v>90</v>
      </c>
      <c r="U35" s="23" t="s">
        <v>91</v>
      </c>
      <c r="V35" s="23" t="s">
        <v>92</v>
      </c>
      <c r="W35" s="24" t="s">
        <v>93</v>
      </c>
      <c r="X35" s="25" t="s">
        <v>94</v>
      </c>
      <c r="Y35" s="26" t="s">
        <v>95</v>
      </c>
      <c r="Z35" s="26" t="s">
        <v>96</v>
      </c>
      <c r="AA35" s="26" t="s">
        <v>97</v>
      </c>
      <c r="AB35" s="26" t="s">
        <v>98</v>
      </c>
      <c r="AC35" s="26" t="s">
        <v>99</v>
      </c>
      <c r="AD35" s="26" t="s">
        <v>100</v>
      </c>
      <c r="AE35" s="26" t="s">
        <v>101</v>
      </c>
      <c r="AF35" s="27"/>
      <c r="AG35" s="27"/>
      <c r="AH35" s="27"/>
      <c r="AI35" s="28"/>
    </row>
    <row r="36" spans="1:35" ht="19.8" customHeight="1">
      <c r="A36" s="29">
        <v>0.01</v>
      </c>
      <c r="B36" s="30">
        <v>0.99</v>
      </c>
      <c r="C36" s="30">
        <v>0.05</v>
      </c>
      <c r="D36" s="30">
        <v>0.1</v>
      </c>
      <c r="E36" s="30">
        <v>0.15</v>
      </c>
      <c r="F36" s="30">
        <v>0.2</v>
      </c>
      <c r="G36" s="30">
        <v>0.25</v>
      </c>
      <c r="H36" s="30">
        <v>0.3</v>
      </c>
      <c r="I36" s="30">
        <f t="shared" ref="I36:I81" si="0">E36*C36+F36*D36</f>
        <v>2.7500000000000004E-2</v>
      </c>
      <c r="J36" s="30">
        <f t="shared" ref="J36:J81" si="1">1/(1+EXP(-I36))</f>
        <v>0.50687456676453424</v>
      </c>
      <c r="K36" s="30">
        <f t="shared" ref="K36:K81" si="2">G36*C36+H36*D36</f>
        <v>4.2499999999999996E-2</v>
      </c>
      <c r="L36" s="30">
        <f t="shared" ref="L36:L81" si="3">1/(1+EXP(-K36))</f>
        <v>0.51062340100496373</v>
      </c>
      <c r="M36" s="30">
        <v>0.4</v>
      </c>
      <c r="N36" s="30">
        <v>0.45</v>
      </c>
      <c r="O36" s="30">
        <v>0.5</v>
      </c>
      <c r="P36" s="30">
        <v>0.55000000000000004</v>
      </c>
      <c r="Q36" s="30">
        <f t="shared" ref="Q36:Q81" si="4">M36*J36+N36*L36</f>
        <v>0.43253035715804738</v>
      </c>
      <c r="R36" s="30">
        <f t="shared" ref="R36:R81" si="5">1/(1+EXP(-Q36))</f>
        <v>0.60647773220672796</v>
      </c>
      <c r="S36" s="30">
        <f t="shared" ref="S36:S81" si="6">O36*J36+P36*L36</f>
        <v>0.53428015393499717</v>
      </c>
      <c r="T36" s="30">
        <f t="shared" ref="T36:T81" si="7">1/(1+EXP(-S36))</f>
        <v>0.63048083545063482</v>
      </c>
      <c r="U36" s="30">
        <f t="shared" ref="U36:U81" si="8">1/2*POWER(A36-R36,2)</f>
        <v>0.17789284250924053</v>
      </c>
      <c r="V36" s="30">
        <f t="shared" ref="V36:V81" si="9">1/2*(POWER(B36-T36,2))</f>
        <v>6.4627014839136757E-2</v>
      </c>
      <c r="W36" s="31">
        <f t="shared" ref="W36:W81" si="10">U36+V36</f>
        <v>0.24251985734837728</v>
      </c>
      <c r="X36" s="32">
        <f t="shared" ref="X36:X81" si="11">(((R36-A36)*R36*(1-R36)*M36)+((T36-B36)*T36*(1-T36)*O36))*J36*(1-J36)*C36</f>
        <v>1.882556669401121E-4</v>
      </c>
      <c r="Y36" s="32">
        <f t="shared" ref="Y36:Y81" si="12">(((R36-A36)*R36*(1-R36)*M36)+((T36-B36)*T36*(1-T36)*O36))*J36*(1-J36)*D36</f>
        <v>3.765113338802242E-4</v>
      </c>
      <c r="Z36" s="32">
        <f t="shared" ref="Z36:Z81" si="13">(((R36-A36)*R36*(1-R36)*N36)+((T36-B36)*T36*(1-T36)*P36))*L36*(1-L36)*C36</f>
        <v>2.248134625761188E-4</v>
      </c>
      <c r="AA36" s="32">
        <f t="shared" ref="AA36:AA81" si="14">(((R36-A36)*R36*(1-R36)*N36)+((T36-B36)*T36*(1-T36)*P36))*L36*(1-L36)*D36</f>
        <v>4.496269251522376E-4</v>
      </c>
      <c r="AB36" s="32">
        <f t="shared" ref="AB36:AB81" si="15">(R36-A36)*R36*(1-R36)*J36</f>
        <v>7.2157072912136258E-2</v>
      </c>
      <c r="AC36" s="32">
        <f t="shared" ref="AC36:AC81" si="16">(R36-A36)*R36*(1-R36)*L36</f>
        <v>7.2690745191944781E-2</v>
      </c>
      <c r="AD36" s="32">
        <f t="shared" ref="AD36:AD81" si="17">(T36-B36)*T36*(1-T36)*J36</f>
        <v>-4.2455250092604709E-2</v>
      </c>
      <c r="AE36" s="32">
        <f t="shared" ref="AE36:AE81" si="18">(T36-B36)*T36*(1-T36)*L36</f>
        <v>-4.276924828006376E-2</v>
      </c>
      <c r="AF36" s="32"/>
      <c r="AG36" s="32"/>
      <c r="AH36" s="32"/>
      <c r="AI36" s="33"/>
    </row>
    <row r="37" spans="1:35" ht="19.8" customHeight="1">
      <c r="A37" s="34">
        <v>0.01</v>
      </c>
      <c r="B37" s="35">
        <v>0.99</v>
      </c>
      <c r="C37" s="35">
        <v>0.05</v>
      </c>
      <c r="D37" s="35">
        <v>0.1</v>
      </c>
      <c r="E37" s="35">
        <f t="shared" ref="E37:E81" si="19">E36-$B$34*X36</f>
        <v>0.14962348866611977</v>
      </c>
      <c r="F37" s="35">
        <f t="shared" ref="F37:F81" si="20">F36-$B$34*Y36</f>
        <v>0.19924697733223956</v>
      </c>
      <c r="G37" s="35">
        <f t="shared" ref="G37:G81" si="21">G36-$B$34*Z36</f>
        <v>0.24955037307484776</v>
      </c>
      <c r="H37" s="35">
        <f t="shared" ref="H37:H81" si="22">H36-$B$34*AA36</f>
        <v>0.29910074614969551</v>
      </c>
      <c r="I37" s="35">
        <f t="shared" si="0"/>
        <v>2.7405872166529947E-2</v>
      </c>
      <c r="J37" s="35">
        <f t="shared" si="1"/>
        <v>0.50685103923940988</v>
      </c>
      <c r="K37" s="35">
        <f t="shared" si="2"/>
        <v>4.2387593268711943E-2</v>
      </c>
      <c r="L37" s="35">
        <f t="shared" si="3"/>
        <v>0.51059531197447594</v>
      </c>
      <c r="M37" s="35">
        <f t="shared" ref="M37:M81" si="23">M36-$B$34*AB36</f>
        <v>0.25568585417572753</v>
      </c>
      <c r="N37" s="35">
        <f t="shared" ref="N37:N81" si="24">N36-$B$34*AC36</f>
        <v>0.30461850961611048</v>
      </c>
      <c r="O37" s="35">
        <f t="shared" ref="O37:O81" si="25">O36-$B$34*AD36</f>
        <v>0.5849105001852094</v>
      </c>
      <c r="P37" s="35">
        <f t="shared" ref="P37:P81" si="26">P36-$B$34*AE36</f>
        <v>0.63553849656012762</v>
      </c>
      <c r="Q37" s="35">
        <f t="shared" si="4"/>
        <v>0.28513142385842155</v>
      </c>
      <c r="R37" s="35">
        <f t="shared" si="5"/>
        <v>0.57080380930727637</v>
      </c>
      <c r="S37" s="35">
        <f t="shared" si="6"/>
        <v>0.62096547180382422</v>
      </c>
      <c r="T37" s="35">
        <f t="shared" si="7"/>
        <v>0.65043809820361076</v>
      </c>
      <c r="U37" s="35">
        <f t="shared" si="8"/>
        <v>0.157250456266776</v>
      </c>
      <c r="V37" s="35">
        <f t="shared" si="9"/>
        <v>5.7651142575790341E-2</v>
      </c>
      <c r="W37" s="36">
        <f t="shared" si="10"/>
        <v>0.21490159884256635</v>
      </c>
      <c r="X37" s="35">
        <f t="shared" si="11"/>
        <v>-1.2534929284452434E-4</v>
      </c>
      <c r="Y37" s="35">
        <f t="shared" si="12"/>
        <v>-2.5069858568904868E-4</v>
      </c>
      <c r="Z37" s="35">
        <f t="shared" si="13"/>
        <v>-9.0156474975934867E-5</v>
      </c>
      <c r="AA37" s="35">
        <f t="shared" si="14"/>
        <v>-1.8031294995186973E-4</v>
      </c>
      <c r="AB37" s="35">
        <f t="shared" si="15"/>
        <v>6.963603225259983E-2</v>
      </c>
      <c r="AC37" s="35">
        <f t="shared" si="16"/>
        <v>7.0150456169600875E-2</v>
      </c>
      <c r="AD37" s="35">
        <f t="shared" si="17"/>
        <v>-3.9131758387023506E-2</v>
      </c>
      <c r="AE37" s="35">
        <f t="shared" si="18"/>
        <v>-3.9420837356307255E-2</v>
      </c>
      <c r="AF37" s="35"/>
      <c r="AG37" s="35"/>
      <c r="AH37" s="35"/>
      <c r="AI37" s="37"/>
    </row>
    <row r="38" spans="1:35" ht="19.8" customHeight="1">
      <c r="A38" s="38">
        <v>0.01</v>
      </c>
      <c r="B38" s="32">
        <v>0.99</v>
      </c>
      <c r="C38" s="32">
        <v>0.05</v>
      </c>
      <c r="D38" s="32">
        <v>0.1</v>
      </c>
      <c r="E38" s="32">
        <f t="shared" si="19"/>
        <v>0.14987418725180882</v>
      </c>
      <c r="F38" s="32">
        <f t="shared" si="20"/>
        <v>0.19974837450361765</v>
      </c>
      <c r="G38" s="32">
        <f t="shared" si="21"/>
        <v>0.24973068602479964</v>
      </c>
      <c r="H38" s="32">
        <f t="shared" si="22"/>
        <v>0.29946137204959927</v>
      </c>
      <c r="I38" s="32">
        <f t="shared" si="0"/>
        <v>2.7468546812952209E-2</v>
      </c>
      <c r="J38" s="32">
        <f t="shared" si="1"/>
        <v>0.50686670495254016</v>
      </c>
      <c r="K38" s="32">
        <f t="shared" si="2"/>
        <v>4.2432671506199914E-2</v>
      </c>
      <c r="L38" s="32">
        <f t="shared" si="3"/>
        <v>0.51060657646795427</v>
      </c>
      <c r="M38" s="32">
        <f t="shared" si="23"/>
        <v>0.11641378967052787</v>
      </c>
      <c r="N38" s="32">
        <f t="shared" si="24"/>
        <v>0.16431759727690873</v>
      </c>
      <c r="O38" s="32">
        <f t="shared" si="25"/>
        <v>0.66317401695925637</v>
      </c>
      <c r="P38" s="32">
        <f t="shared" si="26"/>
        <v>0.71438017127274211</v>
      </c>
      <c r="Q38" s="32">
        <f t="shared" si="4"/>
        <v>0.14290791978034093</v>
      </c>
      <c r="R38" s="32">
        <f t="shared" si="5"/>
        <v>0.53566630049507913</v>
      </c>
      <c r="S38" s="32">
        <f t="shared" si="6"/>
        <v>0.70090804233644399</v>
      </c>
      <c r="T38" s="32">
        <f t="shared" si="7"/>
        <v>0.66838906608788662</v>
      </c>
      <c r="U38" s="32">
        <f t="shared" si="8"/>
        <v>0.1381625297380914</v>
      </c>
      <c r="V38" s="32">
        <f t="shared" si="9"/>
        <v>5.1716796405910877E-2</v>
      </c>
      <c r="W38" s="36">
        <f t="shared" si="10"/>
        <v>0.18987932614400227</v>
      </c>
      <c r="X38" s="32">
        <f t="shared" si="11"/>
        <v>-4.0058074685720384E-4</v>
      </c>
      <c r="Y38" s="32">
        <f t="shared" si="12"/>
        <v>-8.0116149371440768E-4</v>
      </c>
      <c r="Z38" s="32">
        <f t="shared" si="13"/>
        <v>-3.6782612037413787E-4</v>
      </c>
      <c r="AA38" s="32">
        <f t="shared" si="14"/>
        <v>-7.3565224074827575E-4</v>
      </c>
      <c r="AB38" s="32">
        <f t="shared" si="15"/>
        <v>6.6271748591446675E-2</v>
      </c>
      <c r="AC38" s="32">
        <f t="shared" si="16"/>
        <v>6.6760728874452335E-2</v>
      </c>
      <c r="AD38" s="32">
        <f t="shared" si="17"/>
        <v>-3.6131230136519511E-2</v>
      </c>
      <c r="AE38" s="32">
        <f t="shared" si="18"/>
        <v>-3.6397821248313075E-2</v>
      </c>
      <c r="AF38" s="32"/>
      <c r="AG38" s="32"/>
      <c r="AH38" s="32"/>
      <c r="AI38" s="33"/>
    </row>
    <row r="39" spans="1:35" ht="19.8" customHeight="1">
      <c r="A39" s="34">
        <v>0.01</v>
      </c>
      <c r="B39" s="35">
        <v>0.99</v>
      </c>
      <c r="C39" s="35">
        <v>0.05</v>
      </c>
      <c r="D39" s="35">
        <v>0.1</v>
      </c>
      <c r="E39" s="35">
        <f t="shared" si="19"/>
        <v>0.15067534874552321</v>
      </c>
      <c r="F39" s="35">
        <f t="shared" si="20"/>
        <v>0.20135069749104648</v>
      </c>
      <c r="G39" s="35">
        <f t="shared" si="21"/>
        <v>0.25046633826554793</v>
      </c>
      <c r="H39" s="35">
        <f t="shared" si="22"/>
        <v>0.30093267653109584</v>
      </c>
      <c r="I39" s="35">
        <f t="shared" si="0"/>
        <v>2.7668837186380808E-2</v>
      </c>
      <c r="J39" s="35">
        <f t="shared" si="1"/>
        <v>0.50691676803285757</v>
      </c>
      <c r="K39" s="35">
        <f t="shared" si="2"/>
        <v>4.2616584566386985E-2</v>
      </c>
      <c r="L39" s="35">
        <f t="shared" si="3"/>
        <v>0.51065253395310206</v>
      </c>
      <c r="M39" s="35">
        <f t="shared" si="23"/>
        <v>-1.6129707512365477E-2</v>
      </c>
      <c r="N39" s="35">
        <f t="shared" si="24"/>
        <v>3.0796139528004057E-2</v>
      </c>
      <c r="O39" s="35">
        <f t="shared" si="25"/>
        <v>0.73543647723229544</v>
      </c>
      <c r="P39" s="35">
        <f t="shared" si="26"/>
        <v>0.78717581376936829</v>
      </c>
      <c r="Q39" s="35">
        <f t="shared" si="4"/>
        <v>7.5497074844649518E-3</v>
      </c>
      <c r="R39" s="35">
        <f t="shared" si="5"/>
        <v>0.50188741790619118</v>
      </c>
      <c r="S39" s="35">
        <f t="shared" si="6"/>
        <v>0.77477840609998849</v>
      </c>
      <c r="T39" s="35">
        <f t="shared" si="7"/>
        <v>0.68455365130481594</v>
      </c>
      <c r="U39" s="35">
        <f t="shared" si="8"/>
        <v>0.12097661594720997</v>
      </c>
      <c r="V39" s="35">
        <f t="shared" si="9"/>
        <v>4.6648735965609985E-2</v>
      </c>
      <c r="W39" s="36">
        <f t="shared" si="10"/>
        <v>0.16762535191281996</v>
      </c>
      <c r="X39" s="35">
        <f t="shared" si="11"/>
        <v>-6.3102224322203991E-4</v>
      </c>
      <c r="Y39" s="35">
        <f t="shared" si="12"/>
        <v>-1.2620444864440798E-3</v>
      </c>
      <c r="Z39" s="35">
        <f t="shared" si="13"/>
        <v>-6.0139680312642195E-4</v>
      </c>
      <c r="AA39" s="35">
        <f t="shared" si="14"/>
        <v>-1.2027936062528439E-3</v>
      </c>
      <c r="AB39" s="35">
        <f t="shared" si="15"/>
        <v>6.233560677351567E-2</v>
      </c>
      <c r="AC39" s="35">
        <f t="shared" si="16"/>
        <v>6.2794994290535366E-2</v>
      </c>
      <c r="AD39" s="35">
        <f t="shared" si="17"/>
        <v>-3.3435251264954738E-2</v>
      </c>
      <c r="AE39" s="35">
        <f t="shared" si="18"/>
        <v>-3.3681655172040192E-2</v>
      </c>
      <c r="AF39" s="35"/>
      <c r="AG39" s="35"/>
      <c r="AH39" s="35"/>
      <c r="AI39" s="37"/>
    </row>
    <row r="40" spans="1:35" ht="19.8" customHeight="1">
      <c r="A40" s="38">
        <v>0.01</v>
      </c>
      <c r="B40" s="32">
        <v>0.99</v>
      </c>
      <c r="C40" s="32">
        <v>0.05</v>
      </c>
      <c r="D40" s="32">
        <v>0.1</v>
      </c>
      <c r="E40" s="32">
        <f t="shared" si="19"/>
        <v>0.15193739323196728</v>
      </c>
      <c r="F40" s="32">
        <f t="shared" si="20"/>
        <v>0.20387478646393464</v>
      </c>
      <c r="G40" s="32">
        <f t="shared" si="21"/>
        <v>0.25166913187180079</v>
      </c>
      <c r="H40" s="32">
        <f t="shared" si="22"/>
        <v>0.30333826374360151</v>
      </c>
      <c r="I40" s="32">
        <f t="shared" si="0"/>
        <v>2.7984348307991833E-2</v>
      </c>
      <c r="J40" s="32">
        <f t="shared" si="1"/>
        <v>0.50699563054592089</v>
      </c>
      <c r="K40" s="32">
        <f t="shared" si="2"/>
        <v>4.2917282967950193E-2</v>
      </c>
      <c r="L40" s="32">
        <f t="shared" si="3"/>
        <v>0.5107276741900415</v>
      </c>
      <c r="M40" s="32">
        <f t="shared" si="23"/>
        <v>-0.14080092105939682</v>
      </c>
      <c r="N40" s="32">
        <f t="shared" si="24"/>
        <v>-9.4793849053066676E-2</v>
      </c>
      <c r="O40" s="32">
        <f t="shared" si="25"/>
        <v>0.80230697976220489</v>
      </c>
      <c r="P40" s="32">
        <f t="shared" si="26"/>
        <v>0.85453912411344868</v>
      </c>
      <c r="Q40" s="32">
        <f t="shared" si="4"/>
        <v>-0.11979929380834993</v>
      </c>
      <c r="R40" s="32">
        <f t="shared" si="5"/>
        <v>0.47008594488092142</v>
      </c>
      <c r="S40" s="32">
        <f t="shared" si="6"/>
        <v>0.84320291245878931</v>
      </c>
      <c r="T40" s="32">
        <f t="shared" si="7"/>
        <v>0.69913935728025589</v>
      </c>
      <c r="U40" s="32">
        <f t="shared" si="8"/>
        <v>0.10583953833848513</v>
      </c>
      <c r="V40" s="32">
        <f t="shared" si="9"/>
        <v>4.2299956741671314E-2</v>
      </c>
      <c r="W40" s="36">
        <f t="shared" si="10"/>
        <v>0.14813949508015645</v>
      </c>
      <c r="X40" s="32">
        <f t="shared" si="11"/>
        <v>-8.151257175022244E-4</v>
      </c>
      <c r="Y40" s="32">
        <f t="shared" si="12"/>
        <v>-1.6302514350044488E-3</v>
      </c>
      <c r="Z40" s="32">
        <f t="shared" si="13"/>
        <v>-7.8895616814147356E-4</v>
      </c>
      <c r="AA40" s="32">
        <f t="shared" si="14"/>
        <v>-1.5779123362829471E-3</v>
      </c>
      <c r="AB40" s="32">
        <f t="shared" si="15"/>
        <v>5.8106656660444747E-2</v>
      </c>
      <c r="AC40" s="32">
        <f t="shared" si="16"/>
        <v>5.8534385353958746E-2</v>
      </c>
      <c r="AD40" s="32">
        <f t="shared" si="17"/>
        <v>-3.1018322409926032E-2</v>
      </c>
      <c r="AE40" s="32">
        <f t="shared" si="18"/>
        <v>-3.1246651267270619E-2</v>
      </c>
      <c r="AF40" s="32"/>
      <c r="AG40" s="32"/>
      <c r="AH40" s="32"/>
      <c r="AI40" s="33"/>
    </row>
    <row r="41" spans="1:35" ht="19.8" customHeight="1">
      <c r="A41" s="34">
        <v>0.01</v>
      </c>
      <c r="B41" s="35">
        <v>0.99</v>
      </c>
      <c r="C41" s="35">
        <v>0.05</v>
      </c>
      <c r="D41" s="35">
        <v>0.1</v>
      </c>
      <c r="E41" s="35">
        <f t="shared" si="19"/>
        <v>0.15356764466697173</v>
      </c>
      <c r="F41" s="35">
        <f t="shared" si="20"/>
        <v>0.20713528933394354</v>
      </c>
      <c r="G41" s="35">
        <f t="shared" si="21"/>
        <v>0.25324704420808375</v>
      </c>
      <c r="H41" s="35">
        <f t="shared" si="22"/>
        <v>0.30649408841616743</v>
      </c>
      <c r="I41" s="35">
        <f t="shared" si="0"/>
        <v>2.8391911166742945E-2</v>
      </c>
      <c r="J41" s="35">
        <f t="shared" si="1"/>
        <v>0.50709750102309337</v>
      </c>
      <c r="K41" s="35">
        <f t="shared" si="2"/>
        <v>4.3311761052020933E-2</v>
      </c>
      <c r="L41" s="35">
        <f t="shared" si="3"/>
        <v>0.51082624789491471</v>
      </c>
      <c r="M41" s="35">
        <f t="shared" si="23"/>
        <v>-0.25701423438028631</v>
      </c>
      <c r="N41" s="35">
        <f t="shared" si="24"/>
        <v>-0.21186261976098417</v>
      </c>
      <c r="O41" s="35">
        <f t="shared" si="25"/>
        <v>0.86434362458205694</v>
      </c>
      <c r="P41" s="35">
        <f t="shared" si="26"/>
        <v>0.9170324266479899</v>
      </c>
      <c r="Q41" s="35">
        <f t="shared" si="4"/>
        <v>-0.23855626310329736</v>
      </c>
      <c r="R41" s="35">
        <f t="shared" si="5"/>
        <v>0.44064216760903946</v>
      </c>
      <c r="S41" s="35">
        <f t="shared" si="6"/>
        <v>0.90675072575336513</v>
      </c>
      <c r="T41" s="35">
        <f t="shared" si="7"/>
        <v>0.71233480083030731</v>
      </c>
      <c r="U41" s="35">
        <f t="shared" si="8"/>
        <v>9.2726338261506017E-2</v>
      </c>
      <c r="V41" s="35">
        <f t="shared" si="9"/>
        <v>3.8548981414972552E-2</v>
      </c>
      <c r="W41" s="36">
        <f t="shared" si="10"/>
        <v>0.13127531967647857</v>
      </c>
      <c r="X41" s="35">
        <f t="shared" si="11"/>
        <v>-9.5554850240514577E-4</v>
      </c>
      <c r="Y41" s="35">
        <f t="shared" si="12"/>
        <v>-1.9110970048102915E-3</v>
      </c>
      <c r="Z41" s="35">
        <f t="shared" si="13"/>
        <v>-9.3287002991001558E-4</v>
      </c>
      <c r="AA41" s="35">
        <f t="shared" si="14"/>
        <v>-1.8657400598200312E-3</v>
      </c>
      <c r="AB41" s="35">
        <f t="shared" si="15"/>
        <v>5.3824970661756809E-2</v>
      </c>
      <c r="AC41" s="35">
        <f t="shared" si="16"/>
        <v>5.4220751927836763E-2</v>
      </c>
      <c r="AD41" s="35">
        <f t="shared" si="17"/>
        <v>-2.8852563756394407E-2</v>
      </c>
      <c r="AE41" s="35">
        <f t="shared" si="18"/>
        <v>-2.906472001161875E-2</v>
      </c>
      <c r="AF41" s="35"/>
      <c r="AG41" s="35"/>
      <c r="AH41" s="35"/>
      <c r="AI41" s="37"/>
    </row>
    <row r="42" spans="1:35" ht="19.8" customHeight="1">
      <c r="A42" s="38">
        <v>0.01</v>
      </c>
      <c r="B42" s="32">
        <v>0.99</v>
      </c>
      <c r="C42" s="32">
        <v>0.05</v>
      </c>
      <c r="D42" s="32">
        <v>0.1</v>
      </c>
      <c r="E42" s="32">
        <f t="shared" si="19"/>
        <v>0.15547874167178202</v>
      </c>
      <c r="F42" s="32">
        <f t="shared" si="20"/>
        <v>0.21095748334356412</v>
      </c>
      <c r="G42" s="32">
        <f t="shared" si="21"/>
        <v>0.25511278426790379</v>
      </c>
      <c r="H42" s="32">
        <f t="shared" si="22"/>
        <v>0.31022556853580752</v>
      </c>
      <c r="I42" s="32">
        <f t="shared" si="0"/>
        <v>2.8869685417945518E-2</v>
      </c>
      <c r="J42" s="32">
        <f t="shared" si="1"/>
        <v>0.50721692011102293</v>
      </c>
      <c r="K42" s="32">
        <f t="shared" si="2"/>
        <v>4.3778196066975944E-2</v>
      </c>
      <c r="L42" s="32">
        <f t="shared" si="3"/>
        <v>0.51094280138822645</v>
      </c>
      <c r="M42" s="32">
        <f t="shared" si="23"/>
        <v>-0.36466417570379994</v>
      </c>
      <c r="N42" s="32">
        <f t="shared" si="24"/>
        <v>-0.32030412361665772</v>
      </c>
      <c r="O42" s="32">
        <f t="shared" si="25"/>
        <v>0.92204875209484571</v>
      </c>
      <c r="P42" s="32">
        <f t="shared" si="26"/>
        <v>0.9751618666712274</v>
      </c>
      <c r="Q42" s="32">
        <f t="shared" si="4"/>
        <v>-0.3486209262922022</v>
      </c>
      <c r="R42" s="32">
        <f t="shared" si="5"/>
        <v>0.41371688276347235</v>
      </c>
      <c r="S42" s="32">
        <f t="shared" si="6"/>
        <v>0.96593066419372886</v>
      </c>
      <c r="T42" s="32">
        <f t="shared" si="7"/>
        <v>0.72430765024350996</v>
      </c>
      <c r="U42" s="32">
        <f t="shared" si="8"/>
        <v>8.1493660714127641E-2</v>
      </c>
      <c r="V42" s="32">
        <f t="shared" si="9"/>
        <v>3.5296212359562512E-2</v>
      </c>
      <c r="W42" s="36">
        <f t="shared" si="10"/>
        <v>0.11678987307369015</v>
      </c>
      <c r="X42" s="32">
        <f t="shared" si="11"/>
        <v>-1.0576370845181951E-3</v>
      </c>
      <c r="Y42" s="32">
        <f t="shared" si="12"/>
        <v>-2.1152741690363902E-3</v>
      </c>
      <c r="Z42" s="32">
        <f t="shared" si="13"/>
        <v>-1.0382851925057402E-3</v>
      </c>
      <c r="AA42" s="32">
        <f t="shared" si="14"/>
        <v>-2.0765703850114804E-3</v>
      </c>
      <c r="AB42" s="32">
        <f t="shared" si="15"/>
        <v>4.9668526479247792E-2</v>
      </c>
      <c r="AC42" s="32">
        <f t="shared" si="16"/>
        <v>5.0033378331656046E-2</v>
      </c>
      <c r="AD42" s="32">
        <f t="shared" si="17"/>
        <v>-2.6910425797589468E-2</v>
      </c>
      <c r="AE42" s="32">
        <f t="shared" si="18"/>
        <v>-2.7108102664557682E-2</v>
      </c>
      <c r="AF42" s="32"/>
      <c r="AG42" s="32"/>
      <c r="AH42" s="32"/>
      <c r="AI42" s="33"/>
    </row>
    <row r="43" spans="1:35" ht="19.8" customHeight="1">
      <c r="A43" s="34">
        <v>0.01</v>
      </c>
      <c r="B43" s="35">
        <v>0.99</v>
      </c>
      <c r="C43" s="35">
        <v>0.05</v>
      </c>
      <c r="D43" s="35">
        <v>0.1</v>
      </c>
      <c r="E43" s="35">
        <f t="shared" si="19"/>
        <v>0.15759401584081842</v>
      </c>
      <c r="F43" s="35">
        <f t="shared" si="20"/>
        <v>0.21518803168163692</v>
      </c>
      <c r="G43" s="35">
        <f t="shared" si="21"/>
        <v>0.25718935465291526</v>
      </c>
      <c r="H43" s="35">
        <f t="shared" si="22"/>
        <v>0.31437870930583045</v>
      </c>
      <c r="I43" s="35">
        <f t="shared" si="0"/>
        <v>2.9398503960204617E-2</v>
      </c>
      <c r="J43" s="35">
        <f t="shared" si="1"/>
        <v>0.50734909669611217</v>
      </c>
      <c r="K43" s="35">
        <f t="shared" si="2"/>
        <v>4.4297338663228811E-2</v>
      </c>
      <c r="L43" s="35">
        <f t="shared" si="3"/>
        <v>0.51107252413275817</v>
      </c>
      <c r="M43" s="35">
        <f t="shared" si="23"/>
        <v>-0.46400122866229554</v>
      </c>
      <c r="N43" s="35">
        <f t="shared" si="24"/>
        <v>-0.42037088027996983</v>
      </c>
      <c r="O43" s="35">
        <f t="shared" si="25"/>
        <v>0.97586960369002462</v>
      </c>
      <c r="P43" s="35">
        <f t="shared" si="26"/>
        <v>1.0293780720003427</v>
      </c>
      <c r="Q43" s="35">
        <f t="shared" si="4"/>
        <v>-0.45025061108429554</v>
      </c>
      <c r="R43" s="35">
        <f t="shared" si="5"/>
        <v>0.38930118267243879</v>
      </c>
      <c r="S43" s="35">
        <f t="shared" si="6"/>
        <v>1.0211934114694543</v>
      </c>
      <c r="T43" s="35">
        <f t="shared" si="7"/>
        <v>0.73520499635755299</v>
      </c>
      <c r="U43" s="35">
        <f t="shared" si="8"/>
        <v>7.1934693588355386E-2</v>
      </c>
      <c r="V43" s="35">
        <f t="shared" si="9"/>
        <v>3.2460246940577288E-2</v>
      </c>
      <c r="W43" s="36">
        <f t="shared" si="10"/>
        <v>0.10439494052893267</v>
      </c>
      <c r="X43" s="35">
        <f t="shared" si="11"/>
        <v>-1.1278631577560489E-3</v>
      </c>
      <c r="Y43" s="35">
        <f t="shared" si="12"/>
        <v>-2.2557263155120978E-3</v>
      </c>
      <c r="Z43" s="35">
        <f t="shared" si="13"/>
        <v>-1.1115580282742628E-3</v>
      </c>
      <c r="AA43" s="35">
        <f t="shared" si="14"/>
        <v>-2.2231160565485257E-3</v>
      </c>
      <c r="AB43" s="35">
        <f t="shared" si="15"/>
        <v>4.5751347565509776E-2</v>
      </c>
      <c r="AC43" s="35">
        <f t="shared" si="16"/>
        <v>4.6087116021388159E-2</v>
      </c>
      <c r="AD43" s="35">
        <f t="shared" si="17"/>
        <v>-2.5166106783055527E-2</v>
      </c>
      <c r="AE43" s="35">
        <f t="shared" si="18"/>
        <v>-2.5350800464545846E-2</v>
      </c>
      <c r="AF43" s="35"/>
      <c r="AG43" s="35"/>
      <c r="AH43" s="35"/>
      <c r="AI43" s="37"/>
    </row>
    <row r="44" spans="1:35" ht="19.8" customHeight="1">
      <c r="A44" s="38">
        <v>0.01</v>
      </c>
      <c r="B44" s="32">
        <v>0.99</v>
      </c>
      <c r="C44" s="32">
        <v>0.05</v>
      </c>
      <c r="D44" s="32">
        <v>0.1</v>
      </c>
      <c r="E44" s="32">
        <f t="shared" si="19"/>
        <v>0.15984974215633052</v>
      </c>
      <c r="F44" s="32">
        <f t="shared" si="20"/>
        <v>0.21969948431266112</v>
      </c>
      <c r="G44" s="32">
        <f t="shared" si="21"/>
        <v>0.25941247070946377</v>
      </c>
      <c r="H44" s="32">
        <f t="shared" si="22"/>
        <v>0.31882494141892748</v>
      </c>
      <c r="I44" s="32">
        <f t="shared" si="0"/>
        <v>2.9962435539082639E-2</v>
      </c>
      <c r="J44" s="32">
        <f t="shared" si="1"/>
        <v>0.50749004854543112</v>
      </c>
      <c r="K44" s="32">
        <f t="shared" si="2"/>
        <v>4.4853117677365939E-2</v>
      </c>
      <c r="L44" s="32">
        <f t="shared" si="3"/>
        <v>0.51121139988914677</v>
      </c>
      <c r="M44" s="32">
        <f t="shared" si="23"/>
        <v>-0.55550392379331504</v>
      </c>
      <c r="N44" s="32">
        <f t="shared" si="24"/>
        <v>-0.51254511232274613</v>
      </c>
      <c r="O44" s="32">
        <f t="shared" si="25"/>
        <v>1.0262018172561356</v>
      </c>
      <c r="P44" s="32">
        <f t="shared" si="26"/>
        <v>1.0800796729294344</v>
      </c>
      <c r="Q44" s="32">
        <f t="shared" si="4"/>
        <v>-0.54393161762989783</v>
      </c>
      <c r="R44" s="32">
        <f t="shared" si="5"/>
        <v>0.367273462707086</v>
      </c>
      <c r="S44" s="32">
        <f t="shared" si="6"/>
        <v>1.072936251646794</v>
      </c>
      <c r="T44" s="32">
        <f t="shared" si="7"/>
        <v>0.74515490854951072</v>
      </c>
      <c r="U44" s="32">
        <f t="shared" si="8"/>
        <v>6.3822163577355775E-2</v>
      </c>
      <c r="V44" s="32">
        <f t="shared" si="9"/>
        <v>2.9974559403699228E-2</v>
      </c>
      <c r="W44" s="36">
        <f t="shared" si="10"/>
        <v>9.3796722981055E-2</v>
      </c>
      <c r="X44" s="32">
        <f t="shared" si="11"/>
        <v>-1.1726689939404802E-3</v>
      </c>
      <c r="Y44" s="32">
        <f t="shared" si="12"/>
        <v>-2.3453379878809605E-3</v>
      </c>
      <c r="Z44" s="32">
        <f t="shared" si="13"/>
        <v>-1.1590799262599296E-3</v>
      </c>
      <c r="AA44" s="32">
        <f t="shared" si="14"/>
        <v>-2.3181598525198592E-3</v>
      </c>
      <c r="AB44" s="32">
        <f t="shared" si="15"/>
        <v>4.213411623127044E-2</v>
      </c>
      <c r="AC44" s="32">
        <f t="shared" si="16"/>
        <v>4.2443079629671879E-2</v>
      </c>
      <c r="AD44" s="32">
        <f t="shared" si="17"/>
        <v>-2.3596183893724823E-2</v>
      </c>
      <c r="AE44" s="32">
        <f t="shared" si="18"/>
        <v>-2.3769211307545359E-2</v>
      </c>
      <c r="AF44" s="32"/>
      <c r="AG44" s="32"/>
      <c r="AH44" s="32"/>
      <c r="AI44" s="33"/>
    </row>
    <row r="45" spans="1:35" ht="19.8" customHeight="1">
      <c r="A45" s="34">
        <v>0.01</v>
      </c>
      <c r="B45" s="35">
        <v>0.99</v>
      </c>
      <c r="C45" s="35">
        <v>0.05</v>
      </c>
      <c r="D45" s="35">
        <v>0.1</v>
      </c>
      <c r="E45" s="35">
        <f t="shared" si="19"/>
        <v>0.16219508014421147</v>
      </c>
      <c r="F45" s="35">
        <f t="shared" si="20"/>
        <v>0.22439016028842304</v>
      </c>
      <c r="G45" s="35">
        <f t="shared" si="21"/>
        <v>0.26173063056198365</v>
      </c>
      <c r="H45" s="35">
        <f t="shared" si="22"/>
        <v>0.32346126112396717</v>
      </c>
      <c r="I45" s="35">
        <f t="shared" si="0"/>
        <v>3.0548770036052879E-2</v>
      </c>
      <c r="J45" s="35">
        <f t="shared" si="1"/>
        <v>0.50763659862802479</v>
      </c>
      <c r="K45" s="35">
        <f t="shared" si="2"/>
        <v>4.5432657640495901E-2</v>
      </c>
      <c r="L45" s="35">
        <f t="shared" si="3"/>
        <v>0.51135621108941387</v>
      </c>
      <c r="M45" s="35">
        <f t="shared" si="23"/>
        <v>-0.63977215625585593</v>
      </c>
      <c r="N45" s="35">
        <f t="shared" si="24"/>
        <v>-0.59743127158208986</v>
      </c>
      <c r="O45" s="35">
        <f t="shared" si="25"/>
        <v>1.0733941850435853</v>
      </c>
      <c r="P45" s="35">
        <f t="shared" si="26"/>
        <v>1.1276180955445252</v>
      </c>
      <c r="Q45" s="35">
        <f t="shared" si="4"/>
        <v>-0.63027195272118797</v>
      </c>
      <c r="R45" s="35">
        <f t="shared" si="5"/>
        <v>0.34744887591089058</v>
      </c>
      <c r="S45" s="35">
        <f t="shared" si="6"/>
        <v>1.1215086899761353</v>
      </c>
      <c r="T45" s="35">
        <f t="shared" si="7"/>
        <v>0.75426845570175727</v>
      </c>
      <c r="U45" s="35">
        <f t="shared" si="8"/>
        <v>5.6935871926761812E-2</v>
      </c>
      <c r="V45" s="35">
        <f t="shared" si="9"/>
        <v>2.7784680488617184E-2</v>
      </c>
      <c r="W45" s="36">
        <f t="shared" si="10"/>
        <v>8.4720552415379E-2</v>
      </c>
      <c r="X45" s="35">
        <f t="shared" si="11"/>
        <v>-1.1978136922222841E-3</v>
      </c>
      <c r="Y45" s="35">
        <f t="shared" si="12"/>
        <v>-2.3956273844445682E-3</v>
      </c>
      <c r="Z45" s="35">
        <f t="shared" si="13"/>
        <v>-1.1866019913383619E-3</v>
      </c>
      <c r="AA45" s="35">
        <f t="shared" si="14"/>
        <v>-2.3732039826767238E-3</v>
      </c>
      <c r="AB45" s="35">
        <f t="shared" si="15"/>
        <v>3.8838850196351117E-2</v>
      </c>
      <c r="AC45" s="35">
        <f t="shared" si="16"/>
        <v>3.9123434624595284E-2</v>
      </c>
      <c r="AD45" s="35">
        <f t="shared" si="17"/>
        <v>-2.2179792672884283E-2</v>
      </c>
      <c r="AE45" s="35">
        <f t="shared" si="18"/>
        <v>-2.2342310965379461E-2</v>
      </c>
      <c r="AF45" s="35"/>
      <c r="AG45" s="35"/>
      <c r="AH45" s="35"/>
      <c r="AI45" s="37"/>
    </row>
    <row r="46" spans="1:35" ht="19.8" customHeight="1">
      <c r="A46" s="38">
        <v>0.01</v>
      </c>
      <c r="B46" s="32">
        <v>0.99</v>
      </c>
      <c r="C46" s="32">
        <v>0.05</v>
      </c>
      <c r="D46" s="32">
        <v>0.1</v>
      </c>
      <c r="E46" s="32">
        <f t="shared" si="19"/>
        <v>0.16459070752865604</v>
      </c>
      <c r="F46" s="32">
        <f t="shared" si="20"/>
        <v>0.22918141505731218</v>
      </c>
      <c r="G46" s="32">
        <f t="shared" si="21"/>
        <v>0.26410383454466035</v>
      </c>
      <c r="H46" s="32">
        <f t="shared" si="22"/>
        <v>0.32820766908932064</v>
      </c>
      <c r="I46" s="32">
        <f t="shared" si="0"/>
        <v>3.1147676882164022E-2</v>
      </c>
      <c r="J46" s="32">
        <f t="shared" si="1"/>
        <v>0.50778628972361628</v>
      </c>
      <c r="K46" s="32">
        <f t="shared" si="2"/>
        <v>4.6025958636165085E-2</v>
      </c>
      <c r="L46" s="32">
        <f t="shared" si="3"/>
        <v>0.51150445882095008</v>
      </c>
      <c r="M46" s="32">
        <f t="shared" si="23"/>
        <v>-0.7174498566485582</v>
      </c>
      <c r="N46" s="32">
        <f t="shared" si="24"/>
        <v>-0.67567814083128042</v>
      </c>
      <c r="O46" s="32">
        <f t="shared" si="25"/>
        <v>1.1177537703893539</v>
      </c>
      <c r="P46" s="32">
        <f t="shared" si="26"/>
        <v>1.172302717475284</v>
      </c>
      <c r="Q46" s="32">
        <f t="shared" si="4"/>
        <v>-0.70992358253336152</v>
      </c>
      <c r="R46" s="32">
        <f t="shared" si="5"/>
        <v>0.32961572587766874</v>
      </c>
      <c r="S46" s="32">
        <f t="shared" si="6"/>
        <v>1.1672181069671173</v>
      </c>
      <c r="T46" s="32">
        <f t="shared" si="7"/>
        <v>0.7626418074396053</v>
      </c>
      <c r="U46" s="32">
        <f t="shared" si="8"/>
        <v>5.1077106114154544E-2</v>
      </c>
      <c r="V46" s="32">
        <f t="shared" si="9"/>
        <v>2.5845873862164755E-2</v>
      </c>
      <c r="W46" s="36">
        <f t="shared" si="10"/>
        <v>7.6922979976319306E-2</v>
      </c>
      <c r="X46" s="32">
        <f t="shared" si="11"/>
        <v>-1.2081141806337627E-3</v>
      </c>
      <c r="Y46" s="32">
        <f t="shared" si="12"/>
        <v>-2.4162283612675253E-3</v>
      </c>
      <c r="Z46" s="32">
        <f t="shared" si="13"/>
        <v>-1.198958288641E-3</v>
      </c>
      <c r="AA46" s="32">
        <f t="shared" si="14"/>
        <v>-2.3979165772819999E-3</v>
      </c>
      <c r="AB46" s="32">
        <f t="shared" si="15"/>
        <v>3.5862523998744872E-2</v>
      </c>
      <c r="AC46" s="32">
        <f t="shared" si="16"/>
        <v>3.6125120550056053E-2</v>
      </c>
      <c r="AD46" s="32">
        <f t="shared" si="17"/>
        <v>-2.0898562497583709E-2</v>
      </c>
      <c r="AE46" s="32">
        <f t="shared" si="18"/>
        <v>-2.1051588270098183E-2</v>
      </c>
      <c r="AF46" s="32"/>
      <c r="AG46" s="32"/>
      <c r="AH46" s="32"/>
      <c r="AI46" s="33"/>
    </row>
    <row r="47" spans="1:35" ht="19.8" customHeight="1">
      <c r="A47" s="34">
        <v>0.01</v>
      </c>
      <c r="B47" s="35">
        <v>0.99</v>
      </c>
      <c r="C47" s="35">
        <v>0.05</v>
      </c>
      <c r="D47" s="35">
        <v>0.1</v>
      </c>
      <c r="E47" s="35">
        <f t="shared" si="19"/>
        <v>0.16700693588992357</v>
      </c>
      <c r="F47" s="35">
        <f t="shared" si="20"/>
        <v>0.23401387177984723</v>
      </c>
      <c r="G47" s="35">
        <f t="shared" si="21"/>
        <v>0.26650175112194235</v>
      </c>
      <c r="H47" s="35">
        <f t="shared" si="22"/>
        <v>0.33300350224388464</v>
      </c>
      <c r="I47" s="35">
        <f t="shared" si="0"/>
        <v>3.1751733972480906E-2</v>
      </c>
      <c r="J47" s="35">
        <f t="shared" si="1"/>
        <v>0.50793726665975425</v>
      </c>
      <c r="K47" s="35">
        <f t="shared" si="2"/>
        <v>4.6625437780485585E-2</v>
      </c>
      <c r="L47" s="35">
        <f t="shared" si="3"/>
        <v>0.5116542482268871</v>
      </c>
      <c r="M47" s="35">
        <f t="shared" si="23"/>
        <v>-0.78917490464604789</v>
      </c>
      <c r="N47" s="35">
        <f t="shared" si="24"/>
        <v>-0.74792838193139255</v>
      </c>
      <c r="O47" s="35">
        <f t="shared" si="25"/>
        <v>1.1595508953845213</v>
      </c>
      <c r="P47" s="35">
        <f t="shared" si="26"/>
        <v>1.2144058940154805</v>
      </c>
      <c r="Q47" s="35">
        <f t="shared" si="4"/>
        <v>-0.78353207796704449</v>
      </c>
      <c r="R47" s="35">
        <f t="shared" si="5"/>
        <v>0.31355914210655822</v>
      </c>
      <c r="S47" s="35">
        <f t="shared" si="6"/>
        <v>1.2103350470992758</v>
      </c>
      <c r="T47" s="35">
        <f t="shared" si="7"/>
        <v>0.77035822640157203</v>
      </c>
      <c r="U47" s="35">
        <f t="shared" si="8"/>
        <v>4.6074076378234803E-2</v>
      </c>
      <c r="V47" s="35">
        <f t="shared" si="9"/>
        <v>2.4121254354731541E-2</v>
      </c>
      <c r="W47" s="36">
        <f t="shared" si="10"/>
        <v>7.0195330732966341E-2</v>
      </c>
      <c r="X47" s="35">
        <f t="shared" si="11"/>
        <v>-1.2074291102721847E-3</v>
      </c>
      <c r="Y47" s="35">
        <f t="shared" si="12"/>
        <v>-2.4148582205443694E-3</v>
      </c>
      <c r="Z47" s="35">
        <f t="shared" si="13"/>
        <v>-1.2000371719183946E-3</v>
      </c>
      <c r="AA47" s="35">
        <f t="shared" si="14"/>
        <v>-2.4000743438367892E-3</v>
      </c>
      <c r="AB47" s="35">
        <f t="shared" si="15"/>
        <v>3.3187610721778754E-2</v>
      </c>
      <c r="AC47" s="35">
        <f t="shared" si="16"/>
        <v>3.3430470904338788E-2</v>
      </c>
      <c r="AD47" s="35">
        <f t="shared" si="17"/>
        <v>-1.9736431725103754E-2</v>
      </c>
      <c r="AE47" s="35">
        <f t="shared" si="18"/>
        <v>-1.9880858916685125E-2</v>
      </c>
      <c r="AF47" s="35"/>
      <c r="AG47" s="35"/>
      <c r="AH47" s="35"/>
      <c r="AI47" s="37"/>
    </row>
    <row r="48" spans="1:35" ht="19.8" customHeight="1">
      <c r="A48" s="38">
        <v>0.01</v>
      </c>
      <c r="B48" s="32">
        <v>0.99</v>
      </c>
      <c r="C48" s="32">
        <v>0.05</v>
      </c>
      <c r="D48" s="32">
        <v>0.1</v>
      </c>
      <c r="E48" s="32">
        <f t="shared" si="19"/>
        <v>0.16942179411046795</v>
      </c>
      <c r="F48" s="32">
        <f t="shared" si="20"/>
        <v>0.23884358822093596</v>
      </c>
      <c r="G48" s="32">
        <f t="shared" si="21"/>
        <v>0.26890182546577912</v>
      </c>
      <c r="H48" s="32">
        <f t="shared" si="22"/>
        <v>0.33780365093155823</v>
      </c>
      <c r="I48" s="32">
        <f t="shared" si="0"/>
        <v>3.2355448527616994E-2</v>
      </c>
      <c r="J48" s="32">
        <f t="shared" si="1"/>
        <v>0.50808815653677575</v>
      </c>
      <c r="K48" s="32">
        <f t="shared" si="2"/>
        <v>4.7225456366444776E-2</v>
      </c>
      <c r="L48" s="32">
        <f t="shared" si="3"/>
        <v>0.51180417032508341</v>
      </c>
      <c r="M48" s="32">
        <f t="shared" si="23"/>
        <v>-0.85555012608960546</v>
      </c>
      <c r="N48" s="32">
        <f t="shared" si="24"/>
        <v>-0.81478932374007007</v>
      </c>
      <c r="O48" s="32">
        <f t="shared" si="25"/>
        <v>1.1990237588347288</v>
      </c>
      <c r="P48" s="32">
        <f t="shared" si="26"/>
        <v>1.2541676118488507</v>
      </c>
      <c r="Q48" s="32">
        <f t="shared" si="4"/>
        <v>-0.85170746021619603</v>
      </c>
      <c r="R48" s="32">
        <f t="shared" si="5"/>
        <v>0.29907480148612681</v>
      </c>
      <c r="S48" s="32">
        <f t="shared" si="6"/>
        <v>1.2510979853010253</v>
      </c>
      <c r="T48" s="32">
        <f t="shared" si="7"/>
        <v>0.77748986981510371</v>
      </c>
      <c r="U48" s="32">
        <f t="shared" si="8"/>
        <v>4.1782120427121809E-2</v>
      </c>
      <c r="V48" s="32">
        <f t="shared" si="9"/>
        <v>2.2580277715600783E-2</v>
      </c>
      <c r="W48" s="36">
        <f t="shared" si="10"/>
        <v>6.4362398142722599E-2</v>
      </c>
      <c r="X48" s="32">
        <f t="shared" si="11"/>
        <v>-1.1987623549903708E-3</v>
      </c>
      <c r="Y48" s="32">
        <f t="shared" si="12"/>
        <v>-2.3975247099807416E-3</v>
      </c>
      <c r="Z48" s="32">
        <f t="shared" si="13"/>
        <v>-1.192876802140828E-3</v>
      </c>
      <c r="AA48" s="32">
        <f t="shared" si="14"/>
        <v>-2.385753604281656E-3</v>
      </c>
      <c r="AB48" s="32">
        <f t="shared" si="15"/>
        <v>3.0789370111832196E-2</v>
      </c>
      <c r="AC48" s="32">
        <f t="shared" si="16"/>
        <v>3.1014554899938148E-2</v>
      </c>
      <c r="AD48" s="32">
        <f t="shared" si="17"/>
        <v>-1.8679413498947826E-2</v>
      </c>
      <c r="AE48" s="32">
        <f t="shared" si="18"/>
        <v>-1.8816029472429129E-2</v>
      </c>
      <c r="AF48" s="32"/>
      <c r="AG48" s="32"/>
      <c r="AH48" s="32"/>
      <c r="AI48" s="33"/>
    </row>
    <row r="49" spans="1:35" ht="19.8" customHeight="1">
      <c r="A49" s="34">
        <v>0.01</v>
      </c>
      <c r="B49" s="35">
        <v>0.99</v>
      </c>
      <c r="C49" s="35">
        <v>0.05</v>
      </c>
      <c r="D49" s="35">
        <v>0.1</v>
      </c>
      <c r="E49" s="35">
        <f t="shared" si="19"/>
        <v>0.17181931882044871</v>
      </c>
      <c r="F49" s="35">
        <f t="shared" si="20"/>
        <v>0.24363863764089744</v>
      </c>
      <c r="G49" s="35">
        <f t="shared" si="21"/>
        <v>0.27128757907006079</v>
      </c>
      <c r="H49" s="35">
        <f t="shared" si="22"/>
        <v>0.34257515814012152</v>
      </c>
      <c r="I49" s="35">
        <f t="shared" si="0"/>
        <v>3.2954829705112182E-2</v>
      </c>
      <c r="J49" s="35">
        <f t="shared" si="1"/>
        <v>0.50823796188994164</v>
      </c>
      <c r="K49" s="35">
        <f t="shared" si="2"/>
        <v>4.7821894767515194E-2</v>
      </c>
      <c r="L49" s="35">
        <f t="shared" si="3"/>
        <v>0.51195319576493092</v>
      </c>
      <c r="M49" s="35">
        <f t="shared" si="23"/>
        <v>-0.91712886631326984</v>
      </c>
      <c r="N49" s="35">
        <f t="shared" si="24"/>
        <v>-0.87681843353994637</v>
      </c>
      <c r="O49" s="35">
        <f t="shared" si="25"/>
        <v>1.2363825858326245</v>
      </c>
      <c r="P49" s="35">
        <f t="shared" si="26"/>
        <v>1.2917996707937089</v>
      </c>
      <c r="Q49" s="35">
        <f t="shared" si="4"/>
        <v>-0.91500970496186529</v>
      </c>
      <c r="R49" s="35">
        <f t="shared" si="5"/>
        <v>0.28597579152711045</v>
      </c>
      <c r="S49" s="35">
        <f t="shared" si="6"/>
        <v>1.289717535290714</v>
      </c>
      <c r="T49" s="35">
        <f t="shared" si="7"/>
        <v>0.78409937525759899</v>
      </c>
      <c r="U49" s="35">
        <f t="shared" si="8"/>
        <v>3.8081318754507563E-2</v>
      </c>
      <c r="V49" s="35">
        <f t="shared" si="9"/>
        <v>2.119753363465552E-2</v>
      </c>
      <c r="W49" s="36">
        <f t="shared" si="10"/>
        <v>5.9278852389163084E-2</v>
      </c>
      <c r="X49" s="35">
        <f t="shared" si="11"/>
        <v>-1.1844079628182799E-3</v>
      </c>
      <c r="Y49" s="35">
        <f t="shared" si="12"/>
        <v>-2.3688159256365598E-3</v>
      </c>
      <c r="Z49" s="35">
        <f t="shared" si="13"/>
        <v>-1.1798054896329099E-3</v>
      </c>
      <c r="AA49" s="35">
        <f t="shared" si="14"/>
        <v>-2.3596109792658197E-3</v>
      </c>
      <c r="AB49" s="35">
        <f t="shared" si="15"/>
        <v>2.864048021681679E-2</v>
      </c>
      <c r="AC49" s="35">
        <f t="shared" si="16"/>
        <v>2.8849842937188553E-2</v>
      </c>
      <c r="AD49" s="35">
        <f t="shared" si="17"/>
        <v>-1.7715351423743579E-2</v>
      </c>
      <c r="AE49" s="35">
        <f t="shared" si="18"/>
        <v>-1.7844851143662344E-2</v>
      </c>
      <c r="AF49" s="35"/>
      <c r="AG49" s="35"/>
      <c r="AH49" s="35"/>
      <c r="AI49" s="37"/>
    </row>
    <row r="50" spans="1:35" ht="19.8" customHeight="1">
      <c r="A50" s="38">
        <v>0.01</v>
      </c>
      <c r="B50" s="32">
        <v>0.99</v>
      </c>
      <c r="C50" s="32">
        <v>0.05</v>
      </c>
      <c r="D50" s="32">
        <v>0.1</v>
      </c>
      <c r="E50" s="32">
        <f t="shared" si="19"/>
        <v>0.17418813474608527</v>
      </c>
      <c r="F50" s="32">
        <f t="shared" si="20"/>
        <v>0.24837626949217056</v>
      </c>
      <c r="G50" s="32">
        <f t="shared" si="21"/>
        <v>0.27364719004932664</v>
      </c>
      <c r="H50" s="32">
        <f t="shared" si="22"/>
        <v>0.34729438009865315</v>
      </c>
      <c r="I50" s="32">
        <f t="shared" si="0"/>
        <v>3.3547033686521323E-2</v>
      </c>
      <c r="J50" s="32">
        <f t="shared" si="1"/>
        <v>0.5083859719695526</v>
      </c>
      <c r="K50" s="32">
        <f t="shared" si="2"/>
        <v>4.8411797512331649E-2</v>
      </c>
      <c r="L50" s="32">
        <f t="shared" si="3"/>
        <v>0.51210058612292975</v>
      </c>
      <c r="M50" s="32">
        <f t="shared" si="23"/>
        <v>-0.97440982674690346</v>
      </c>
      <c r="N50" s="32">
        <f t="shared" si="24"/>
        <v>-0.9345181194143235</v>
      </c>
      <c r="O50" s="32">
        <f t="shared" si="25"/>
        <v>1.2718132886801117</v>
      </c>
      <c r="P50" s="32">
        <f t="shared" si="26"/>
        <v>1.3274893730810335</v>
      </c>
      <c r="Q50" s="32">
        <f t="shared" si="4"/>
        <v>-0.97394356356198097</v>
      </c>
      <c r="R50" s="32">
        <f t="shared" si="5"/>
        <v>0.27409516456190375</v>
      </c>
      <c r="S50" s="32">
        <f t="shared" si="6"/>
        <v>1.3263801209561894</v>
      </c>
      <c r="T50" s="32">
        <f t="shared" si="7"/>
        <v>0.79024123395001544</v>
      </c>
      <c r="U50" s="32">
        <f t="shared" si="8"/>
        <v>3.4873127972489509E-2</v>
      </c>
      <c r="V50" s="32">
        <f t="shared" si="9"/>
        <v>1.9951782306906231E-2</v>
      </c>
      <c r="W50" s="36">
        <f t="shared" si="10"/>
        <v>5.482491027939574E-2</v>
      </c>
      <c r="X50" s="32">
        <f t="shared" si="11"/>
        <v>-1.1660951610639987E-3</v>
      </c>
      <c r="Y50" s="32">
        <f t="shared" si="12"/>
        <v>-2.3321903221279975E-3</v>
      </c>
      <c r="Z50" s="32">
        <f t="shared" si="13"/>
        <v>-1.1625843145117456E-3</v>
      </c>
      <c r="AA50" s="32">
        <f t="shared" si="14"/>
        <v>-2.3251686290234911E-3</v>
      </c>
      <c r="AB50" s="32">
        <f t="shared" si="15"/>
        <v>2.6713763168624394E-2</v>
      </c>
      <c r="AC50" s="32">
        <f t="shared" si="16"/>
        <v>2.6908952116052865E-2</v>
      </c>
      <c r="AD50" s="32">
        <f t="shared" si="17"/>
        <v>-1.6833685595717771E-2</v>
      </c>
      <c r="AE50" s="32">
        <f t="shared" si="18"/>
        <v>-1.6956683967457066E-2</v>
      </c>
      <c r="AF50" s="32"/>
      <c r="AG50" s="32"/>
      <c r="AH50" s="32"/>
      <c r="AI50" s="33"/>
    </row>
    <row r="51" spans="1:35" ht="19.8" customHeight="1">
      <c r="A51" s="34">
        <v>0.01</v>
      </c>
      <c r="B51" s="35">
        <v>0.99</v>
      </c>
      <c r="C51" s="35">
        <v>0.05</v>
      </c>
      <c r="D51" s="35">
        <v>0.1</v>
      </c>
      <c r="E51" s="35">
        <f t="shared" si="19"/>
        <v>0.17652032506821327</v>
      </c>
      <c r="F51" s="35">
        <f t="shared" si="20"/>
        <v>0.25304065013642657</v>
      </c>
      <c r="G51" s="35">
        <f t="shared" si="21"/>
        <v>0.27597235867835013</v>
      </c>
      <c r="H51" s="35">
        <f t="shared" si="22"/>
        <v>0.35194471735670013</v>
      </c>
      <c r="I51" s="35">
        <f t="shared" si="0"/>
        <v>3.4130081267053324E-2</v>
      </c>
      <c r="J51" s="35">
        <f t="shared" si="1"/>
        <v>0.50853169214552563</v>
      </c>
      <c r="K51" s="35">
        <f t="shared" si="2"/>
        <v>4.8993089669587521E-2</v>
      </c>
      <c r="L51" s="35">
        <f t="shared" si="3"/>
        <v>0.51224582302133126</v>
      </c>
      <c r="M51" s="35">
        <f t="shared" si="23"/>
        <v>-1.0278373530841522</v>
      </c>
      <c r="N51" s="35">
        <f t="shared" si="24"/>
        <v>-0.98833602364642925</v>
      </c>
      <c r="O51" s="35">
        <f t="shared" si="25"/>
        <v>1.3054806598715472</v>
      </c>
      <c r="P51" s="35">
        <f t="shared" si="26"/>
        <v>1.3614027410159477</v>
      </c>
      <c r="Q51" s="35">
        <f t="shared" si="4"/>
        <v>-1.0289588682686572</v>
      </c>
      <c r="R51" s="35">
        <f t="shared" si="5"/>
        <v>0.26328599905022759</v>
      </c>
      <c r="S51" s="35">
        <f t="shared" si="6"/>
        <v>1.3612511565629457</v>
      </c>
      <c r="T51" s="35">
        <f t="shared" si="7"/>
        <v>0.79596296819413181</v>
      </c>
      <c r="U51" s="35">
        <f t="shared" si="8"/>
        <v>3.2076898657435945E-2</v>
      </c>
      <c r="V51" s="35">
        <f t="shared" si="9"/>
        <v>1.882518485601575E-2</v>
      </c>
      <c r="W51" s="36">
        <f t="shared" si="10"/>
        <v>5.0902083513451699E-2</v>
      </c>
      <c r="X51" s="35">
        <f t="shared" si="11"/>
        <v>-1.1451154650781125E-3</v>
      </c>
      <c r="Y51" s="35">
        <f t="shared" si="12"/>
        <v>-2.2902309301562249E-3</v>
      </c>
      <c r="Z51" s="35">
        <f t="shared" si="13"/>
        <v>-1.1425332074774717E-3</v>
      </c>
      <c r="AA51" s="35">
        <f t="shared" si="14"/>
        <v>-2.2850664149549433E-3</v>
      </c>
      <c r="AB51" s="35">
        <f t="shared" si="15"/>
        <v>2.4983650509899227E-2</v>
      </c>
      <c r="AC51" s="35">
        <f t="shared" si="16"/>
        <v>2.5166122023833112E-2</v>
      </c>
      <c r="AD51" s="35">
        <f t="shared" si="17"/>
        <v>-1.6025238665798143E-2</v>
      </c>
      <c r="AE51" s="35">
        <f t="shared" si="18"/>
        <v>-1.6142281191642852E-2</v>
      </c>
      <c r="AF51" s="35"/>
      <c r="AG51" s="35"/>
      <c r="AH51" s="35"/>
      <c r="AI51" s="37"/>
    </row>
    <row r="52" spans="1:35" ht="19.8" customHeight="1">
      <c r="A52" s="38">
        <v>0.01</v>
      </c>
      <c r="B52" s="32">
        <v>0.99</v>
      </c>
      <c r="C52" s="32">
        <v>0.05</v>
      </c>
      <c r="D52" s="32">
        <v>0.1</v>
      </c>
      <c r="E52" s="32">
        <f t="shared" si="19"/>
        <v>0.17881055599836951</v>
      </c>
      <c r="F52" s="32">
        <f t="shared" si="20"/>
        <v>0.25762111199673904</v>
      </c>
      <c r="G52" s="32">
        <f t="shared" si="21"/>
        <v>0.27825742509330509</v>
      </c>
      <c r="H52" s="32">
        <f t="shared" si="22"/>
        <v>0.35651485018661</v>
      </c>
      <c r="I52" s="32">
        <f t="shared" si="0"/>
        <v>3.4702638999592382E-2</v>
      </c>
      <c r="J52" s="32">
        <f t="shared" si="1"/>
        <v>0.50867478919939213</v>
      </c>
      <c r="K52" s="32">
        <f t="shared" si="2"/>
        <v>4.9564356273326254E-2</v>
      </c>
      <c r="L52" s="32">
        <f t="shared" si="3"/>
        <v>0.51238855300265462</v>
      </c>
      <c r="M52" s="32">
        <f t="shared" si="23"/>
        <v>-1.0778046541039508</v>
      </c>
      <c r="N52" s="32">
        <f t="shared" si="24"/>
        <v>-1.0386682676940955</v>
      </c>
      <c r="O52" s="32">
        <f t="shared" si="25"/>
        <v>1.3375311372031435</v>
      </c>
      <c r="P52" s="32">
        <f t="shared" si="26"/>
        <v>1.3936873033992334</v>
      </c>
      <c r="Q52" s="32">
        <f t="shared" si="4"/>
        <v>-1.0804537859580023</v>
      </c>
      <c r="R52" s="32">
        <f t="shared" si="5"/>
        <v>0.2534201514886199</v>
      </c>
      <c r="S52" s="32">
        <f t="shared" si="6"/>
        <v>1.394477789991337</v>
      </c>
      <c r="T52" s="32">
        <f t="shared" si="7"/>
        <v>0.80130613473207879</v>
      </c>
      <c r="U52" s="32">
        <f t="shared" si="8"/>
        <v>2.9626685075371331E-2</v>
      </c>
      <c r="V52" s="32">
        <f t="shared" si="9"/>
        <v>1.78026873948742E-2</v>
      </c>
      <c r="W52" s="36">
        <f t="shared" si="10"/>
        <v>4.7429372470245534E-2</v>
      </c>
      <c r="X52" s="32">
        <f t="shared" si="11"/>
        <v>-1.1224267386727843E-3</v>
      </c>
      <c r="Y52" s="32">
        <f t="shared" si="12"/>
        <v>-2.2448534773455687E-3</v>
      </c>
      <c r="Z52" s="32">
        <f t="shared" si="13"/>
        <v>-1.1206347536051517E-3</v>
      </c>
      <c r="AA52" s="32">
        <f t="shared" si="14"/>
        <v>-2.2412695072103034E-3</v>
      </c>
      <c r="AB52" s="32">
        <f t="shared" si="15"/>
        <v>2.3426863750583699E-2</v>
      </c>
      <c r="AC52" s="32">
        <f t="shared" si="16"/>
        <v>2.3597900020648929E-2</v>
      </c>
      <c r="AD52" s="32">
        <f t="shared" si="17"/>
        <v>-1.5282025520463989E-2</v>
      </c>
      <c r="AE52" s="32">
        <f t="shared" si="18"/>
        <v>-1.5393597460775319E-2</v>
      </c>
      <c r="AF52" s="32"/>
      <c r="AG52" s="32"/>
      <c r="AH52" s="32"/>
      <c r="AI52" s="33"/>
    </row>
    <row r="53" spans="1:35" ht="19.8" customHeight="1">
      <c r="A53" s="34">
        <v>0.01</v>
      </c>
      <c r="B53" s="35">
        <v>0.99</v>
      </c>
      <c r="C53" s="35">
        <v>0.05</v>
      </c>
      <c r="D53" s="35">
        <v>0.1</v>
      </c>
      <c r="E53" s="35">
        <f t="shared" si="19"/>
        <v>0.18105540947571508</v>
      </c>
      <c r="F53" s="35">
        <f t="shared" si="20"/>
        <v>0.26211081895143018</v>
      </c>
      <c r="G53" s="35">
        <f t="shared" si="21"/>
        <v>0.28049869460051541</v>
      </c>
      <c r="H53" s="35">
        <f t="shared" si="22"/>
        <v>0.36099738920103058</v>
      </c>
      <c r="I53" s="35">
        <f t="shared" si="0"/>
        <v>3.5263852368928775E-2</v>
      </c>
      <c r="J53" s="35">
        <f t="shared" si="1"/>
        <v>0.50881504962278967</v>
      </c>
      <c r="K53" s="35">
        <f t="shared" si="2"/>
        <v>5.0124673650128834E-2</v>
      </c>
      <c r="L53" s="35">
        <f t="shared" si="3"/>
        <v>0.51252854537602532</v>
      </c>
      <c r="M53" s="35">
        <f t="shared" si="23"/>
        <v>-1.1246583816051181</v>
      </c>
      <c r="N53" s="35">
        <f t="shared" si="24"/>
        <v>-1.0858640677353932</v>
      </c>
      <c r="O53" s="35">
        <f t="shared" si="25"/>
        <v>1.3680951882440715</v>
      </c>
      <c r="P53" s="35">
        <f t="shared" si="26"/>
        <v>1.424474498320784</v>
      </c>
      <c r="Q53" s="35">
        <f t="shared" si="4"/>
        <v>-1.1287794413576093</v>
      </c>
      <c r="R53" s="35">
        <f t="shared" si="5"/>
        <v>0.24438642101100422</v>
      </c>
      <c r="S53" s="35">
        <f t="shared" si="6"/>
        <v>1.4261912636447018</v>
      </c>
      <c r="T53" s="35">
        <f t="shared" si="7"/>
        <v>0.80630717675385699</v>
      </c>
      <c r="U53" s="35">
        <f t="shared" si="8"/>
        <v>2.7468497177173857E-2</v>
      </c>
      <c r="V53" s="35">
        <f t="shared" si="9"/>
        <v>1.6871526656069367E-2</v>
      </c>
      <c r="W53" s="36">
        <f t="shared" si="10"/>
        <v>4.4340023833243224E-2</v>
      </c>
      <c r="X53" s="35">
        <f t="shared" si="11"/>
        <v>-1.0987351008163375E-3</v>
      </c>
      <c r="Y53" s="35">
        <f t="shared" si="12"/>
        <v>-2.1974702016326749E-3</v>
      </c>
      <c r="Z53" s="35">
        <f t="shared" si="13"/>
        <v>-1.0976162469919335E-3</v>
      </c>
      <c r="AA53" s="35">
        <f t="shared" si="14"/>
        <v>-2.1952324939838669E-3</v>
      </c>
      <c r="AB53" s="35">
        <f t="shared" si="15"/>
        <v>2.202263196644523E-2</v>
      </c>
      <c r="AC53" s="35">
        <f t="shared" si="16"/>
        <v>2.2183360212087912E-2</v>
      </c>
      <c r="AD53" s="35">
        <f t="shared" si="17"/>
        <v>-1.4597086854925629E-2</v>
      </c>
      <c r="AE53" s="35">
        <f t="shared" si="18"/>
        <v>-1.4703621085950368E-2</v>
      </c>
      <c r="AF53" s="35"/>
      <c r="AG53" s="35"/>
      <c r="AH53" s="35"/>
      <c r="AI53" s="37"/>
    </row>
    <row r="54" spans="1:35" ht="19.8" customHeight="1">
      <c r="A54" s="38">
        <v>0.01</v>
      </c>
      <c r="B54" s="32">
        <v>0.99</v>
      </c>
      <c r="C54" s="32">
        <v>0.05</v>
      </c>
      <c r="D54" s="32">
        <v>0.1</v>
      </c>
      <c r="E54" s="32">
        <f t="shared" si="19"/>
        <v>0.18325287967734774</v>
      </c>
      <c r="F54" s="32">
        <f t="shared" si="20"/>
        <v>0.2665057593546955</v>
      </c>
      <c r="G54" s="32">
        <f t="shared" si="21"/>
        <v>0.28269392709449925</v>
      </c>
      <c r="H54" s="32">
        <f t="shared" si="22"/>
        <v>0.36538785418899833</v>
      </c>
      <c r="I54" s="32">
        <f t="shared" si="0"/>
        <v>3.581321991933694E-2</v>
      </c>
      <c r="J54" s="32">
        <f t="shared" si="1"/>
        <v>0.50895234815338242</v>
      </c>
      <c r="K54" s="32">
        <f t="shared" si="2"/>
        <v>5.0673481773624796E-2</v>
      </c>
      <c r="L54" s="32">
        <f t="shared" si="3"/>
        <v>0.51266566031732252</v>
      </c>
      <c r="M54" s="32">
        <f t="shared" si="23"/>
        <v>-1.1687036455380087</v>
      </c>
      <c r="N54" s="32">
        <f t="shared" si="24"/>
        <v>-1.130230788159569</v>
      </c>
      <c r="O54" s="32">
        <f t="shared" si="25"/>
        <v>1.3972893619539228</v>
      </c>
      <c r="P54" s="32">
        <f t="shared" si="26"/>
        <v>1.4538817404926847</v>
      </c>
      <c r="Q54" s="32">
        <f t="shared" si="4"/>
        <v>-1.174244978014781</v>
      </c>
      <c r="R54" s="32">
        <f t="shared" si="5"/>
        <v>0.23608854184407799</v>
      </c>
      <c r="S54" s="32">
        <f t="shared" si="6"/>
        <v>1.4565089443291708</v>
      </c>
      <c r="T54" s="32">
        <f t="shared" si="7"/>
        <v>0.81099814612542831</v>
      </c>
      <c r="U54" s="32">
        <f t="shared" si="8"/>
        <v>2.55580143765907E-2</v>
      </c>
      <c r="V54" s="32">
        <f t="shared" si="9"/>
        <v>1.6020831845266755E-2</v>
      </c>
      <c r="W54" s="36">
        <f t="shared" si="10"/>
        <v>4.1578846221857452E-2</v>
      </c>
      <c r="X54" s="32">
        <f t="shared" si="11"/>
        <v>-1.0745578923013674E-3</v>
      </c>
      <c r="Y54" s="32">
        <f t="shared" si="12"/>
        <v>-2.1491157846027348E-3</v>
      </c>
      <c r="Z54" s="32">
        <f t="shared" si="13"/>
        <v>-1.0740129926583516E-3</v>
      </c>
      <c r="AA54" s="32">
        <f t="shared" si="14"/>
        <v>-2.1480259853167032E-3</v>
      </c>
      <c r="AB54" s="32">
        <f t="shared" si="15"/>
        <v>2.0752652280076354E-2</v>
      </c>
      <c r="AC54" s="32">
        <f t="shared" si="16"/>
        <v>2.0904063461152981E-2</v>
      </c>
      <c r="AD54" s="32">
        <f t="shared" si="17"/>
        <v>-1.3964345223958606E-2</v>
      </c>
      <c r="AE54" s="32">
        <f t="shared" si="18"/>
        <v>-1.4066228972348263E-2</v>
      </c>
      <c r="AF54" s="32"/>
      <c r="AG54" s="32"/>
      <c r="AH54" s="32"/>
      <c r="AI54" s="33"/>
    </row>
    <row r="55" spans="1:35" ht="19.8" customHeight="1">
      <c r="A55" s="34">
        <v>0.01</v>
      </c>
      <c r="B55" s="35">
        <v>0.99</v>
      </c>
      <c r="C55" s="35">
        <v>0.05</v>
      </c>
      <c r="D55" s="35">
        <v>0.1</v>
      </c>
      <c r="E55" s="35">
        <f t="shared" si="19"/>
        <v>0.18540199546195046</v>
      </c>
      <c r="F55" s="35">
        <f t="shared" si="20"/>
        <v>0.27080399092390095</v>
      </c>
      <c r="G55" s="35">
        <f t="shared" si="21"/>
        <v>0.28484195307981597</v>
      </c>
      <c r="H55" s="35">
        <f t="shared" si="22"/>
        <v>0.36968390615963176</v>
      </c>
      <c r="I55" s="35">
        <f t="shared" si="0"/>
        <v>3.6350498865487621E-2</v>
      </c>
      <c r="J55" s="35">
        <f t="shared" si="1"/>
        <v>0.50908662418086192</v>
      </c>
      <c r="K55" s="35">
        <f t="shared" si="2"/>
        <v>5.1210488269953981E-2</v>
      </c>
      <c r="L55" s="35">
        <f t="shared" si="3"/>
        <v>0.51279982487963582</v>
      </c>
      <c r="M55" s="35">
        <f t="shared" si="23"/>
        <v>-1.2102089500981614</v>
      </c>
      <c r="N55" s="35">
        <f t="shared" si="24"/>
        <v>-1.1720389150818751</v>
      </c>
      <c r="O55" s="35">
        <f t="shared" si="25"/>
        <v>1.4252180524018401</v>
      </c>
      <c r="P55" s="35">
        <f t="shared" si="26"/>
        <v>1.4820141984373811</v>
      </c>
      <c r="Q55" s="35">
        <f t="shared" si="4"/>
        <v>-1.2171225393650422</v>
      </c>
      <c r="R55" s="35">
        <f t="shared" si="5"/>
        <v>0.22844322657736862</v>
      </c>
      <c r="S55" s="35">
        <f t="shared" si="6"/>
        <v>1.4855360684466983</v>
      </c>
      <c r="T55" s="35">
        <f t="shared" si="7"/>
        <v>0.81540731531750243</v>
      </c>
      <c r="U55" s="35">
        <f t="shared" si="8"/>
        <v>2.3858721618765802E-2</v>
      </c>
      <c r="V55" s="35">
        <f t="shared" si="9"/>
        <v>1.5241302772321009E-2</v>
      </c>
      <c r="W55" s="36">
        <f t="shared" si="10"/>
        <v>3.9100024391086813E-2</v>
      </c>
      <c r="X55" s="35">
        <f t="shared" si="11"/>
        <v>-1.0502713991917924E-3</v>
      </c>
      <c r="Y55" s="35">
        <f t="shared" si="12"/>
        <v>-2.1005427983835849E-3</v>
      </c>
      <c r="Z55" s="35">
        <f t="shared" si="13"/>
        <v>-1.0502164302964988E-3</v>
      </c>
      <c r="AA55" s="35">
        <f t="shared" si="14"/>
        <v>-2.1004328605929976E-3</v>
      </c>
      <c r="AB55" s="35">
        <f t="shared" si="15"/>
        <v>1.9600919411470769E-2</v>
      </c>
      <c r="AC55" s="35">
        <f t="shared" si="16"/>
        <v>1.9743885547680678E-2</v>
      </c>
      <c r="AD55" s="35">
        <f t="shared" si="17"/>
        <v>-1.3378481396499267E-2</v>
      </c>
      <c r="AE55" s="35">
        <f t="shared" si="18"/>
        <v>-1.3476062012666401E-2</v>
      </c>
      <c r="AF55" s="35"/>
      <c r="AG55" s="35"/>
      <c r="AH55" s="35"/>
      <c r="AI55" s="37"/>
    </row>
    <row r="56" spans="1:35" ht="19.8" customHeight="1">
      <c r="A56" s="38">
        <v>0.01</v>
      </c>
      <c r="B56" s="32">
        <v>0.99</v>
      </c>
      <c r="C56" s="32">
        <v>0.05</v>
      </c>
      <c r="D56" s="32">
        <v>0.1</v>
      </c>
      <c r="E56" s="32">
        <f t="shared" si="19"/>
        <v>0.18750253826033406</v>
      </c>
      <c r="F56" s="32">
        <f t="shared" si="20"/>
        <v>0.27500507652066813</v>
      </c>
      <c r="G56" s="32">
        <f t="shared" si="21"/>
        <v>0.28694238594040894</v>
      </c>
      <c r="H56" s="32">
        <f t="shared" si="22"/>
        <v>0.37388477188081776</v>
      </c>
      <c r="I56" s="32">
        <f t="shared" si="0"/>
        <v>3.6875634565083519E-2</v>
      </c>
      <c r="J56" s="32">
        <f t="shared" si="1"/>
        <v>0.5092178641177636</v>
      </c>
      <c r="K56" s="32">
        <f t="shared" si="2"/>
        <v>5.1735596485102224E-2</v>
      </c>
      <c r="L56" s="32">
        <f t="shared" si="3"/>
        <v>0.51293101501726512</v>
      </c>
      <c r="M56" s="32">
        <f t="shared" si="23"/>
        <v>-1.249410788921103</v>
      </c>
      <c r="N56" s="32">
        <f t="shared" si="24"/>
        <v>-1.2115266861772365</v>
      </c>
      <c r="O56" s="32">
        <f t="shared" si="25"/>
        <v>1.4519750151948385</v>
      </c>
      <c r="P56" s="32">
        <f t="shared" si="26"/>
        <v>1.5089663224627139</v>
      </c>
      <c r="Q56" s="32">
        <f t="shared" si="4"/>
        <v>-1.2576519062014877</v>
      </c>
      <c r="R56" s="32">
        <f t="shared" si="5"/>
        <v>0.22137836831007368</v>
      </c>
      <c r="S56" s="32">
        <f t="shared" si="6"/>
        <v>1.5133672433975427</v>
      </c>
      <c r="T56" s="32">
        <f t="shared" si="7"/>
        <v>0.81955969611219681</v>
      </c>
      <c r="U56" s="32">
        <f t="shared" si="8"/>
        <v>2.2340407294714579E-2</v>
      </c>
      <c r="V56" s="32">
        <f t="shared" si="9"/>
        <v>1.4524948594683347E-2</v>
      </c>
      <c r="W56" s="36">
        <f t="shared" si="10"/>
        <v>3.6865355889397926E-2</v>
      </c>
      <c r="X56" s="32">
        <f t="shared" si="11"/>
        <v>-1.0261467237858938E-3</v>
      </c>
      <c r="Y56" s="32">
        <f t="shared" si="12"/>
        <v>-2.0522934475717875E-3</v>
      </c>
      <c r="Z56" s="32">
        <f t="shared" si="13"/>
        <v>-1.0265104059510174E-3</v>
      </c>
      <c r="AA56" s="32">
        <f t="shared" si="14"/>
        <v>-2.0530208119020348E-3</v>
      </c>
      <c r="AB56" s="32">
        <f t="shared" si="15"/>
        <v>1.8553498750307346E-2</v>
      </c>
      <c r="AC56" s="32">
        <f t="shared" si="16"/>
        <v>1.8688788467004464E-2</v>
      </c>
      <c r="AD56" s="32">
        <f t="shared" si="17"/>
        <v>-1.2834828600953791E-2</v>
      </c>
      <c r="AE56" s="32">
        <f t="shared" si="18"/>
        <v>-1.2928418513489848E-2</v>
      </c>
      <c r="AF56" s="32"/>
      <c r="AG56" s="32"/>
      <c r="AH56" s="32"/>
      <c r="AI56" s="33"/>
    </row>
    <row r="57" spans="1:35" ht="19.8" customHeight="1">
      <c r="A57" s="34">
        <v>0.01</v>
      </c>
      <c r="B57" s="35">
        <v>0.99</v>
      </c>
      <c r="C57" s="35">
        <v>0.05</v>
      </c>
      <c r="D57" s="35">
        <v>0.1</v>
      </c>
      <c r="E57" s="35">
        <f t="shared" si="19"/>
        <v>0.18955483170790585</v>
      </c>
      <c r="F57" s="35">
        <f t="shared" si="20"/>
        <v>0.27910966341581173</v>
      </c>
      <c r="G57" s="35">
        <f t="shared" si="21"/>
        <v>0.288995406752311</v>
      </c>
      <c r="H57" s="35">
        <f t="shared" si="22"/>
        <v>0.37799081350462183</v>
      </c>
      <c r="I57" s="35">
        <f t="shared" si="0"/>
        <v>3.7388707926976468E-2</v>
      </c>
      <c r="J57" s="35">
        <f t="shared" si="1"/>
        <v>0.50934608825365535</v>
      </c>
      <c r="K57" s="35">
        <f t="shared" si="2"/>
        <v>5.2248851688077733E-2</v>
      </c>
      <c r="L57" s="35">
        <f t="shared" si="3"/>
        <v>0.51305924214216969</v>
      </c>
      <c r="M57" s="35">
        <f t="shared" si="23"/>
        <v>-1.2865177864217177</v>
      </c>
      <c r="N57" s="35">
        <f t="shared" si="24"/>
        <v>-1.2489042631112455</v>
      </c>
      <c r="O57" s="35">
        <f t="shared" si="25"/>
        <v>1.477644672396746</v>
      </c>
      <c r="P57" s="35">
        <f t="shared" si="26"/>
        <v>1.5348231594896935</v>
      </c>
      <c r="Q57" s="35">
        <f t="shared" si="4"/>
        <v>-1.2960446767226341</v>
      </c>
      <c r="R57" s="35">
        <f t="shared" si="5"/>
        <v>0.21483144396144629</v>
      </c>
      <c r="S57" s="35">
        <f t="shared" si="6"/>
        <v>1.5400877407441693</v>
      </c>
      <c r="T57" s="35">
        <f t="shared" si="7"/>
        <v>0.8234774797810146</v>
      </c>
      <c r="U57" s="35">
        <f t="shared" si="8"/>
        <v>2.0977960217665556E-2</v>
      </c>
      <c r="V57" s="35">
        <f t="shared" si="9"/>
        <v>1.38648748700412E-2</v>
      </c>
      <c r="W57" s="36">
        <f t="shared" si="10"/>
        <v>3.4842835087706754E-2</v>
      </c>
      <c r="X57" s="35">
        <f t="shared" si="11"/>
        <v>-1.0023766257255564E-3</v>
      </c>
      <c r="Y57" s="35">
        <f t="shared" si="12"/>
        <v>-2.0047532514511127E-3</v>
      </c>
      <c r="Z57" s="35">
        <f t="shared" si="13"/>
        <v>-1.0030983830871631E-3</v>
      </c>
      <c r="AA57" s="35">
        <f t="shared" si="14"/>
        <v>-2.0061967661743263E-3</v>
      </c>
      <c r="AB57" s="35">
        <f t="shared" si="15"/>
        <v>1.7598285057986007E-2</v>
      </c>
      <c r="AC57" s="35">
        <f t="shared" si="16"/>
        <v>1.7726577278346992E-2</v>
      </c>
      <c r="AD57" s="35">
        <f t="shared" si="17"/>
        <v>-1.2329282287633966E-2</v>
      </c>
      <c r="AE57" s="35">
        <f t="shared" si="18"/>
        <v>-1.241916326154285E-2</v>
      </c>
      <c r="AF57" s="35"/>
      <c r="AG57" s="35"/>
      <c r="AH57" s="35"/>
      <c r="AI57" s="37"/>
    </row>
    <row r="58" spans="1:35" ht="19.8" customHeight="1">
      <c r="A58" s="38">
        <v>0.01</v>
      </c>
      <c r="B58" s="32">
        <v>0.99</v>
      </c>
      <c r="C58" s="32">
        <v>0.05</v>
      </c>
      <c r="D58" s="32">
        <v>0.1</v>
      </c>
      <c r="E58" s="32">
        <f t="shared" si="19"/>
        <v>0.19155958495935696</v>
      </c>
      <c r="F58" s="32">
        <f t="shared" si="20"/>
        <v>0.28311916991871394</v>
      </c>
      <c r="G58" s="32">
        <f t="shared" si="21"/>
        <v>0.29100160351848531</v>
      </c>
      <c r="H58" s="32">
        <f t="shared" si="22"/>
        <v>0.38200320703697049</v>
      </c>
      <c r="I58" s="32">
        <f t="shared" si="0"/>
        <v>3.7889896239839245E-2</v>
      </c>
      <c r="J58" s="32">
        <f t="shared" si="1"/>
        <v>0.50947134096406554</v>
      </c>
      <c r="K58" s="32">
        <f t="shared" si="2"/>
        <v>5.2750400879621323E-2</v>
      </c>
      <c r="L58" s="32">
        <f t="shared" si="3"/>
        <v>0.51318454308061856</v>
      </c>
      <c r="M58" s="32">
        <f t="shared" si="23"/>
        <v>-1.3217143565376896</v>
      </c>
      <c r="N58" s="32">
        <f t="shared" si="24"/>
        <v>-1.2843574176679395</v>
      </c>
      <c r="O58" s="32">
        <f t="shared" si="25"/>
        <v>1.502303236972014</v>
      </c>
      <c r="P58" s="32">
        <f t="shared" si="26"/>
        <v>1.5596614860127791</v>
      </c>
      <c r="Q58" s="32">
        <f t="shared" si="4"/>
        <v>-1.3324879601348385</v>
      </c>
      <c r="R58" s="32">
        <f t="shared" si="5"/>
        <v>0.20874812522038752</v>
      </c>
      <c r="S58" s="32">
        <f t="shared" si="6"/>
        <v>1.5657746117346949</v>
      </c>
      <c r="T58" s="32">
        <f t="shared" si="7"/>
        <v>0.82718041122404062</v>
      </c>
      <c r="U58" s="32">
        <f t="shared" si="8"/>
        <v>1.9750408639309418E-2</v>
      </c>
      <c r="V58" s="32">
        <f t="shared" si="9"/>
        <v>1.3255109244586257E-2</v>
      </c>
      <c r="W58" s="36">
        <f t="shared" si="10"/>
        <v>3.3005517883895677E-2</v>
      </c>
      <c r="X58" s="32">
        <f t="shared" si="11"/>
        <v>-9.790955660204533E-4</v>
      </c>
      <c r="Y58" s="32">
        <f t="shared" si="12"/>
        <v>-1.9581911320409066E-3</v>
      </c>
      <c r="Z58" s="32">
        <f t="shared" si="13"/>
        <v>-9.8012381335393288E-4</v>
      </c>
      <c r="AA58" s="32">
        <f t="shared" si="14"/>
        <v>-1.9602476267078658E-3</v>
      </c>
      <c r="AB58" s="32">
        <f t="shared" si="15"/>
        <v>1.6724769279845373E-2</v>
      </c>
      <c r="AC58" s="32">
        <f t="shared" si="16"/>
        <v>1.6846665142665185E-2</v>
      </c>
      <c r="AD58" s="32">
        <f t="shared" si="17"/>
        <v>-1.1858223212233282E-2</v>
      </c>
      <c r="AE58" s="32">
        <f t="shared" si="18"/>
        <v>-1.1944650015842885E-2</v>
      </c>
      <c r="AF58" s="32"/>
      <c r="AG58" s="32"/>
      <c r="AH58" s="32"/>
      <c r="AI58" s="33"/>
    </row>
    <row r="59" spans="1:35" ht="19.8" customHeight="1">
      <c r="A59" s="34">
        <v>0.01</v>
      </c>
      <c r="B59" s="35">
        <v>0.99</v>
      </c>
      <c r="C59" s="35">
        <v>0.05</v>
      </c>
      <c r="D59" s="35">
        <v>0.1</v>
      </c>
      <c r="E59" s="35">
        <f t="shared" si="19"/>
        <v>0.19351777609139786</v>
      </c>
      <c r="F59" s="35">
        <f t="shared" si="20"/>
        <v>0.28703555218279575</v>
      </c>
      <c r="G59" s="35">
        <f t="shared" si="21"/>
        <v>0.29296185114519319</v>
      </c>
      <c r="H59" s="35">
        <f t="shared" si="22"/>
        <v>0.38592370229038625</v>
      </c>
      <c r="I59" s="35">
        <f t="shared" si="0"/>
        <v>3.8379444022849471E-2</v>
      </c>
      <c r="J59" s="35">
        <f t="shared" si="1"/>
        <v>0.50959368342459255</v>
      </c>
      <c r="K59" s="35">
        <f t="shared" si="2"/>
        <v>5.3240462786298293E-2</v>
      </c>
      <c r="L59" s="35">
        <f t="shared" si="3"/>
        <v>0.51330697257526325</v>
      </c>
      <c r="M59" s="35">
        <f t="shared" si="23"/>
        <v>-1.3551638950973803</v>
      </c>
      <c r="N59" s="35">
        <f t="shared" si="24"/>
        <v>-1.3180507479532699</v>
      </c>
      <c r="O59" s="35">
        <f t="shared" si="25"/>
        <v>1.5260196833964805</v>
      </c>
      <c r="P59" s="35">
        <f t="shared" si="26"/>
        <v>1.5835507860444649</v>
      </c>
      <c r="Q59" s="35">
        <f t="shared" si="4"/>
        <v>-1.3671476000791465</v>
      </c>
      <c r="R59" s="35">
        <f t="shared" si="5"/>
        <v>0.20308108548257278</v>
      </c>
      <c r="S59" s="35">
        <f t="shared" si="6"/>
        <v>1.5904976513441058</v>
      </c>
      <c r="T59" s="35">
        <f t="shared" si="7"/>
        <v>0.83068610760335249</v>
      </c>
      <c r="U59" s="35">
        <f t="shared" si="8"/>
        <v>1.8640152785564287E-2</v>
      </c>
      <c r="V59" s="35">
        <f t="shared" si="9"/>
        <v>1.269045815528529E-2</v>
      </c>
      <c r="W59" s="36">
        <f t="shared" si="10"/>
        <v>3.1330610940849574E-2</v>
      </c>
      <c r="X59" s="35">
        <f t="shared" si="11"/>
        <v>-9.5639466920480339E-4</v>
      </c>
      <c r="Y59" s="35">
        <f t="shared" si="12"/>
        <v>-1.9127893384096068E-3</v>
      </c>
      <c r="Z59" s="35">
        <f t="shared" si="13"/>
        <v>-9.5768537977246521E-4</v>
      </c>
      <c r="AA59" s="35">
        <f t="shared" si="14"/>
        <v>-1.9153707595449304E-3</v>
      </c>
      <c r="AB59" s="35">
        <f t="shared" si="15"/>
        <v>1.5923824359994388E-2</v>
      </c>
      <c r="AC59" s="35">
        <f t="shared" si="16"/>
        <v>1.6039857517697181E-2</v>
      </c>
      <c r="AD59" s="35">
        <f t="shared" si="17"/>
        <v>-1.1418451879504358E-2</v>
      </c>
      <c r="AE59" s="35">
        <f t="shared" si="18"/>
        <v>-1.1501655449055457E-2</v>
      </c>
      <c r="AF59" s="35"/>
      <c r="AG59" s="35"/>
      <c r="AH59" s="35"/>
      <c r="AI59" s="37"/>
    </row>
    <row r="60" spans="1:35" ht="19.8" customHeight="1">
      <c r="A60" s="38">
        <v>0.01</v>
      </c>
      <c r="B60" s="32">
        <v>0.99</v>
      </c>
      <c r="C60" s="32">
        <v>0.05</v>
      </c>
      <c r="D60" s="32">
        <v>0.1</v>
      </c>
      <c r="E60" s="32">
        <f t="shared" si="19"/>
        <v>0.19543056542980747</v>
      </c>
      <c r="F60" s="32">
        <f t="shared" si="20"/>
        <v>0.29086113085961496</v>
      </c>
      <c r="G60" s="32">
        <f t="shared" si="21"/>
        <v>0.29487722190473814</v>
      </c>
      <c r="H60" s="32">
        <f t="shared" si="22"/>
        <v>0.3897544438094761</v>
      </c>
      <c r="I60" s="32">
        <f t="shared" si="0"/>
        <v>3.8857641357451872E-2</v>
      </c>
      <c r="J60" s="32">
        <f t="shared" si="1"/>
        <v>0.50971318819502642</v>
      </c>
      <c r="K60" s="32">
        <f t="shared" si="2"/>
        <v>5.3719305476184517E-2</v>
      </c>
      <c r="L60" s="32">
        <f t="shared" si="3"/>
        <v>0.51342659769188626</v>
      </c>
      <c r="M60" s="32">
        <f t="shared" si="23"/>
        <v>-1.3870115438173691</v>
      </c>
      <c r="N60" s="32">
        <f t="shared" si="24"/>
        <v>-1.3501304629886643</v>
      </c>
      <c r="O60" s="32">
        <f t="shared" si="25"/>
        <v>1.5488565871554894</v>
      </c>
      <c r="P60" s="32">
        <f t="shared" si="26"/>
        <v>1.6065540969425758</v>
      </c>
      <c r="Q60" s="32">
        <f t="shared" si="4"/>
        <v>-1.400170966114898</v>
      </c>
      <c r="R60" s="32">
        <f t="shared" si="5"/>
        <v>0.19778898310260346</v>
      </c>
      <c r="S60" s="32">
        <f t="shared" si="6"/>
        <v>1.6143202330970798</v>
      </c>
      <c r="T60" s="32">
        <f t="shared" si="7"/>
        <v>0.83401033030850635</v>
      </c>
      <c r="U60" s="32">
        <f t="shared" si="8"/>
        <v>1.763235108735494E-2</v>
      </c>
      <c r="V60" s="32">
        <f t="shared" si="9"/>
        <v>1.2166388525230644E-2</v>
      </c>
      <c r="W60" s="36">
        <f t="shared" si="10"/>
        <v>2.9798739612585584E-2</v>
      </c>
      <c r="X60" s="32">
        <f t="shared" si="11"/>
        <v>-9.3433289868948867E-4</v>
      </c>
      <c r="Y60" s="32">
        <f t="shared" si="12"/>
        <v>-1.8686657973789773E-3</v>
      </c>
      <c r="Z60" s="32">
        <f t="shared" si="13"/>
        <v>-9.3584840987056747E-4</v>
      </c>
      <c r="AA60" s="32">
        <f t="shared" si="14"/>
        <v>-1.8716968197411349E-3</v>
      </c>
      <c r="AB60" s="32">
        <f t="shared" si="15"/>
        <v>1.5187514315694119E-2</v>
      </c>
      <c r="AC60" s="32">
        <f t="shared" si="16"/>
        <v>1.5298159794759132E-2</v>
      </c>
      <c r="AD60" s="32">
        <f t="shared" si="17"/>
        <v>-1.1007132634812566E-2</v>
      </c>
      <c r="AE60" s="32">
        <f t="shared" si="18"/>
        <v>-1.1087322811966996E-2</v>
      </c>
      <c r="AF60" s="32"/>
      <c r="AG60" s="32"/>
      <c r="AH60" s="32"/>
      <c r="AI60" s="33"/>
    </row>
    <row r="61" spans="1:35" ht="19.8" customHeight="1">
      <c r="A61" s="34">
        <v>0.01</v>
      </c>
      <c r="B61" s="35">
        <v>0.99</v>
      </c>
      <c r="C61" s="35">
        <v>0.05</v>
      </c>
      <c r="D61" s="35">
        <v>0.1</v>
      </c>
      <c r="E61" s="35">
        <f t="shared" si="19"/>
        <v>0.19729923122718646</v>
      </c>
      <c r="F61" s="35">
        <f t="shared" si="20"/>
        <v>0.29459846245437293</v>
      </c>
      <c r="G61" s="35">
        <f t="shared" si="21"/>
        <v>0.29674891872447928</v>
      </c>
      <c r="H61" s="35">
        <f t="shared" si="22"/>
        <v>0.39349783744895839</v>
      </c>
      <c r="I61" s="35">
        <f t="shared" si="0"/>
        <v>3.9324807806796619E-2</v>
      </c>
      <c r="J61" s="35">
        <f t="shared" si="1"/>
        <v>0.50982993520018183</v>
      </c>
      <c r="K61" s="35">
        <f t="shared" si="2"/>
        <v>5.4187229681119803E-2</v>
      </c>
      <c r="L61" s="35">
        <f t="shared" si="3"/>
        <v>0.51354349365222707</v>
      </c>
      <c r="M61" s="35">
        <f t="shared" si="23"/>
        <v>-1.4173865724487573</v>
      </c>
      <c r="N61" s="35">
        <f t="shared" si="24"/>
        <v>-1.3807267825781826</v>
      </c>
      <c r="O61" s="35">
        <f t="shared" si="25"/>
        <v>1.5708708524251145</v>
      </c>
      <c r="P61" s="35">
        <f t="shared" si="26"/>
        <v>1.6287287425665098</v>
      </c>
      <c r="Q61" s="35">
        <f t="shared" si="4"/>
        <v>-1.4316893600895564</v>
      </c>
      <c r="R61" s="35">
        <f t="shared" si="5"/>
        <v>0.19283559882807824</v>
      </c>
      <c r="S61" s="35">
        <f t="shared" si="6"/>
        <v>1.6373000335691548</v>
      </c>
      <c r="T61" s="35">
        <f t="shared" si="7"/>
        <v>0.83716721764702751</v>
      </c>
      <c r="U61" s="35">
        <f t="shared" si="8"/>
        <v>1.6714428099410983E-2</v>
      </c>
      <c r="V61" s="35">
        <f t="shared" si="9"/>
        <v>1.1678929680875529E-2</v>
      </c>
      <c r="W61" s="36">
        <f t="shared" si="10"/>
        <v>2.839335778028651E-2</v>
      </c>
      <c r="X61" s="35">
        <f t="shared" si="11"/>
        <v>-9.1294541335361259E-4</v>
      </c>
      <c r="Y61" s="35">
        <f t="shared" si="12"/>
        <v>-1.8258908267072252E-3</v>
      </c>
      <c r="Z61" s="35">
        <f t="shared" si="13"/>
        <v>-9.1465343140645177E-4</v>
      </c>
      <c r="AA61" s="35">
        <f t="shared" si="14"/>
        <v>-1.8293068628129035E-3</v>
      </c>
      <c r="AB61" s="35">
        <f t="shared" si="15"/>
        <v>1.4508927180204511E-2</v>
      </c>
      <c r="AC61" s="35">
        <f t="shared" si="16"/>
        <v>1.4614608987882206E-2</v>
      </c>
      <c r="AD61" s="35">
        <f t="shared" si="17"/>
        <v>-1.0621745929662585E-2</v>
      </c>
      <c r="AE61" s="35">
        <f t="shared" si="18"/>
        <v>-1.069911383540764E-2</v>
      </c>
      <c r="AF61" s="35"/>
      <c r="AG61" s="35"/>
      <c r="AH61" s="35"/>
      <c r="AI61" s="37"/>
    </row>
    <row r="62" spans="1:35" ht="19.8" customHeight="1">
      <c r="A62" s="38">
        <v>0.01</v>
      </c>
      <c r="B62" s="32">
        <v>0.99</v>
      </c>
      <c r="C62" s="32">
        <v>0.05</v>
      </c>
      <c r="D62" s="32">
        <v>0.1</v>
      </c>
      <c r="E62" s="32">
        <f t="shared" si="19"/>
        <v>0.19912512205389368</v>
      </c>
      <c r="F62" s="32">
        <f t="shared" si="20"/>
        <v>0.29825024410778739</v>
      </c>
      <c r="G62" s="32">
        <f t="shared" si="21"/>
        <v>0.29857822558729219</v>
      </c>
      <c r="H62" s="32">
        <f t="shared" si="22"/>
        <v>0.3971564511745842</v>
      </c>
      <c r="I62" s="32">
        <f t="shared" si="0"/>
        <v>3.9781280513473426E-2</v>
      </c>
      <c r="J62" s="32">
        <f t="shared" si="1"/>
        <v>0.50994400875513712</v>
      </c>
      <c r="K62" s="32">
        <f t="shared" si="2"/>
        <v>5.4644556396823037E-2</v>
      </c>
      <c r="L62" s="32">
        <f t="shared" si="3"/>
        <v>0.51365774073582693</v>
      </c>
      <c r="M62" s="32">
        <f t="shared" si="23"/>
        <v>-1.4464044268091663</v>
      </c>
      <c r="N62" s="32">
        <f t="shared" si="24"/>
        <v>-1.4099560005539471</v>
      </c>
      <c r="O62" s="32">
        <f t="shared" si="25"/>
        <v>1.5921143442844397</v>
      </c>
      <c r="P62" s="32">
        <f t="shared" si="26"/>
        <v>1.6501269702373251</v>
      </c>
      <c r="Q62" s="32">
        <f t="shared" si="4"/>
        <v>-1.4618200854697054</v>
      </c>
      <c r="R62" s="32">
        <f t="shared" si="5"/>
        <v>0.18818910571876363</v>
      </c>
      <c r="S62" s="32">
        <f t="shared" si="6"/>
        <v>1.6594896625803233</v>
      </c>
      <c r="T62" s="32">
        <f t="shared" si="7"/>
        <v>0.8401694844342783</v>
      </c>
      <c r="U62" s="32">
        <f t="shared" si="8"/>
        <v>1.5875678698426359E-2</v>
      </c>
      <c r="V62" s="32">
        <f t="shared" si="9"/>
        <v>1.1224591697344985E-2</v>
      </c>
      <c r="W62" s="36">
        <f t="shared" si="10"/>
        <v>2.7100270395771342E-2</v>
      </c>
      <c r="X62" s="32">
        <f t="shared" si="11"/>
        <v>-8.922498250348665E-4</v>
      </c>
      <c r="Y62" s="32">
        <f t="shared" si="12"/>
        <v>-1.784499650069733E-3</v>
      </c>
      <c r="Z62" s="32">
        <f t="shared" si="13"/>
        <v>-8.9412259557569815E-4</v>
      </c>
      <c r="AA62" s="32">
        <f t="shared" si="14"/>
        <v>-1.7882451911513963E-3</v>
      </c>
      <c r="AB62" s="32">
        <f t="shared" si="15"/>
        <v>1.3882030541549802E-2</v>
      </c>
      <c r="AC62" s="32">
        <f t="shared" si="16"/>
        <v>1.3983128191279856E-2</v>
      </c>
      <c r="AD62" s="32">
        <f t="shared" si="17"/>
        <v>-1.0260047504511717E-2</v>
      </c>
      <c r="AE62" s="32">
        <f t="shared" si="18"/>
        <v>-1.033476760296707E-2</v>
      </c>
      <c r="AF62" s="32"/>
      <c r="AG62" s="32"/>
      <c r="AH62" s="32"/>
      <c r="AI62" s="33"/>
    </row>
    <row r="63" spans="1:35" ht="19.8" customHeight="1">
      <c r="A63" s="34">
        <v>0.01</v>
      </c>
      <c r="B63" s="35">
        <v>0.99</v>
      </c>
      <c r="C63" s="35">
        <v>0.05</v>
      </c>
      <c r="D63" s="35">
        <v>0.1</v>
      </c>
      <c r="E63" s="35">
        <f t="shared" si="19"/>
        <v>0.20090962170396343</v>
      </c>
      <c r="F63" s="35">
        <f t="shared" si="20"/>
        <v>0.30181924340792687</v>
      </c>
      <c r="G63" s="35">
        <f t="shared" si="21"/>
        <v>0.30036647077844358</v>
      </c>
      <c r="H63" s="35">
        <f t="shared" si="22"/>
        <v>0.40073294155688699</v>
      </c>
      <c r="I63" s="35">
        <f t="shared" si="0"/>
        <v>4.0227405425990861E-2</v>
      </c>
      <c r="J63" s="35">
        <f t="shared" si="1"/>
        <v>0.51005549537252459</v>
      </c>
      <c r="K63" s="35">
        <f t="shared" si="2"/>
        <v>5.5091617694610878E-2</v>
      </c>
      <c r="L63" s="35">
        <f t="shared" si="3"/>
        <v>0.51376942198442588</v>
      </c>
      <c r="M63" s="35">
        <f t="shared" si="23"/>
        <v>-1.4741684878922658</v>
      </c>
      <c r="N63" s="35">
        <f t="shared" si="24"/>
        <v>-1.4379222569365069</v>
      </c>
      <c r="O63" s="35">
        <f t="shared" si="25"/>
        <v>1.6126344392934631</v>
      </c>
      <c r="P63" s="35">
        <f t="shared" si="26"/>
        <v>1.6707965054432592</v>
      </c>
      <c r="Q63" s="35">
        <f t="shared" si="4"/>
        <v>-1.4906682251592653</v>
      </c>
      <c r="R63" s="35">
        <f t="shared" si="5"/>
        <v>0.18382145166434802</v>
      </c>
      <c r="S63" s="35">
        <f t="shared" si="6"/>
        <v>1.6809372126438027</v>
      </c>
      <c r="T63" s="35">
        <f t="shared" si="7"/>
        <v>0.8430285936366253</v>
      </c>
      <c r="U63" s="35">
        <f t="shared" si="8"/>
        <v>1.5106948529350635E-2</v>
      </c>
      <c r="V63" s="35">
        <f t="shared" si="9"/>
        <v>1.0800297144214108E-2</v>
      </c>
      <c r="W63" s="36">
        <f t="shared" si="10"/>
        <v>2.5907245673564741E-2</v>
      </c>
      <c r="X63" s="35">
        <f t="shared" si="11"/>
        <v>-8.7225089062098211E-4</v>
      </c>
      <c r="Y63" s="35">
        <f t="shared" si="12"/>
        <v>-1.7445017812419642E-3</v>
      </c>
      <c r="Z63" s="35">
        <f t="shared" si="13"/>
        <v>-8.7426450651157956E-4</v>
      </c>
      <c r="AA63" s="35">
        <f t="shared" si="14"/>
        <v>-1.7485290130231591E-3</v>
      </c>
      <c r="AB63" s="35">
        <f t="shared" si="15"/>
        <v>1.330154754450818E-2</v>
      </c>
      <c r="AC63" s="35">
        <f t="shared" si="16"/>
        <v>1.3398401655194585E-2</v>
      </c>
      <c r="AD63" s="35">
        <f t="shared" si="17"/>
        <v>-9.9200334240426881E-3</v>
      </c>
      <c r="AE63" s="35">
        <f t="shared" si="18"/>
        <v>-9.9922653212749565E-3</v>
      </c>
      <c r="AF63" s="35"/>
      <c r="AG63" s="35"/>
      <c r="AH63" s="35"/>
      <c r="AI63" s="37"/>
    </row>
    <row r="64" spans="1:35" ht="19.8" customHeight="1">
      <c r="A64" s="38">
        <v>0.01</v>
      </c>
      <c r="B64" s="32">
        <v>0.99</v>
      </c>
      <c r="C64" s="32">
        <v>0.05</v>
      </c>
      <c r="D64" s="32">
        <v>0.1</v>
      </c>
      <c r="E64" s="32">
        <f t="shared" si="19"/>
        <v>0.2026541234852054</v>
      </c>
      <c r="F64" s="32">
        <f t="shared" si="20"/>
        <v>0.30530824697041081</v>
      </c>
      <c r="G64" s="32">
        <f t="shared" si="21"/>
        <v>0.30211499979146672</v>
      </c>
      <c r="H64" s="32">
        <f t="shared" si="22"/>
        <v>0.40422999958293332</v>
      </c>
      <c r="I64" s="32">
        <f t="shared" si="0"/>
        <v>4.0663530871301354E-2</v>
      </c>
      <c r="J64" s="32">
        <f t="shared" si="1"/>
        <v>0.51016448215622123</v>
      </c>
      <c r="K64" s="32">
        <f t="shared" si="2"/>
        <v>5.5528749947866669E-2</v>
      </c>
      <c r="L64" s="32">
        <f t="shared" si="3"/>
        <v>0.51387862150976671</v>
      </c>
      <c r="M64" s="32">
        <f t="shared" si="23"/>
        <v>-1.5007715829812822</v>
      </c>
      <c r="N64" s="32">
        <f t="shared" si="24"/>
        <v>-1.464719060246896</v>
      </c>
      <c r="O64" s="32">
        <f t="shared" si="25"/>
        <v>1.6324745061415484</v>
      </c>
      <c r="P64" s="32">
        <f t="shared" si="26"/>
        <v>1.6907810360858091</v>
      </c>
      <c r="Q64" s="32">
        <f t="shared" si="4"/>
        <v>-1.5183281690451742</v>
      </c>
      <c r="R64" s="32">
        <f t="shared" si="5"/>
        <v>0.17970783695322826</v>
      </c>
      <c r="S64" s="32">
        <f t="shared" si="6"/>
        <v>1.7016867391575667</v>
      </c>
      <c r="T64" s="32">
        <f t="shared" si="7"/>
        <v>0.84575490437118062</v>
      </c>
      <c r="U64" s="32">
        <f t="shared" si="8"/>
        <v>1.4400374961671751E-2</v>
      </c>
      <c r="V64" s="32">
        <f t="shared" si="9"/>
        <v>1.0403323806483624E-2</v>
      </c>
      <c r="W64" s="36">
        <f t="shared" si="10"/>
        <v>2.4803698768155375E-2</v>
      </c>
      <c r="X64" s="32">
        <f t="shared" si="11"/>
        <v>-8.5294403437432111E-4</v>
      </c>
      <c r="Y64" s="32">
        <f t="shared" si="12"/>
        <v>-1.7058880687486422E-3</v>
      </c>
      <c r="Z64" s="32">
        <f t="shared" si="13"/>
        <v>-8.5507785734389584E-4</v>
      </c>
      <c r="AA64" s="32">
        <f t="shared" si="14"/>
        <v>-1.7101557146877917E-3</v>
      </c>
      <c r="AB64" s="32">
        <f t="shared" si="15"/>
        <v>1.2762850936090952E-2</v>
      </c>
      <c r="AC64" s="32">
        <f t="shared" si="16"/>
        <v>1.2855768041422981E-2</v>
      </c>
      <c r="AD64" s="32">
        <f t="shared" si="17"/>
        <v>-9.5999100662054956E-3</v>
      </c>
      <c r="AE64" s="32">
        <f t="shared" si="18"/>
        <v>-9.6698000821013354E-3</v>
      </c>
      <c r="AF64" s="32"/>
      <c r="AG64" s="32"/>
      <c r="AH64" s="32"/>
      <c r="AI64" s="33"/>
    </row>
    <row r="65" spans="1:35" ht="19.8" customHeight="1">
      <c r="A65" s="34">
        <v>0.01</v>
      </c>
      <c r="B65" s="35">
        <v>0.99</v>
      </c>
      <c r="C65" s="35">
        <v>0.05</v>
      </c>
      <c r="D65" s="35">
        <v>0.1</v>
      </c>
      <c r="E65" s="35">
        <f t="shared" si="19"/>
        <v>0.20436001155395403</v>
      </c>
      <c r="F65" s="35">
        <f t="shared" si="20"/>
        <v>0.30872002310790808</v>
      </c>
      <c r="G65" s="35">
        <f t="shared" si="21"/>
        <v>0.30382515550615452</v>
      </c>
      <c r="H65" s="35">
        <f t="shared" si="22"/>
        <v>0.40765031101230892</v>
      </c>
      <c r="I65" s="35">
        <f t="shared" si="0"/>
        <v>4.1090002888488512E-2</v>
      </c>
      <c r="J65" s="35">
        <f t="shared" si="1"/>
        <v>0.51027105563524056</v>
      </c>
      <c r="K65" s="35">
        <f t="shared" si="2"/>
        <v>5.5956288876538619E-2</v>
      </c>
      <c r="L65" s="35">
        <f t="shared" si="3"/>
        <v>0.51398542325568763</v>
      </c>
      <c r="M65" s="35">
        <f t="shared" si="23"/>
        <v>-1.5262972848534642</v>
      </c>
      <c r="N65" s="35">
        <f t="shared" si="24"/>
        <v>-1.490430596329742</v>
      </c>
      <c r="O65" s="35">
        <f t="shared" si="25"/>
        <v>1.6516743262739595</v>
      </c>
      <c r="P65" s="35">
        <f t="shared" si="26"/>
        <v>1.7101206362500119</v>
      </c>
      <c r="Q65" s="35">
        <f t="shared" si="4"/>
        <v>-1.544884927643148</v>
      </c>
      <c r="R65" s="35">
        <f t="shared" si="5"/>
        <v>0.17582627176252114</v>
      </c>
      <c r="S65" s="35">
        <f t="shared" si="6"/>
        <v>1.7217786810746862</v>
      </c>
      <c r="T65" s="35">
        <f t="shared" si="7"/>
        <v>0.84835779985821647</v>
      </c>
      <c r="U65" s="35">
        <f t="shared" si="8"/>
        <v>1.3749176203328755E-2</v>
      </c>
      <c r="V65" s="35">
        <f t="shared" si="9"/>
        <v>1.003125643050253E-2</v>
      </c>
      <c r="W65" s="36">
        <f t="shared" si="10"/>
        <v>2.3780432633831283E-2</v>
      </c>
      <c r="X65" s="35">
        <f t="shared" si="11"/>
        <v>-8.3431799405060702E-4</v>
      </c>
      <c r="Y65" s="35">
        <f t="shared" si="12"/>
        <v>-1.668635988101214E-3</v>
      </c>
      <c r="Z65" s="35">
        <f t="shared" si="13"/>
        <v>-8.3655417041170329E-4</v>
      </c>
      <c r="AA65" s="35">
        <f t="shared" si="14"/>
        <v>-1.6731083408234066E-3</v>
      </c>
      <c r="AB65" s="35">
        <f t="shared" si="15"/>
        <v>1.2261872755189052E-2</v>
      </c>
      <c r="AC65" s="35">
        <f t="shared" si="16"/>
        <v>1.2351129440679898E-2</v>
      </c>
      <c r="AD65" s="35">
        <f t="shared" si="17"/>
        <v>-9.2980683083399747E-3</v>
      </c>
      <c r="AE65" s="35">
        <f t="shared" si="18"/>
        <v>-9.3657508536769997E-3</v>
      </c>
      <c r="AF65" s="35"/>
      <c r="AG65" s="35"/>
      <c r="AH65" s="35"/>
      <c r="AI65" s="37"/>
    </row>
    <row r="66" spans="1:35" ht="19.8" customHeight="1">
      <c r="A66" s="38">
        <v>0.01</v>
      </c>
      <c r="B66" s="32">
        <v>0.99</v>
      </c>
      <c r="C66" s="32">
        <v>0.05</v>
      </c>
      <c r="D66" s="32">
        <v>0.1</v>
      </c>
      <c r="E66" s="32">
        <f t="shared" si="19"/>
        <v>0.20602864754205524</v>
      </c>
      <c r="F66" s="32">
        <f t="shared" si="20"/>
        <v>0.31205729508411051</v>
      </c>
      <c r="G66" s="32">
        <f t="shared" si="21"/>
        <v>0.30549826384697792</v>
      </c>
      <c r="H66" s="32">
        <f t="shared" si="22"/>
        <v>0.41099652769395573</v>
      </c>
      <c r="I66" s="32">
        <f t="shared" si="0"/>
        <v>4.1507161885513816E-2</v>
      </c>
      <c r="J66" s="32">
        <f t="shared" si="1"/>
        <v>0.51037530092831429</v>
      </c>
      <c r="K66" s="32">
        <f t="shared" si="2"/>
        <v>5.637456596174447E-2</v>
      </c>
      <c r="L66" s="32">
        <f t="shared" si="3"/>
        <v>0.51408991010256211</v>
      </c>
      <c r="M66" s="32">
        <f t="shared" si="23"/>
        <v>-1.5508210303638423</v>
      </c>
      <c r="N66" s="32">
        <f t="shared" si="24"/>
        <v>-1.5151328552111019</v>
      </c>
      <c r="O66" s="32">
        <f t="shared" si="25"/>
        <v>1.6702704628906395</v>
      </c>
      <c r="P66" s="32">
        <f t="shared" si="26"/>
        <v>1.7288521379573658</v>
      </c>
      <c r="Q66" s="32">
        <f t="shared" si="4"/>
        <v>-1.570415263386818</v>
      </c>
      <c r="R66" s="32">
        <f t="shared" si="5"/>
        <v>0.17215720071267851</v>
      </c>
      <c r="S66" s="32">
        <f t="shared" si="6"/>
        <v>1.7412502303126094</v>
      </c>
      <c r="T66" s="32">
        <f t="shared" si="7"/>
        <v>0.85084579833532792</v>
      </c>
      <c r="U66" s="32">
        <f t="shared" si="8"/>
        <v>1.314747887148595E-2</v>
      </c>
      <c r="V66" s="32">
        <f t="shared" si="9"/>
        <v>9.6819459204661121E-3</v>
      </c>
      <c r="W66" s="36">
        <f t="shared" si="10"/>
        <v>2.282942479195206E-2</v>
      </c>
      <c r="X66" s="32">
        <f t="shared" si="11"/>
        <v>-8.1635680904320576E-4</v>
      </c>
      <c r="Y66" s="32">
        <f t="shared" si="12"/>
        <v>-1.6327136180864115E-3</v>
      </c>
      <c r="Z66" s="32">
        <f t="shared" si="13"/>
        <v>-8.1867986328853387E-4</v>
      </c>
      <c r="AA66" s="32">
        <f t="shared" si="14"/>
        <v>-1.6373597265770677E-3</v>
      </c>
      <c r="AB66" s="32">
        <f t="shared" si="15"/>
        <v>1.1795027440105601E-2</v>
      </c>
      <c r="AC66" s="32">
        <f t="shared" si="16"/>
        <v>1.188087390849823E-2</v>
      </c>
      <c r="AD66" s="32">
        <f t="shared" si="17"/>
        <v>-9.0130612740071201E-3</v>
      </c>
      <c r="AE66" s="32">
        <f t="shared" si="18"/>
        <v>-9.0786600599115086E-3</v>
      </c>
      <c r="AF66" s="32"/>
      <c r="AG66" s="32"/>
      <c r="AH66" s="32"/>
      <c r="AI66" s="33"/>
    </row>
    <row r="67" spans="1:35" ht="19.8" customHeight="1">
      <c r="A67" s="34">
        <v>0.01</v>
      </c>
      <c r="B67" s="35">
        <v>0.99</v>
      </c>
      <c r="C67" s="35">
        <v>0.05</v>
      </c>
      <c r="D67" s="35">
        <v>0.1</v>
      </c>
      <c r="E67" s="35">
        <f t="shared" si="19"/>
        <v>0.20766136116014167</v>
      </c>
      <c r="F67" s="35">
        <f t="shared" si="20"/>
        <v>0.31532272232028336</v>
      </c>
      <c r="G67" s="35">
        <f t="shared" si="21"/>
        <v>0.30713562357355501</v>
      </c>
      <c r="H67" s="35">
        <f t="shared" si="22"/>
        <v>0.41427124714710989</v>
      </c>
      <c r="I67" s="35">
        <f t="shared" si="0"/>
        <v>4.1915340290035422E-2</v>
      </c>
      <c r="J67" s="35">
        <f t="shared" si="1"/>
        <v>0.51047730115693291</v>
      </c>
      <c r="K67" s="35">
        <f t="shared" si="2"/>
        <v>5.6783905893388747E-2</v>
      </c>
      <c r="L67" s="35">
        <f t="shared" si="3"/>
        <v>0.51419216322985217</v>
      </c>
      <c r="M67" s="35">
        <f t="shared" si="23"/>
        <v>-1.5744110852440536</v>
      </c>
      <c r="N67" s="35">
        <f t="shared" si="24"/>
        <v>-1.5388946030280983</v>
      </c>
      <c r="O67" s="35">
        <f t="shared" si="25"/>
        <v>1.6882965854386538</v>
      </c>
      <c r="P67" s="35">
        <f t="shared" si="26"/>
        <v>1.7470094580771889</v>
      </c>
      <c r="Q67" s="35">
        <f t="shared" si="4"/>
        <v>-1.5949886666207047</v>
      </c>
      <c r="R67" s="35">
        <f t="shared" si="5"/>
        <v>0.16868318366219218</v>
      </c>
      <c r="S67" s="35">
        <f t="shared" si="6"/>
        <v>1.7601356569189108</v>
      </c>
      <c r="T67" s="35">
        <f t="shared" si="7"/>
        <v>0.85322664945535098</v>
      </c>
      <c r="U67" s="35">
        <f t="shared" si="8"/>
        <v>1.2590176388584506E-2</v>
      </c>
      <c r="V67" s="35">
        <f t="shared" si="9"/>
        <v>9.3534747096047192E-3</v>
      </c>
      <c r="W67" s="36">
        <f t="shared" si="10"/>
        <v>2.1943651098189226E-2</v>
      </c>
      <c r="X67" s="35">
        <f t="shared" si="11"/>
        <v>-7.990413131857794E-4</v>
      </c>
      <c r="Y67" s="35">
        <f t="shared" si="12"/>
        <v>-1.5980826263715588E-3</v>
      </c>
      <c r="Z67" s="35">
        <f t="shared" si="13"/>
        <v>-8.0143780611918996E-4</v>
      </c>
      <c r="AA67" s="35">
        <f t="shared" si="14"/>
        <v>-1.6028756122383799E-3</v>
      </c>
      <c r="AB67" s="35">
        <f t="shared" si="15"/>
        <v>1.1359146365135174E-2</v>
      </c>
      <c r="AC67" s="35">
        <f t="shared" si="16"/>
        <v>1.1441809515713944E-2</v>
      </c>
      <c r="AD67" s="35">
        <f t="shared" si="17"/>
        <v>-8.7435851055137417E-3</v>
      </c>
      <c r="AE67" s="35">
        <f t="shared" si="18"/>
        <v>-8.8072142083478952E-3</v>
      </c>
      <c r="AF67" s="35"/>
      <c r="AG67" s="35"/>
      <c r="AH67" s="35"/>
      <c r="AI67" s="37"/>
    </row>
    <row r="68" spans="1:35" ht="19.8" customHeight="1">
      <c r="A68" s="38">
        <v>0.01</v>
      </c>
      <c r="B68" s="32">
        <v>0.99</v>
      </c>
      <c r="C68" s="32">
        <v>0.05</v>
      </c>
      <c r="D68" s="32">
        <v>0.1</v>
      </c>
      <c r="E68" s="32">
        <f t="shared" si="19"/>
        <v>0.20925944378651323</v>
      </c>
      <c r="F68" s="32">
        <f t="shared" si="20"/>
        <v>0.31851888757302649</v>
      </c>
      <c r="G68" s="32">
        <f t="shared" si="21"/>
        <v>0.30873849918579338</v>
      </c>
      <c r="H68" s="32">
        <f t="shared" si="22"/>
        <v>0.41747699837158664</v>
      </c>
      <c r="I68" s="32">
        <f t="shared" si="0"/>
        <v>4.2314860946628313E-2</v>
      </c>
      <c r="J68" s="32">
        <f t="shared" si="1"/>
        <v>0.51057713704493379</v>
      </c>
      <c r="K68" s="32">
        <f t="shared" si="2"/>
        <v>5.7184624796448341E-2</v>
      </c>
      <c r="L68" s="32">
        <f t="shared" si="3"/>
        <v>0.5142922616732124</v>
      </c>
      <c r="M68" s="32">
        <f t="shared" si="23"/>
        <v>-1.5971293779743239</v>
      </c>
      <c r="N68" s="32">
        <f t="shared" si="24"/>
        <v>-1.5617782220595262</v>
      </c>
      <c r="O68" s="32">
        <f t="shared" si="25"/>
        <v>1.7057837556496813</v>
      </c>
      <c r="P68" s="32">
        <f t="shared" si="26"/>
        <v>1.7646238864938846</v>
      </c>
      <c r="Q68" s="32">
        <f t="shared" si="4"/>
        <v>-1.6186681993514485</v>
      </c>
      <c r="R68" s="32">
        <f t="shared" si="5"/>
        <v>0.16538862368097434</v>
      </c>
      <c r="S68" s="32">
        <f t="shared" si="6"/>
        <v>1.7784665959648831</v>
      </c>
      <c r="T68" s="32">
        <f t="shared" si="7"/>
        <v>0.855507418285821</v>
      </c>
      <c r="U68" s="32">
        <f t="shared" si="8"/>
        <v>1.2072812184733729E-2</v>
      </c>
      <c r="V68" s="32">
        <f t="shared" si="9"/>
        <v>9.0441272680725562E-3</v>
      </c>
      <c r="W68" s="36">
        <f t="shared" si="10"/>
        <v>2.1116939452806287E-2</v>
      </c>
      <c r="X68" s="32">
        <f t="shared" si="11"/>
        <v>-7.8235025375671422E-4</v>
      </c>
      <c r="Y68" s="32">
        <f t="shared" si="12"/>
        <v>-1.5647005075134284E-3</v>
      </c>
      <c r="Z68" s="32">
        <f t="shared" si="13"/>
        <v>-7.8480849418481331E-4</v>
      </c>
      <c r="AA68" s="32">
        <f t="shared" si="14"/>
        <v>-1.5696169883696266E-3</v>
      </c>
      <c r="AB68" s="32">
        <f t="shared" si="15"/>
        <v>1.0951422070545128E-2</v>
      </c>
      <c r="AC68" s="32">
        <f t="shared" si="16"/>
        <v>1.1031108164764766E-2</v>
      </c>
      <c r="AD68" s="32">
        <f t="shared" si="17"/>
        <v>-8.4884623121793314E-3</v>
      </c>
      <c r="AE68" s="32">
        <f t="shared" si="18"/>
        <v>-8.5502271134289751E-3</v>
      </c>
      <c r="AF68" s="32"/>
      <c r="AG68" s="32"/>
      <c r="AH68" s="32"/>
      <c r="AI68" s="33"/>
    </row>
    <row r="69" spans="1:35" ht="19.8" customHeight="1">
      <c r="A69" s="34">
        <v>0.01</v>
      </c>
      <c r="B69" s="35">
        <v>0.99</v>
      </c>
      <c r="C69" s="35">
        <v>0.05</v>
      </c>
      <c r="D69" s="35">
        <v>0.1</v>
      </c>
      <c r="E69" s="35">
        <f t="shared" si="19"/>
        <v>0.21082414429402666</v>
      </c>
      <c r="F69" s="35">
        <f t="shared" si="20"/>
        <v>0.32164828858805333</v>
      </c>
      <c r="G69" s="35">
        <f t="shared" si="21"/>
        <v>0.31030811617416298</v>
      </c>
      <c r="H69" s="35">
        <f t="shared" si="22"/>
        <v>0.4206162323483259</v>
      </c>
      <c r="I69" s="35">
        <f t="shared" si="0"/>
        <v>4.2706036073506662E-2</v>
      </c>
      <c r="J69" s="35">
        <f t="shared" si="1"/>
        <v>0.51067488665792538</v>
      </c>
      <c r="K69" s="35">
        <f t="shared" si="2"/>
        <v>5.7577029043540742E-2</v>
      </c>
      <c r="L69" s="35">
        <f t="shared" si="3"/>
        <v>0.51439028202807324</v>
      </c>
      <c r="M69" s="35">
        <f t="shared" si="23"/>
        <v>-1.6190322221154141</v>
      </c>
      <c r="N69" s="35">
        <f t="shared" si="24"/>
        <v>-1.5838404383890556</v>
      </c>
      <c r="O69" s="35">
        <f t="shared" si="25"/>
        <v>1.7227606802740401</v>
      </c>
      <c r="P69" s="35">
        <f t="shared" si="26"/>
        <v>1.7817243407207426</v>
      </c>
      <c r="Q69" s="35">
        <f t="shared" si="4"/>
        <v>-1.6415112263147318</v>
      </c>
      <c r="R69" s="35">
        <f t="shared" si="5"/>
        <v>0.16225953464236142</v>
      </c>
      <c r="S69" s="35">
        <f t="shared" si="6"/>
        <v>1.7962723012573014</v>
      </c>
      <c r="T69" s="35">
        <f t="shared" si="7"/>
        <v>0.85769455869201539</v>
      </c>
      <c r="U69" s="35">
        <f t="shared" si="8"/>
        <v>1.1591482944754228E-2</v>
      </c>
      <c r="V69" s="35">
        <f t="shared" si="9"/>
        <v>8.7523648998502797E-3</v>
      </c>
      <c r="W69" s="36">
        <f t="shared" si="10"/>
        <v>2.034384784460451E-2</v>
      </c>
      <c r="X69" s="35">
        <f t="shared" si="11"/>
        <v>-7.6626112779699137E-4</v>
      </c>
      <c r="Y69" s="35">
        <f t="shared" si="12"/>
        <v>-1.5325222555939827E-3</v>
      </c>
      <c r="Z69" s="35">
        <f t="shared" si="13"/>
        <v>-7.6877092876064879E-4</v>
      </c>
      <c r="AA69" s="35">
        <f t="shared" si="14"/>
        <v>-1.5375418575212976E-3</v>
      </c>
      <c r="AB69" s="35">
        <f t="shared" si="15"/>
        <v>1.0569360693846596E-2</v>
      </c>
      <c r="AC69" s="35">
        <f t="shared" si="16"/>
        <v>1.0646257668444929E-2</v>
      </c>
      <c r="AD69" s="35">
        <f t="shared" si="17"/>
        <v>-8.2466273156250255E-3</v>
      </c>
      <c r="AE69" s="35">
        <f t="shared" si="18"/>
        <v>-8.3066253334408736E-3</v>
      </c>
      <c r="AF69" s="35"/>
      <c r="AG69" s="35"/>
      <c r="AH69" s="35"/>
      <c r="AI69" s="37"/>
    </row>
    <row r="70" spans="1:35" ht="19.8" customHeight="1">
      <c r="A70" s="38">
        <v>0.01</v>
      </c>
      <c r="B70" s="32">
        <v>0.99</v>
      </c>
      <c r="C70" s="32">
        <v>0.05</v>
      </c>
      <c r="D70" s="32">
        <v>0.1</v>
      </c>
      <c r="E70" s="32">
        <f t="shared" si="19"/>
        <v>0.21235666654962063</v>
      </c>
      <c r="F70" s="32">
        <f t="shared" si="20"/>
        <v>0.32471333309924127</v>
      </c>
      <c r="G70" s="32">
        <f t="shared" si="21"/>
        <v>0.31184565803168429</v>
      </c>
      <c r="H70" s="32">
        <f t="shared" si="22"/>
        <v>0.42369131606336852</v>
      </c>
      <c r="I70" s="32">
        <f t="shared" si="0"/>
        <v>4.3089166637405155E-2</v>
      </c>
      <c r="J70" s="32">
        <f t="shared" si="1"/>
        <v>0.51077062524721428</v>
      </c>
      <c r="K70" s="32">
        <f t="shared" si="2"/>
        <v>5.7961414507921069E-2</v>
      </c>
      <c r="L70" s="32">
        <f t="shared" si="3"/>
        <v>0.5144862982632552</v>
      </c>
      <c r="M70" s="32">
        <f t="shared" si="23"/>
        <v>-1.6401709435031073</v>
      </c>
      <c r="N70" s="32">
        <f t="shared" si="24"/>
        <v>-1.6051329537259456</v>
      </c>
      <c r="O70" s="32">
        <f t="shared" si="25"/>
        <v>1.73925393490529</v>
      </c>
      <c r="P70" s="32">
        <f t="shared" si="26"/>
        <v>1.7983375913876243</v>
      </c>
      <c r="Q70" s="32">
        <f t="shared" si="4"/>
        <v>-1.663570049908222</v>
      </c>
      <c r="R70" s="32">
        <f t="shared" si="5"/>
        <v>0.15928334213694068</v>
      </c>
      <c r="S70" s="32">
        <f t="shared" si="6"/>
        <v>1.8135798702159298</v>
      </c>
      <c r="T70" s="32">
        <f t="shared" si="7"/>
        <v>0.85979397760642395</v>
      </c>
      <c r="U70" s="32">
        <f t="shared" si="8"/>
        <v>1.1142758119787443E-2</v>
      </c>
      <c r="V70" s="32">
        <f t="shared" si="9"/>
        <v>8.4768041337782117E-3</v>
      </c>
      <c r="W70" s="36">
        <f t="shared" si="10"/>
        <v>1.9619562253565655E-2</v>
      </c>
      <c r="X70" s="32">
        <f t="shared" si="11"/>
        <v>-7.5075080425383986E-4</v>
      </c>
      <c r="Y70" s="32">
        <f t="shared" si="12"/>
        <v>-1.5015016085076797E-3</v>
      </c>
      <c r="Z70" s="32">
        <f t="shared" si="13"/>
        <v>-7.5330327637945793E-4</v>
      </c>
      <c r="AA70" s="32">
        <f t="shared" si="14"/>
        <v>-1.5066065527589159E-3</v>
      </c>
      <c r="AB70" s="32">
        <f t="shared" si="15"/>
        <v>1.0210741332100282E-2</v>
      </c>
      <c r="AC70" s="32">
        <f t="shared" si="16"/>
        <v>1.0285020811314842E-2</v>
      </c>
      <c r="AD70" s="32">
        <f t="shared" si="17"/>
        <v>-8.0171138729414008E-3</v>
      </c>
      <c r="AE70" s="32">
        <f t="shared" si="18"/>
        <v>-8.0754354995419865E-3</v>
      </c>
      <c r="AF70" s="32"/>
      <c r="AG70" s="32"/>
      <c r="AH70" s="32"/>
      <c r="AI70" s="33"/>
    </row>
    <row r="71" spans="1:35" ht="19.8" customHeight="1">
      <c r="A71" s="34">
        <v>0.01</v>
      </c>
      <c r="B71" s="35">
        <v>0.99</v>
      </c>
      <c r="C71" s="35">
        <v>0.05</v>
      </c>
      <c r="D71" s="35">
        <v>0.1</v>
      </c>
      <c r="E71" s="35">
        <f t="shared" si="19"/>
        <v>0.2138581681581283</v>
      </c>
      <c r="F71" s="35">
        <f t="shared" si="20"/>
        <v>0.32771633631625663</v>
      </c>
      <c r="G71" s="35">
        <f t="shared" si="21"/>
        <v>0.31335226458444321</v>
      </c>
      <c r="H71" s="35">
        <f t="shared" si="22"/>
        <v>0.42670452916888635</v>
      </c>
      <c r="I71" s="35">
        <f t="shared" si="0"/>
        <v>4.3464542039532081E-2</v>
      </c>
      <c r="J71" s="35">
        <f t="shared" si="1"/>
        <v>0.51086442517147179</v>
      </c>
      <c r="K71" s="35">
        <f t="shared" si="2"/>
        <v>5.8338066146110798E-2</v>
      </c>
      <c r="L71" s="35">
        <f t="shared" si="3"/>
        <v>0.51458038161692954</v>
      </c>
      <c r="M71" s="35">
        <f t="shared" si="23"/>
        <v>-1.660592426167308</v>
      </c>
      <c r="N71" s="35">
        <f t="shared" si="24"/>
        <v>-1.6257029953485753</v>
      </c>
      <c r="O71" s="35">
        <f t="shared" si="25"/>
        <v>1.7552881626511727</v>
      </c>
      <c r="P71" s="35">
        <f t="shared" si="26"/>
        <v>1.8144884623867084</v>
      </c>
      <c r="Q71" s="35">
        <f t="shared" si="4"/>
        <v>-1.6848924629803168</v>
      </c>
      <c r="R71" s="35">
        <f t="shared" si="5"/>
        <v>0.15644871246614497</v>
      </c>
      <c r="S71" s="35">
        <f t="shared" si="6"/>
        <v>1.8304144436375482</v>
      </c>
      <c r="T71" s="35">
        <f t="shared" si="7"/>
        <v>0.86181109145496626</v>
      </c>
      <c r="U71" s="35">
        <f t="shared" si="8"/>
        <v>1.0723612691495802E-2</v>
      </c>
      <c r="V71" s="35">
        <f t="shared" si="9"/>
        <v>8.2161981369835105E-3</v>
      </c>
      <c r="W71" s="36">
        <f t="shared" si="10"/>
        <v>1.8939810828479314E-2</v>
      </c>
      <c r="X71" s="35">
        <f t="shared" si="11"/>
        <v>-7.3579598362805382E-4</v>
      </c>
      <c r="Y71" s="35">
        <f t="shared" si="12"/>
        <v>-1.4715919672561076E-3</v>
      </c>
      <c r="Z71" s="35">
        <f t="shared" si="13"/>
        <v>-7.3838335948771911E-4</v>
      </c>
      <c r="AA71" s="35">
        <f t="shared" si="14"/>
        <v>-1.4767667189754382E-3</v>
      </c>
      <c r="AB71" s="35">
        <f t="shared" si="15"/>
        <v>9.8735812607103311E-3</v>
      </c>
      <c r="AC71" s="35">
        <f t="shared" si="16"/>
        <v>9.9454003111622644E-3</v>
      </c>
      <c r="AD71" s="35">
        <f t="shared" si="17"/>
        <v>-7.7990441084018767E-3</v>
      </c>
      <c r="AE71" s="35">
        <f t="shared" si="18"/>
        <v>-7.8557732654836159E-3</v>
      </c>
      <c r="AF71" s="35"/>
      <c r="AG71" s="35"/>
      <c r="AH71" s="35"/>
      <c r="AI71" s="37"/>
    </row>
    <row r="72" spans="1:35" ht="19.8" customHeight="1">
      <c r="A72" s="38">
        <v>0.01</v>
      </c>
      <c r="B72" s="32">
        <v>0.99</v>
      </c>
      <c r="C72" s="32">
        <v>0.05</v>
      </c>
      <c r="D72" s="32">
        <v>0.1</v>
      </c>
      <c r="E72" s="32">
        <f t="shared" si="19"/>
        <v>0.21532976012538441</v>
      </c>
      <c r="F72" s="32">
        <f t="shared" si="20"/>
        <v>0.33065952025076883</v>
      </c>
      <c r="G72" s="32">
        <f t="shared" si="21"/>
        <v>0.31482903130341866</v>
      </c>
      <c r="H72" s="32">
        <f t="shared" si="22"/>
        <v>0.4296580626068372</v>
      </c>
      <c r="I72" s="32">
        <f t="shared" si="0"/>
        <v>4.3832440031346107E-2</v>
      </c>
      <c r="J72" s="32">
        <f t="shared" si="1"/>
        <v>0.51095635587583177</v>
      </c>
      <c r="K72" s="32">
        <f t="shared" si="2"/>
        <v>5.8707257825854654E-2</v>
      </c>
      <c r="L72" s="32">
        <f t="shared" si="3"/>
        <v>0.51467260055386088</v>
      </c>
      <c r="M72" s="32">
        <f t="shared" si="23"/>
        <v>-1.6803395886887287</v>
      </c>
      <c r="N72" s="32">
        <f t="shared" si="24"/>
        <v>-1.6455937959708999</v>
      </c>
      <c r="O72" s="32">
        <f t="shared" si="25"/>
        <v>1.7708862508679766</v>
      </c>
      <c r="P72" s="32">
        <f t="shared" si="26"/>
        <v>1.8302000089176755</v>
      </c>
      <c r="Q72" s="32">
        <f t="shared" si="4"/>
        <v>-1.7055222312979295</v>
      </c>
      <c r="R72" s="32">
        <f t="shared" si="5"/>
        <v>0.15374540535001166</v>
      </c>
      <c r="S72" s="32">
        <f t="shared" si="6"/>
        <v>1.8467993835374747</v>
      </c>
      <c r="T72" s="32">
        <f t="shared" si="7"/>
        <v>0.86375087581625221</v>
      </c>
      <c r="U72" s="32">
        <f t="shared" si="8"/>
        <v>1.0331370779619578E-2</v>
      </c>
      <c r="V72" s="32">
        <f t="shared" si="9"/>
        <v>7.9694206785816853E-3</v>
      </c>
      <c r="W72" s="36">
        <f t="shared" si="10"/>
        <v>1.8300791458201265E-2</v>
      </c>
      <c r="X72" s="32">
        <f t="shared" si="11"/>
        <v>-7.2137353422170385E-4</v>
      </c>
      <c r="Y72" s="32">
        <f t="shared" si="12"/>
        <v>-1.4427470684434077E-3</v>
      </c>
      <c r="Z72" s="32">
        <f t="shared" si="13"/>
        <v>-7.2398901866142676E-4</v>
      </c>
      <c r="AA72" s="32">
        <f t="shared" si="14"/>
        <v>-1.4479780373228535E-3</v>
      </c>
      <c r="AB72" s="32">
        <f t="shared" si="15"/>
        <v>9.5561061033292687E-3</v>
      </c>
      <c r="AC72" s="32">
        <f t="shared" si="16"/>
        <v>9.6256087683627752E-3</v>
      </c>
      <c r="AD72" s="32">
        <f t="shared" si="17"/>
        <v>-7.591618926046333E-3</v>
      </c>
      <c r="AE72" s="32">
        <f t="shared" si="18"/>
        <v>-7.6468336486094487E-3</v>
      </c>
      <c r="AF72" s="32"/>
      <c r="AG72" s="32"/>
      <c r="AH72" s="32"/>
      <c r="AI72" s="33"/>
    </row>
    <row r="73" spans="1:35" ht="19.8" customHeight="1">
      <c r="A73" s="34">
        <v>0.01</v>
      </c>
      <c r="B73" s="35">
        <v>0.99</v>
      </c>
      <c r="C73" s="35">
        <v>0.05</v>
      </c>
      <c r="D73" s="35">
        <v>0.1</v>
      </c>
      <c r="E73" s="35">
        <f t="shared" si="19"/>
        <v>0.21677250719382782</v>
      </c>
      <c r="F73" s="35">
        <f t="shared" si="20"/>
        <v>0.33354501438765566</v>
      </c>
      <c r="G73" s="35">
        <f t="shared" si="21"/>
        <v>0.31627700934074149</v>
      </c>
      <c r="H73" s="35">
        <f t="shared" si="22"/>
        <v>0.43255401868148291</v>
      </c>
      <c r="I73" s="35">
        <f t="shared" si="0"/>
        <v>4.419312679845696E-2</v>
      </c>
      <c r="J73" s="35">
        <f t="shared" si="1"/>
        <v>0.51104648391299823</v>
      </c>
      <c r="K73" s="35">
        <f t="shared" si="2"/>
        <v>5.9069252335185368E-2</v>
      </c>
      <c r="L73" s="35">
        <f t="shared" si="3"/>
        <v>0.51476302076788527</v>
      </c>
      <c r="M73" s="35">
        <f t="shared" si="23"/>
        <v>-1.6994518008953872</v>
      </c>
      <c r="N73" s="35">
        <f t="shared" si="24"/>
        <v>-1.6648450135076256</v>
      </c>
      <c r="O73" s="35">
        <f t="shared" si="25"/>
        <v>1.7860694887200692</v>
      </c>
      <c r="P73" s="35">
        <f t="shared" si="26"/>
        <v>1.8454936762148944</v>
      </c>
      <c r="Q73" s="35">
        <f t="shared" si="4"/>
        <v>-1.7254995156907365</v>
      </c>
      <c r="R73" s="35">
        <f t="shared" si="5"/>
        <v>0.1511641467097469</v>
      </c>
      <c r="S73" s="35">
        <f t="shared" si="6"/>
        <v>1.8627564318110865</v>
      </c>
      <c r="T73" s="35">
        <f t="shared" si="7"/>
        <v>0.86561790922800275</v>
      </c>
      <c r="U73" s="35">
        <f t="shared" si="8"/>
        <v>9.9636581581454726E-3</v>
      </c>
      <c r="V73" s="35">
        <f t="shared" si="9"/>
        <v>7.7354522524066809E-3</v>
      </c>
      <c r="W73" s="36">
        <f t="shared" si="10"/>
        <v>1.7699110410552152E-2</v>
      </c>
      <c r="X73" s="35">
        <f t="shared" si="11"/>
        <v>-7.0746073464839001E-4</v>
      </c>
      <c r="Y73" s="35">
        <f t="shared" si="12"/>
        <v>-1.41492146929678E-3</v>
      </c>
      <c r="Z73" s="35">
        <f t="shared" si="13"/>
        <v>-7.1009837691832158E-4</v>
      </c>
      <c r="AA73" s="35">
        <f t="shared" si="14"/>
        <v>-1.4201967538366432E-3</v>
      </c>
      <c r="AB73" s="35">
        <f t="shared" si="15"/>
        <v>9.2567241917959949E-3</v>
      </c>
      <c r="AC73" s="35">
        <f t="shared" si="16"/>
        <v>9.3240428363758707E-3</v>
      </c>
      <c r="AD73" s="35">
        <f t="shared" si="17"/>
        <v>-7.3941096103203032E-3</v>
      </c>
      <c r="AE73" s="35">
        <f t="shared" si="18"/>
        <v>-7.4478825678513209E-3</v>
      </c>
      <c r="AF73" s="35"/>
      <c r="AG73" s="35"/>
      <c r="AH73" s="35"/>
      <c r="AI73" s="37"/>
    </row>
    <row r="74" spans="1:35" ht="19.8" customHeight="1">
      <c r="A74" s="38">
        <v>0.01</v>
      </c>
      <c r="B74" s="32">
        <v>0.99</v>
      </c>
      <c r="C74" s="32">
        <v>0.05</v>
      </c>
      <c r="D74" s="32">
        <v>0.1</v>
      </c>
      <c r="E74" s="32">
        <f t="shared" si="19"/>
        <v>0.2181874286631246</v>
      </c>
      <c r="F74" s="32">
        <f t="shared" si="20"/>
        <v>0.33637485732624922</v>
      </c>
      <c r="G74" s="32">
        <f t="shared" si="21"/>
        <v>0.31769720609457813</v>
      </c>
      <c r="H74" s="32">
        <f t="shared" si="22"/>
        <v>0.4353944121891562</v>
      </c>
      <c r="I74" s="32">
        <f t="shared" si="0"/>
        <v>4.4546857165781148E-2</v>
      </c>
      <c r="J74" s="32">
        <f t="shared" si="1"/>
        <v>0.51113487299464955</v>
      </c>
      <c r="K74" s="32">
        <f t="shared" si="2"/>
        <v>5.9424301523644529E-2</v>
      </c>
      <c r="L74" s="32">
        <f t="shared" si="3"/>
        <v>0.5148517052173921</v>
      </c>
      <c r="M74" s="32">
        <f t="shared" si="23"/>
        <v>-1.7179652492789792</v>
      </c>
      <c r="N74" s="32">
        <f t="shared" si="24"/>
        <v>-1.6834930991803774</v>
      </c>
      <c r="O74" s="32">
        <f t="shared" si="25"/>
        <v>1.8008577079407098</v>
      </c>
      <c r="P74" s="32">
        <f t="shared" si="26"/>
        <v>1.860389441350597</v>
      </c>
      <c r="Q74" s="32">
        <f t="shared" si="4"/>
        <v>-1.7448612423341618</v>
      </c>
      <c r="R74" s="32">
        <f t="shared" si="5"/>
        <v>0.14869651848670795</v>
      </c>
      <c r="S74" s="32">
        <f t="shared" si="6"/>
        <v>1.8783058520774967</v>
      </c>
      <c r="T74" s="32">
        <f t="shared" si="7"/>
        <v>0.86741641191887808</v>
      </c>
      <c r="U74" s="32">
        <f t="shared" si="8"/>
        <v>9.6183621201668592E-3</v>
      </c>
      <c r="V74" s="32">
        <f t="shared" si="9"/>
        <v>7.5133680334210865E-3</v>
      </c>
      <c r="W74" s="36">
        <f t="shared" si="10"/>
        <v>1.7131730153587946E-2</v>
      </c>
      <c r="X74" s="32">
        <f t="shared" si="11"/>
        <v>-6.9403544516917861E-4</v>
      </c>
      <c r="Y74" s="32">
        <f t="shared" si="12"/>
        <v>-1.3880708903383572E-3</v>
      </c>
      <c r="Z74" s="32">
        <f t="shared" si="13"/>
        <v>-6.9669002940520594E-4</v>
      </c>
      <c r="AA74" s="32">
        <f t="shared" si="14"/>
        <v>-1.3933800588104119E-3</v>
      </c>
      <c r="AB74" s="32">
        <f t="shared" si="15"/>
        <v>8.9740044770406542E-3</v>
      </c>
      <c r="AC74" s="32">
        <f t="shared" si="16"/>
        <v>9.0392609695430746E-3</v>
      </c>
      <c r="AD74" s="32">
        <f t="shared" si="17"/>
        <v>-7.2058504511620788E-3</v>
      </c>
      <c r="AE74" s="32">
        <f t="shared" si="18"/>
        <v>-7.2582494138707402E-3</v>
      </c>
      <c r="AF74" s="32"/>
      <c r="AG74" s="32"/>
      <c r="AH74" s="32"/>
      <c r="AI74" s="33"/>
    </row>
    <row r="75" spans="1:35" ht="19.8" customHeight="1">
      <c r="A75" s="34">
        <v>0.01</v>
      </c>
      <c r="B75" s="35">
        <v>0.99</v>
      </c>
      <c r="C75" s="35">
        <v>0.05</v>
      </c>
      <c r="D75" s="35">
        <v>0.1</v>
      </c>
      <c r="E75" s="35">
        <f t="shared" si="19"/>
        <v>0.21957549955346295</v>
      </c>
      <c r="F75" s="35">
        <f t="shared" si="20"/>
        <v>0.33915099910692592</v>
      </c>
      <c r="G75" s="35">
        <f t="shared" si="21"/>
        <v>0.31909058615338853</v>
      </c>
      <c r="H75" s="35">
        <f t="shared" si="22"/>
        <v>0.438181172306777</v>
      </c>
      <c r="I75" s="35">
        <f t="shared" si="0"/>
        <v>4.4893874888365742E-2</v>
      </c>
      <c r="J75" s="35">
        <f t="shared" si="1"/>
        <v>0.51122158406424423</v>
      </c>
      <c r="K75" s="35">
        <f t="shared" si="2"/>
        <v>5.9772646538347129E-2</v>
      </c>
      <c r="L75" s="35">
        <f t="shared" si="3"/>
        <v>0.51493871418448911</v>
      </c>
      <c r="M75" s="35">
        <f t="shared" si="23"/>
        <v>-1.7359132582330605</v>
      </c>
      <c r="N75" s="35">
        <f t="shared" si="24"/>
        <v>-1.7015716211194636</v>
      </c>
      <c r="O75" s="35">
        <f t="shared" si="25"/>
        <v>1.8152694088430339</v>
      </c>
      <c r="P75" s="35">
        <f t="shared" si="26"/>
        <v>1.8749059401783386</v>
      </c>
      <c r="Q75" s="35">
        <f t="shared" si="4"/>
        <v>-1.763641428344102</v>
      </c>
      <c r="R75" s="35">
        <f t="shared" si="5"/>
        <v>0.14633486295654599</v>
      </c>
      <c r="S75" s="35">
        <f t="shared" si="6"/>
        <v>1.8934665567443942</v>
      </c>
      <c r="T75" s="35">
        <f t="shared" si="7"/>
        <v>0.86915028012989315</v>
      </c>
      <c r="U75" s="35">
        <f t="shared" si="8"/>
        <v>9.2935974286900876E-3</v>
      </c>
      <c r="V75" s="35">
        <f t="shared" si="9"/>
        <v>7.3023273963416478E-3</v>
      </c>
      <c r="W75" s="36">
        <f t="shared" si="10"/>
        <v>1.6595924825031735E-2</v>
      </c>
      <c r="X75" s="35">
        <f t="shared" si="11"/>
        <v>-6.8107622505762723E-4</v>
      </c>
      <c r="Y75" s="35">
        <f t="shared" si="12"/>
        <v>-1.3621524501152545E-3</v>
      </c>
      <c r="Z75" s="35">
        <f t="shared" si="13"/>
        <v>-6.8374317624980533E-4</v>
      </c>
      <c r="AA75" s="35">
        <f t="shared" si="14"/>
        <v>-1.3674863524996107E-3</v>
      </c>
      <c r="AB75" s="35">
        <f t="shared" si="15"/>
        <v>8.7066574544631299E-3</v>
      </c>
      <c r="AC75" s="35">
        <f t="shared" si="16"/>
        <v>8.7699642076978918E-3</v>
      </c>
      <c r="AD75" s="35">
        <f t="shared" si="17"/>
        <v>-7.0262322544316098E-3</v>
      </c>
      <c r="AE75" s="35">
        <f t="shared" si="18"/>
        <v>-7.0773205111854592E-3</v>
      </c>
      <c r="AF75" s="35"/>
      <c r="AG75" s="35"/>
      <c r="AH75" s="35"/>
      <c r="AI75" s="37"/>
    </row>
    <row r="76" spans="1:35" ht="19.8" customHeight="1">
      <c r="A76" s="38">
        <v>0.01</v>
      </c>
      <c r="B76" s="32">
        <v>0.99</v>
      </c>
      <c r="C76" s="32">
        <v>0.05</v>
      </c>
      <c r="D76" s="32">
        <v>0.1</v>
      </c>
      <c r="E76" s="32">
        <f t="shared" si="19"/>
        <v>0.22093765200357821</v>
      </c>
      <c r="F76" s="32">
        <f t="shared" si="20"/>
        <v>0.34187530400715643</v>
      </c>
      <c r="G76" s="32">
        <f t="shared" si="21"/>
        <v>0.32045807250588815</v>
      </c>
      <c r="H76" s="32">
        <f t="shared" si="22"/>
        <v>0.44091614501177623</v>
      </c>
      <c r="I76" s="32">
        <f t="shared" si="0"/>
        <v>4.5234413000894549E-2</v>
      </c>
      <c r="J76" s="32">
        <f t="shared" si="1"/>
        <v>0.51130667538448427</v>
      </c>
      <c r="K76" s="32">
        <f t="shared" si="2"/>
        <v>6.0114518126472033E-2</v>
      </c>
      <c r="L76" s="32">
        <f t="shared" si="3"/>
        <v>0.51502410535075049</v>
      </c>
      <c r="M76" s="32">
        <f t="shared" si="23"/>
        <v>-1.7533265731419867</v>
      </c>
      <c r="N76" s="32">
        <f t="shared" si="24"/>
        <v>-1.7191115495348595</v>
      </c>
      <c r="O76" s="32">
        <f t="shared" si="25"/>
        <v>1.8293218733518972</v>
      </c>
      <c r="P76" s="32">
        <f t="shared" si="26"/>
        <v>1.8890605812007095</v>
      </c>
      <c r="Q76" s="32">
        <f t="shared" si="4"/>
        <v>-1.7818714687738333</v>
      </c>
      <c r="R76" s="32">
        <f t="shared" si="5"/>
        <v>0.14407219940866936</v>
      </c>
      <c r="S76" s="32">
        <f t="shared" si="6"/>
        <v>1.9082562210579392</v>
      </c>
      <c r="T76" s="32">
        <f t="shared" si="7"/>
        <v>0.8708231165936291</v>
      </c>
      <c r="U76" s="32">
        <f t="shared" si="8"/>
        <v>8.9876773271389994E-3</v>
      </c>
      <c r="V76" s="32">
        <f t="shared" si="9"/>
        <v>7.1015647692278605E-3</v>
      </c>
      <c r="W76" s="36">
        <f t="shared" si="10"/>
        <v>1.6089242096366859E-2</v>
      </c>
      <c r="X76" s="32">
        <f t="shared" si="11"/>
        <v>-6.6856240913739458E-4</v>
      </c>
      <c r="Y76" s="32">
        <f t="shared" si="12"/>
        <v>-1.3371248182747892E-3</v>
      </c>
      <c r="Z76" s="32">
        <f t="shared" si="13"/>
        <v>-6.712377122014663E-4</v>
      </c>
      <c r="AA76" s="32">
        <f t="shared" si="14"/>
        <v>-1.3424754244029326E-3</v>
      </c>
      <c r="AB76" s="32">
        <f t="shared" si="15"/>
        <v>8.4535186532097347E-3</v>
      </c>
      <c r="AC76" s="32">
        <f t="shared" si="16"/>
        <v>8.5149795436590958E-3</v>
      </c>
      <c r="AD76" s="32">
        <f t="shared" si="17"/>
        <v>-6.8546966191605947E-3</v>
      </c>
      <c r="AE76" s="32">
        <f t="shared" si="18"/>
        <v>-6.9045333528636506E-3</v>
      </c>
      <c r="AF76" s="32"/>
      <c r="AG76" s="32"/>
      <c r="AH76" s="32"/>
      <c r="AI76" s="33"/>
    </row>
    <row r="77" spans="1:35" ht="19.8" customHeight="1">
      <c r="A77" s="34">
        <v>0.01</v>
      </c>
      <c r="B77" s="35">
        <v>0.99</v>
      </c>
      <c r="C77" s="35">
        <v>0.05</v>
      </c>
      <c r="D77" s="35">
        <v>0.1</v>
      </c>
      <c r="E77" s="35">
        <f t="shared" si="19"/>
        <v>0.22227477682185298</v>
      </c>
      <c r="F77" s="35">
        <f t="shared" si="20"/>
        <v>0.34454955364370599</v>
      </c>
      <c r="G77" s="35">
        <f t="shared" si="21"/>
        <v>0.32180054793029106</v>
      </c>
      <c r="H77" s="35">
        <f t="shared" si="22"/>
        <v>0.44360109586058211</v>
      </c>
      <c r="I77" s="35">
        <f t="shared" si="0"/>
        <v>4.556869420546325E-2</v>
      </c>
      <c r="J77" s="35">
        <f t="shared" si="1"/>
        <v>0.51139020263433543</v>
      </c>
      <c r="K77" s="35">
        <f t="shared" si="2"/>
        <v>6.0450136982572761E-2</v>
      </c>
      <c r="L77" s="35">
        <f t="shared" si="3"/>
        <v>0.5151079338841501</v>
      </c>
      <c r="M77" s="35">
        <f t="shared" si="23"/>
        <v>-1.7702336104484062</v>
      </c>
      <c r="N77" s="35">
        <f t="shared" si="24"/>
        <v>-1.7361415086221776</v>
      </c>
      <c r="O77" s="35">
        <f t="shared" si="25"/>
        <v>1.8430312665902184</v>
      </c>
      <c r="P77" s="35">
        <f t="shared" si="26"/>
        <v>1.9028696479064369</v>
      </c>
      <c r="Q77" s="35">
        <f t="shared" si="4"/>
        <v>-1.7995803901942029</v>
      </c>
      <c r="R77" s="35">
        <f t="shared" si="5"/>
        <v>0.14190215140199863</v>
      </c>
      <c r="S77" s="35">
        <f t="shared" si="6"/>
        <v>1.9226913856669325</v>
      </c>
      <c r="T77" s="35">
        <f t="shared" si="7"/>
        <v>0.87243825765849548</v>
      </c>
      <c r="U77" s="35">
        <f t="shared" si="8"/>
        <v>8.6990887722378837E-3</v>
      </c>
      <c r="V77" s="35">
        <f t="shared" si="9"/>
        <v>6.9103816311851477E-3</v>
      </c>
      <c r="W77" s="36">
        <f t="shared" si="10"/>
        <v>1.5609470403423031E-2</v>
      </c>
      <c r="X77" s="35">
        <f t="shared" si="11"/>
        <v>-6.5647415355098116E-4</v>
      </c>
      <c r="Y77" s="35">
        <f t="shared" si="12"/>
        <v>-1.3129483071019623E-3</v>
      </c>
      <c r="Z77" s="35">
        <f t="shared" si="13"/>
        <v>-6.591542835144411E-4</v>
      </c>
      <c r="AA77" s="35">
        <f t="shared" si="14"/>
        <v>-1.3183085670288822E-3</v>
      </c>
      <c r="AB77" s="35">
        <f t="shared" si="15"/>
        <v>8.2135343105838223E-3</v>
      </c>
      <c r="AC77" s="35">
        <f t="shared" si="16"/>
        <v>8.2732454920272352E-3</v>
      </c>
      <c r="AD77" s="35">
        <f t="shared" si="17"/>
        <v>-6.6907308804302927E-3</v>
      </c>
      <c r="AE77" s="35">
        <f t="shared" si="18"/>
        <v>-6.7393715058277678E-3</v>
      </c>
      <c r="AF77" s="35"/>
      <c r="AG77" s="35"/>
      <c r="AH77" s="35"/>
      <c r="AI77" s="37"/>
    </row>
    <row r="78" spans="1:35" ht="19.8" customHeight="1">
      <c r="A78" s="38">
        <v>0.01</v>
      </c>
      <c r="B78" s="32">
        <v>0.99</v>
      </c>
      <c r="C78" s="32">
        <v>0.05</v>
      </c>
      <c r="D78" s="32">
        <v>0.1</v>
      </c>
      <c r="E78" s="32">
        <f t="shared" si="19"/>
        <v>0.22358772512895494</v>
      </c>
      <c r="F78" s="32">
        <f t="shared" si="20"/>
        <v>0.34717545025790991</v>
      </c>
      <c r="G78" s="32">
        <f t="shared" si="21"/>
        <v>0.32311885649731992</v>
      </c>
      <c r="H78" s="32">
        <f t="shared" si="22"/>
        <v>0.44623771299463988</v>
      </c>
      <c r="I78" s="32">
        <f t="shared" si="0"/>
        <v>4.5896931282238734E-2</v>
      </c>
      <c r="J78" s="32">
        <f t="shared" si="1"/>
        <v>0.51147221901175899</v>
      </c>
      <c r="K78" s="32">
        <f t="shared" si="2"/>
        <v>6.0779714124329989E-2</v>
      </c>
      <c r="L78" s="32">
        <f t="shared" si="3"/>
        <v>0.51519025253308814</v>
      </c>
      <c r="M78" s="32">
        <f t="shared" si="23"/>
        <v>-1.7866606790695738</v>
      </c>
      <c r="N78" s="32">
        <f t="shared" si="24"/>
        <v>-1.7526879996062321</v>
      </c>
      <c r="O78" s="32">
        <f t="shared" si="25"/>
        <v>1.856412728351079</v>
      </c>
      <c r="P78" s="32">
        <f t="shared" si="26"/>
        <v>1.9163483909180925</v>
      </c>
      <c r="Q78" s="32">
        <f t="shared" si="4"/>
        <v>-1.8167950752736188</v>
      </c>
      <c r="R78" s="32">
        <f t="shared" si="5"/>
        <v>0.1398188830907173</v>
      </c>
      <c r="S78" s="32">
        <f t="shared" si="6"/>
        <v>1.9367875490298694</v>
      </c>
      <c r="T78" s="32">
        <f t="shared" si="7"/>
        <v>0.87399879747688869</v>
      </c>
      <c r="U78" s="32">
        <f t="shared" si="8"/>
        <v>8.4264712034606611E-3</v>
      </c>
      <c r="V78" s="32">
        <f t="shared" si="9"/>
        <v>6.728139493403942E-3</v>
      </c>
      <c r="W78" s="36">
        <f t="shared" si="10"/>
        <v>1.5154610696864603E-2</v>
      </c>
      <c r="X78" s="32">
        <f t="shared" si="11"/>
        <v>-6.447924584668999E-4</v>
      </c>
      <c r="Y78" s="32">
        <f t="shared" si="12"/>
        <v>-1.2895849169337998E-3</v>
      </c>
      <c r="Z78" s="32">
        <f t="shared" si="13"/>
        <v>-6.4747432010656407E-4</v>
      </c>
      <c r="AA78" s="32">
        <f t="shared" si="14"/>
        <v>-1.2949486402131281E-3</v>
      </c>
      <c r="AB78" s="32">
        <f t="shared" si="15"/>
        <v>7.9857489127844027E-3</v>
      </c>
      <c r="AC78" s="32">
        <f t="shared" si="16"/>
        <v>8.0437995381106783E-3</v>
      </c>
      <c r="AD78" s="32">
        <f t="shared" si="17"/>
        <v>-6.5338636312909136E-3</v>
      </c>
      <c r="AE78" s="32">
        <f t="shared" si="18"/>
        <v>-6.5813600995289559E-3</v>
      </c>
      <c r="AF78" s="32"/>
      <c r="AG78" s="32"/>
      <c r="AH78" s="32"/>
      <c r="AI78" s="33"/>
    </row>
    <row r="79" spans="1:35" ht="19.8" customHeight="1">
      <c r="A79" s="34">
        <v>0.01</v>
      </c>
      <c r="B79" s="35">
        <v>0.99</v>
      </c>
      <c r="C79" s="35">
        <v>0.05</v>
      </c>
      <c r="D79" s="35">
        <v>0.1</v>
      </c>
      <c r="E79" s="35">
        <f t="shared" si="19"/>
        <v>0.22487731004588873</v>
      </c>
      <c r="F79" s="35">
        <f t="shared" si="20"/>
        <v>0.34975462009177749</v>
      </c>
      <c r="G79" s="35">
        <f t="shared" si="21"/>
        <v>0.32441380513753304</v>
      </c>
      <c r="H79" s="35">
        <f t="shared" si="22"/>
        <v>0.44882761027506612</v>
      </c>
      <c r="I79" s="35">
        <f t="shared" si="0"/>
        <v>4.6219327511472189E-2</v>
      </c>
      <c r="J79" s="35">
        <f t="shared" si="1"/>
        <v>0.51155277533927301</v>
      </c>
      <c r="K79" s="35">
        <f t="shared" si="2"/>
        <v>6.110345128438327E-2</v>
      </c>
      <c r="L79" s="35">
        <f t="shared" si="3"/>
        <v>0.51527111172442475</v>
      </c>
      <c r="M79" s="35">
        <f t="shared" si="23"/>
        <v>-1.8026321768951425</v>
      </c>
      <c r="N79" s="35">
        <f t="shared" si="24"/>
        <v>-1.7687755986824534</v>
      </c>
      <c r="O79" s="35">
        <f t="shared" si="25"/>
        <v>1.8694804556136608</v>
      </c>
      <c r="P79" s="35">
        <f t="shared" si="26"/>
        <v>1.9295111111171503</v>
      </c>
      <c r="Q79" s="35">
        <f t="shared" si="4"/>
        <v>-1.8335404621307283</v>
      </c>
      <c r="R79" s="35">
        <f t="shared" si="5"/>
        <v>0.13781704334866499</v>
      </c>
      <c r="S79" s="35">
        <f t="shared" si="6"/>
        <v>1.9505592508216609</v>
      </c>
      <c r="T79" s="35">
        <f t="shared" si="7"/>
        <v>0.87550760961810925</v>
      </c>
      <c r="U79" s="35">
        <f t="shared" si="8"/>
        <v>8.1685982851972504E-3</v>
      </c>
      <c r="V79" s="35">
        <f t="shared" si="9"/>
        <v>6.5542537276796339E-3</v>
      </c>
      <c r="W79" s="36">
        <f t="shared" si="10"/>
        <v>1.4722852012876885E-2</v>
      </c>
      <c r="X79" s="35">
        <f t="shared" si="11"/>
        <v>-6.3349917363562491E-4</v>
      </c>
      <c r="Y79" s="35">
        <f t="shared" si="12"/>
        <v>-1.2669983472712498E-3</v>
      </c>
      <c r="Z79" s="35">
        <f t="shared" si="13"/>
        <v>-6.3618004917239757E-4</v>
      </c>
      <c r="AA79" s="35">
        <f t="shared" si="14"/>
        <v>-1.2723600983447951E-3</v>
      </c>
      <c r="AB79" s="35">
        <f t="shared" si="15"/>
        <v>7.7692943332153212E-3</v>
      </c>
      <c r="AC79" s="35">
        <f t="shared" si="16"/>
        <v>7.8257671962292854E-3</v>
      </c>
      <c r="AD79" s="35">
        <f t="shared" si="17"/>
        <v>-6.3836607494787657E-3</v>
      </c>
      <c r="AE79" s="35">
        <f t="shared" si="18"/>
        <v>-6.4300618231891158E-3</v>
      </c>
      <c r="AF79" s="35"/>
      <c r="AG79" s="35"/>
      <c r="AH79" s="35"/>
      <c r="AI79" s="37"/>
    </row>
    <row r="80" spans="1:35" ht="19.8" customHeight="1">
      <c r="A80" s="38">
        <v>0.01</v>
      </c>
      <c r="B80" s="32">
        <v>0.99</v>
      </c>
      <c r="C80" s="32">
        <v>0.05</v>
      </c>
      <c r="D80" s="32">
        <v>0.1</v>
      </c>
      <c r="E80" s="32">
        <f t="shared" si="19"/>
        <v>0.22614430839315999</v>
      </c>
      <c r="F80" s="32">
        <f t="shared" si="20"/>
        <v>0.35228861678632001</v>
      </c>
      <c r="G80" s="32">
        <f t="shared" si="21"/>
        <v>0.32568616523587784</v>
      </c>
      <c r="H80" s="32">
        <f t="shared" si="22"/>
        <v>0.45137233047175573</v>
      </c>
      <c r="I80" s="32">
        <f t="shared" si="0"/>
        <v>4.6536077098290003E-2</v>
      </c>
      <c r="J80" s="32">
        <f t="shared" si="1"/>
        <v>0.51163192017020198</v>
      </c>
      <c r="K80" s="32">
        <f t="shared" si="2"/>
        <v>6.1421541308969471E-2</v>
      </c>
      <c r="L80" s="32">
        <f t="shared" si="3"/>
        <v>0.51535055966320231</v>
      </c>
      <c r="M80" s="32">
        <f t="shared" si="23"/>
        <v>-1.8181707655615731</v>
      </c>
      <c r="N80" s="32">
        <f t="shared" si="24"/>
        <v>-1.784427133074912</v>
      </c>
      <c r="O80" s="32">
        <f t="shared" si="25"/>
        <v>1.8822477771126183</v>
      </c>
      <c r="P80" s="32">
        <f t="shared" si="26"/>
        <v>1.9423712347635287</v>
      </c>
      <c r="Q80" s="32">
        <f t="shared" si="4"/>
        <v>-1.8498397216899534</v>
      </c>
      <c r="R80" s="32">
        <f t="shared" si="5"/>
        <v>0.13589171661664354</v>
      </c>
      <c r="S80" s="32">
        <f t="shared" si="6"/>
        <v>1.9640201473493131</v>
      </c>
      <c r="T80" s="32">
        <f t="shared" si="7"/>
        <v>0.87696736641767692</v>
      </c>
      <c r="U80" s="32">
        <f t="shared" si="8"/>
        <v>7.924362156342641E-3</v>
      </c>
      <c r="V80" s="32">
        <f t="shared" si="9"/>
        <v>6.3881881272778544E-3</v>
      </c>
      <c r="W80" s="36">
        <f t="shared" si="10"/>
        <v>1.4312550283620495E-2</v>
      </c>
      <c r="X80" s="32">
        <f t="shared" si="11"/>
        <v>-6.2257699132771123E-4</v>
      </c>
      <c r="Y80" s="32">
        <f t="shared" si="12"/>
        <v>-1.2451539826554225E-3</v>
      </c>
      <c r="Z80" s="32">
        <f t="shared" si="13"/>
        <v>-6.2525449500658867E-4</v>
      </c>
      <c r="AA80" s="32">
        <f t="shared" si="14"/>
        <v>-1.2505089900131773E-3</v>
      </c>
      <c r="AB80" s="32">
        <f t="shared" si="15"/>
        <v>7.5633803414006081E-3</v>
      </c>
      <c r="AC80" s="32">
        <f t="shared" si="16"/>
        <v>7.6183524487483242E-3</v>
      </c>
      <c r="AD80" s="32">
        <f t="shared" si="17"/>
        <v>-6.2397218651324875E-3</v>
      </c>
      <c r="AE80" s="32">
        <f t="shared" si="18"/>
        <v>-6.2850733673321555E-3</v>
      </c>
      <c r="AF80" s="32"/>
      <c r="AG80" s="32"/>
      <c r="AH80" s="32"/>
      <c r="AI80" s="33"/>
    </row>
    <row r="81" spans="1:35" ht="19.8" customHeight="1">
      <c r="A81" s="34">
        <v>0.01</v>
      </c>
      <c r="B81" s="35">
        <v>0.99</v>
      </c>
      <c r="C81" s="35">
        <v>0.05</v>
      </c>
      <c r="D81" s="35">
        <v>0.1</v>
      </c>
      <c r="E81" s="35">
        <f t="shared" si="19"/>
        <v>0.22738946237581542</v>
      </c>
      <c r="F81" s="35">
        <f t="shared" si="20"/>
        <v>0.35477892475163086</v>
      </c>
      <c r="G81" s="35">
        <f t="shared" si="21"/>
        <v>0.32693667422589101</v>
      </c>
      <c r="H81" s="35">
        <f t="shared" si="22"/>
        <v>0.45387334845178207</v>
      </c>
      <c r="I81" s="35">
        <f t="shared" si="0"/>
        <v>4.684736559395386E-2</v>
      </c>
      <c r="J81" s="35">
        <f t="shared" si="1"/>
        <v>0.51170969989403736</v>
      </c>
      <c r="K81" s="35">
        <f t="shared" si="2"/>
        <v>6.1734168556472763E-2</v>
      </c>
      <c r="L81" s="35">
        <f t="shared" si="3"/>
        <v>0.51542864243233755</v>
      </c>
      <c r="M81" s="35">
        <f t="shared" si="23"/>
        <v>-1.8332975262443743</v>
      </c>
      <c r="N81" s="35">
        <f t="shared" si="24"/>
        <v>-1.7996638379724086</v>
      </c>
      <c r="O81" s="35">
        <f t="shared" si="25"/>
        <v>1.8947272208428831</v>
      </c>
      <c r="P81" s="35">
        <f t="shared" si="26"/>
        <v>1.9549413814981931</v>
      </c>
      <c r="Q81" s="35">
        <f t="shared" si="4"/>
        <v>-1.8657144158116785</v>
      </c>
      <c r="R81" s="35">
        <f t="shared" si="5"/>
        <v>0.13403837956013046</v>
      </c>
      <c r="S81" s="35">
        <f t="shared" si="6"/>
        <v>1.9771830798589871</v>
      </c>
      <c r="T81" s="35">
        <f t="shared" si="7"/>
        <v>0.87838055633276946</v>
      </c>
      <c r="U81" s="35">
        <f t="shared" si="8"/>
        <v>7.6927598019514952E-3</v>
      </c>
      <c r="V81" s="35">
        <f t="shared" si="9"/>
        <v>6.2294501022910256E-3</v>
      </c>
      <c r="W81" s="36">
        <f t="shared" si="10"/>
        <v>1.3922209904242521E-2</v>
      </c>
      <c r="X81" s="35">
        <f t="shared" si="11"/>
        <v>-6.1200943012998084E-4</v>
      </c>
      <c r="Y81" s="35">
        <f t="shared" si="12"/>
        <v>-1.2240188602599617E-3</v>
      </c>
      <c r="Z81" s="35">
        <f t="shared" si="13"/>
        <v>-6.1468146869775612E-4</v>
      </c>
      <c r="AA81" s="35">
        <f t="shared" si="14"/>
        <v>-1.2293629373955122E-3</v>
      </c>
      <c r="AB81" s="35">
        <f t="shared" si="15"/>
        <v>7.3672862904689725E-3</v>
      </c>
      <c r="AC81" s="35">
        <f t="shared" si="16"/>
        <v>7.4208293723826719E-3</v>
      </c>
      <c r="AD81" s="35">
        <f t="shared" si="17"/>
        <v>-6.1016772145701522E-3</v>
      </c>
      <c r="AE81" s="35">
        <f t="shared" si="18"/>
        <v>-6.1460222542536695E-3</v>
      </c>
      <c r="AF81" s="35"/>
      <c r="AG81" s="35"/>
      <c r="AH81" s="35"/>
      <c r="AI81" s="37"/>
    </row>
    <row r="82" spans="1:35" ht="19.8" customHeight="1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3"/>
    </row>
    <row r="83" spans="1:35" ht="19.8" customHeight="1">
      <c r="A83" s="34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7"/>
    </row>
    <row r="84" spans="1:35" ht="19.8" customHeight="1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3"/>
    </row>
    <row r="85" spans="1:35" ht="19.8" customHeight="1">
      <c r="A85" s="34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7"/>
    </row>
    <row r="86" spans="1:35" ht="19.8" customHeight="1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1"/>
    </row>
  </sheetData>
  <mergeCells count="26">
    <mergeCell ref="X25:Z25"/>
    <mergeCell ref="X22:Y22"/>
    <mergeCell ref="Z30:Z33"/>
    <mergeCell ref="AA4:AC4"/>
    <mergeCell ref="Y29:AA29"/>
    <mergeCell ref="Y19:Z19"/>
    <mergeCell ref="Y20:Z20"/>
    <mergeCell ref="V20:W20"/>
    <mergeCell ref="X21:Y21"/>
    <mergeCell ref="Y24:Z24"/>
    <mergeCell ref="AA3:AF3"/>
    <mergeCell ref="X1:Y1"/>
    <mergeCell ref="Z8:Z11"/>
    <mergeCell ref="X12:Y12"/>
    <mergeCell ref="X13:Y13"/>
    <mergeCell ref="A31:C31"/>
    <mergeCell ref="A32:C32"/>
    <mergeCell ref="A33:C33"/>
    <mergeCell ref="A30:E30"/>
    <mergeCell ref="A23:C23"/>
    <mergeCell ref="A24:C24"/>
    <mergeCell ref="A25:E25"/>
    <mergeCell ref="A26:E26"/>
    <mergeCell ref="A29:E29"/>
    <mergeCell ref="A27:D27"/>
    <mergeCell ref="A28:D28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I48"/>
  <sheetViews>
    <sheetView topLeftCell="C9" workbookViewId="0">
      <selection activeCell="K41" sqref="K41"/>
    </sheetView>
  </sheetViews>
  <sheetFormatPr defaultRowHeight="13.2"/>
  <sheetData>
    <row r="1" spans="4:9">
      <c r="D1" s="92" t="s">
        <v>93</v>
      </c>
      <c r="E1" s="91"/>
      <c r="F1" s="91"/>
      <c r="G1" s="91"/>
      <c r="H1" s="91"/>
      <c r="I1" s="91"/>
    </row>
    <row r="2" spans="4:9">
      <c r="D2" s="90" t="s">
        <v>106</v>
      </c>
      <c r="E2" s="90" t="s">
        <v>105</v>
      </c>
      <c r="F2" s="90" t="s">
        <v>104</v>
      </c>
      <c r="G2" s="90" t="s">
        <v>107</v>
      </c>
      <c r="H2" s="90" t="s">
        <v>108</v>
      </c>
      <c r="I2" s="90" t="s">
        <v>109</v>
      </c>
    </row>
    <row r="3" spans="4:9">
      <c r="D3" s="31">
        <v>0.24251985734837728</v>
      </c>
      <c r="E3" s="31">
        <v>0.24251985734837728</v>
      </c>
      <c r="F3" s="31">
        <v>0.24251985734837728</v>
      </c>
      <c r="G3" s="31">
        <v>0.24251985734837728</v>
      </c>
      <c r="H3" s="31">
        <v>0.24251985734837728</v>
      </c>
      <c r="I3" s="31">
        <v>0.24251985734837728</v>
      </c>
    </row>
    <row r="4" spans="4:9">
      <c r="D4" s="36">
        <v>0.24110903876812873</v>
      </c>
      <c r="E4" s="36">
        <v>0.23970114342898322</v>
      </c>
      <c r="F4" s="36">
        <v>0.23549537787349017</v>
      </c>
      <c r="G4" s="36">
        <v>0.23131728642977417</v>
      </c>
      <c r="H4" s="36">
        <v>0.22854776527878509</v>
      </c>
      <c r="I4" s="36">
        <v>0.21490159884256635</v>
      </c>
    </row>
    <row r="5" spans="4:9">
      <c r="D5" s="36">
        <v>0.23970403156867259</v>
      </c>
      <c r="E5" s="36">
        <v>0.23690583912562505</v>
      </c>
      <c r="F5" s="36">
        <v>0.22862020600870744</v>
      </c>
      <c r="G5" s="36">
        <v>0.22050429437507871</v>
      </c>
      <c r="H5" s="36">
        <v>0.2151917513010938</v>
      </c>
      <c r="I5" s="36">
        <v>0.18987932614400227</v>
      </c>
    </row>
    <row r="6" spans="4:9">
      <c r="D6" s="36">
        <v>0.23830487995320579</v>
      </c>
      <c r="E6" s="36">
        <v>0.2341342902068855</v>
      </c>
      <c r="F6" s="36">
        <v>0.22189935290057158</v>
      </c>
      <c r="G6" s="36">
        <v>0.21009967584614114</v>
      </c>
      <c r="H6" s="36">
        <v>0.20248615151693786</v>
      </c>
      <c r="I6" s="36">
        <v>0.16762535191281996</v>
      </c>
    </row>
    <row r="7" spans="4:9">
      <c r="D7" s="36">
        <v>0.23691162730651111</v>
      </c>
      <c r="E7" s="36">
        <v>0.23138682882215905</v>
      </c>
      <c r="F7" s="36">
        <v>0.21533724355706674</v>
      </c>
      <c r="G7" s="36">
        <v>0.20011810727964277</v>
      </c>
      <c r="H7" s="36">
        <v>0.1904549082377793</v>
      </c>
      <c r="I7" s="36">
        <v>0.14813949508015645</v>
      </c>
    </row>
    <row r="8" spans="4:9">
      <c r="D8" s="36">
        <v>0.23552431617466935</v>
      </c>
      <c r="E8" s="36">
        <v>0.22866377289884651</v>
      </c>
      <c r="F8" s="36">
        <v>0.20893767274108918</v>
      </c>
      <c r="G8" s="36">
        <v>0.19056984884051159</v>
      </c>
      <c r="H8" s="36">
        <v>0.17911099514392959</v>
      </c>
      <c r="I8" s="36">
        <v>0.13127531967647857</v>
      </c>
    </row>
    <row r="9" spans="4:9">
      <c r="D9" s="36">
        <v>0.23414298824548435</v>
      </c>
      <c r="E9" s="36">
        <v>0.22596542558768243</v>
      </c>
      <c r="F9" s="36">
        <v>0.202703773668297</v>
      </c>
      <c r="G9" s="36">
        <v>0.18146066004951675</v>
      </c>
      <c r="H9" s="36">
        <v>0.16845661989366126</v>
      </c>
      <c r="I9" s="36">
        <v>0.11678987307369015</v>
      </c>
    </row>
    <row r="10" spans="4:9">
      <c r="D10" s="36">
        <v>0.23276768432963732</v>
      </c>
      <c r="E10" s="36">
        <v>0.22329207475776353</v>
      </c>
      <c r="F10" s="36">
        <v>0.19663799959953079</v>
      </c>
      <c r="G10" s="36">
        <v>0.17279191160023272</v>
      </c>
      <c r="H10" s="36">
        <v>0.15848407315701624</v>
      </c>
      <c r="I10" s="36">
        <v>0.10439494052893267</v>
      </c>
    </row>
    <row r="11" spans="4:9">
      <c r="D11" s="36">
        <v>0.23139844434258416</v>
      </c>
      <c r="E11" s="36">
        <v>0.22064399254252082</v>
      </c>
      <c r="F11" s="36">
        <v>0.1907421179707893</v>
      </c>
      <c r="G11" s="36">
        <v>0.16456086243211812</v>
      </c>
      <c r="H11" s="36">
        <v>0.14917704036336582</v>
      </c>
      <c r="I11" s="36">
        <v>9.3796722981055E-2</v>
      </c>
    </row>
    <row r="12" spans="4:9">
      <c r="D12" s="36">
        <v>0.23003530728721144</v>
      </c>
      <c r="E12" s="36">
        <v>0.21802143493755069</v>
      </c>
      <c r="F12" s="36">
        <v>0.18501721631430007</v>
      </c>
      <c r="G12" s="36">
        <v>0.15676106311135191</v>
      </c>
      <c r="H12" s="36">
        <v>0.14051217886912468</v>
      </c>
      <c r="I12" s="36">
        <v>8.4720552415379E-2</v>
      </c>
    </row>
    <row r="13" spans="4:9">
      <c r="D13" s="36">
        <v>0.22867831123726023</v>
      </c>
      <c r="E13" s="36">
        <v>0.21542464145089724</v>
      </c>
      <c r="F13" s="36">
        <v>0.1794637189063516</v>
      </c>
      <c r="G13" s="36">
        <v>0.14938284387826717</v>
      </c>
      <c r="H13" s="36">
        <v>0.13246078088644664</v>
      </c>
      <c r="I13" s="36">
        <v>7.6922979976319306E-2</v>
      </c>
    </row>
    <row r="14" spans="4:9">
      <c r="D14" s="36">
        <v>0.22732749332153174</v>
      </c>
      <c r="E14" s="36">
        <v>0.21285383480606401</v>
      </c>
      <c r="F14" s="36">
        <v>0.17408141283901166</v>
      </c>
      <c r="G14" s="36">
        <v>0.14241384750356204</v>
      </c>
      <c r="H14" s="36">
        <v>0.12499037939225566</v>
      </c>
      <c r="I14" s="36">
        <v>7.0195330732966341E-2</v>
      </c>
    </row>
    <row r="15" spans="4:9">
      <c r="D15" s="36">
        <v>0.22598288970888195</v>
      </c>
      <c r="E15" s="36">
        <v>0.2103092206977262</v>
      </c>
      <c r="F15" s="36">
        <v>0.16886948205556535</v>
      </c>
      <c r="G15" s="36">
        <v>0.13583957209470698</v>
      </c>
      <c r="H15" s="36">
        <v>0.11806619845238855</v>
      </c>
      <c r="I15" s="36">
        <v>6.4362398142722599E-2</v>
      </c>
    </row>
    <row r="16" spans="4:9">
      <c r="D16" s="36">
        <v>0.22464453559401529</v>
      </c>
      <c r="E16" s="36">
        <v>0.20779098759982209</v>
      </c>
      <c r="F16" s="36">
        <v>0.1638265478102261</v>
      </c>
      <c r="G16" s="36">
        <v>0.12964389584905217</v>
      </c>
      <c r="H16" s="36">
        <v>0.11165239177027833</v>
      </c>
      <c r="I16" s="36">
        <v>5.9278852389163084E-2</v>
      </c>
    </row>
    <row r="17" spans="4:9">
      <c r="D17" s="36">
        <v>0.22331246518408293</v>
      </c>
      <c r="E17" s="36">
        <v>0.2052993066254179</v>
      </c>
      <c r="F17" s="36">
        <v>0.15895071400404875</v>
      </c>
      <c r="G17" s="36">
        <v>0.12380956324187031</v>
      </c>
      <c r="H17" s="36">
        <v>0.10571304830180256</v>
      </c>
      <c r="I17" s="36">
        <v>5.482491027939574E-2</v>
      </c>
    </row>
    <row r="18" spans="4:9">
      <c r="D18" s="36">
        <v>0.22198671168609313</v>
      </c>
      <c r="E18" s="36">
        <v>0.20283433143747986</v>
      </c>
      <c r="F18" s="36">
        <v>0.1542396159006717</v>
      </c>
      <c r="G18" s="36">
        <v>0.11831861932755905</v>
      </c>
      <c r="H18" s="36">
        <v>0.10021296930959503</v>
      </c>
      <c r="I18" s="36">
        <v>5.0902083513451699E-2</v>
      </c>
    </row>
    <row r="19" spans="4:9">
      <c r="D19" s="36">
        <v>0.22066730729513706</v>
      </c>
      <c r="E19" s="36">
        <v>0.20039619820943533</v>
      </c>
      <c r="F19" s="36">
        <v>0.14969047082553455</v>
      </c>
      <c r="G19" s="36">
        <v>0.11315278510804333</v>
      </c>
      <c r="H19" s="36">
        <v>9.5118237483910822E-2</v>
      </c>
      <c r="I19" s="36">
        <v>4.7429372470245534E-2</v>
      </c>
    </row>
    <row r="20" spans="4:9">
      <c r="D20" s="36">
        <v>0.21935428318343375</v>
      </c>
      <c r="E20" s="36">
        <v>0.19798502563417694</v>
      </c>
      <c r="F20" s="36">
        <v>0.14530012958791491</v>
      </c>
      <c r="G20" s="36">
        <v>0.10829377197312121</v>
      </c>
      <c r="H20" s="36">
        <v>9.0396607278370303E-2</v>
      </c>
      <c r="I20" s="36">
        <v>4.4340023833243224E-2</v>
      </c>
    </row>
    <row r="21" spans="4:9">
      <c r="D21" s="36">
        <v>0.21804766949019649</v>
      </c>
      <c r="E21" s="36">
        <v>0.19560091497995413</v>
      </c>
      <c r="F21" s="36">
        <v>0.1410651275242675</v>
      </c>
      <c r="G21" s="36">
        <v>0.10372353697020928</v>
      </c>
      <c r="H21" s="36">
        <v>8.6017748415939219E-2</v>
      </c>
      <c r="I21" s="36">
        <v>4.1578846221857452E-2</v>
      </c>
    </row>
    <row r="22" spans="4:9">
      <c r="D22" s="36">
        <v>0.21674749531232129</v>
      </c>
      <c r="E22" s="36">
        <v>0.19324395019140397</v>
      </c>
      <c r="F22" s="36">
        <v>0.13698173423274129</v>
      </c>
      <c r="G22" s="36">
        <v>9.9424483204908459E-2</v>
      </c>
      <c r="H22" s="36">
        <v>8.1953373559056492E-2</v>
      </c>
      <c r="I22" s="36">
        <v>3.9100024391086813E-2</v>
      </c>
    </row>
    <row r="23" spans="4:9">
      <c r="D23" s="36">
        <v>0.21545378869589749</v>
      </c>
      <c r="E23" s="36">
        <v>0.19091419803380841</v>
      </c>
      <c r="F23" s="36">
        <v>0.13304600124279031</v>
      </c>
      <c r="G23" s="36">
        <v>9.5379611189992164E-2</v>
      </c>
      <c r="H23" s="36">
        <v>7.8177278008739776E-2</v>
      </c>
      <c r="I23" s="36">
        <v>3.6865355889397926E-2</v>
      </c>
    </row>
    <row r="24" spans="4:9">
      <c r="D24" s="36">
        <v>0.214166576628539</v>
      </c>
      <c r="E24" s="36">
        <v>0.18861170827851184</v>
      </c>
      <c r="F24" s="36">
        <v>0.12925380703270212</v>
      </c>
      <c r="G24" s="36">
        <v>9.1572627665928302E-2</v>
      </c>
      <c r="H24" s="36">
        <v>7.4665315176863534E-2</v>
      </c>
      <c r="I24" s="36">
        <v>3.4842835087706754E-2</v>
      </c>
    </row>
    <row r="25" spans="4:9">
      <c r="D25" s="36">
        <v>0.21288588503253308</v>
      </c>
      <c r="E25" s="36">
        <v>0.18633651392731257</v>
      </c>
      <c r="F25" s="36">
        <v>0.12560089896573273</v>
      </c>
      <c r="G25" s="36">
        <v>8.7988018525968686E-2</v>
      </c>
      <c r="H25" s="36">
        <v>7.1395327245311377E-2</v>
      </c>
      <c r="I25" s="36">
        <v>3.3005517883895677E-2</v>
      </c>
    </row>
    <row r="26" spans="4:9">
      <c r="D26" s="36">
        <v>0.21161173875880418</v>
      </c>
      <c r="E26" s="36">
        <v>0.18408863147353058</v>
      </c>
      <c r="F26" s="36">
        <v>0.12208293185828389</v>
      </c>
      <c r="G26" s="36">
        <v>8.4611092183809494E-2</v>
      </c>
      <c r="H26" s="36">
        <v>6.8347046350994312E-2</v>
      </c>
      <c r="I26" s="36">
        <v>3.1330610940849574E-2</v>
      </c>
    </row>
    <row r="27" spans="4:9">
      <c r="D27" s="36">
        <v>0.21034416158168673</v>
      </c>
      <c r="E27" s="36">
        <v>0.18186806119737448</v>
      </c>
      <c r="F27" s="36">
        <v>0.11869550301870918</v>
      </c>
      <c r="G27" s="36">
        <v>8.1427999177807187E-2</v>
      </c>
      <c r="H27" s="36">
        <v>6.5501978053987955E-2</v>
      </c>
      <c r="I27" s="36">
        <v>2.9798739612585584E-2</v>
      </c>
    </row>
    <row r="28" spans="4:9">
      <c r="D28" s="36">
        <v>0.20908317619450248</v>
      </c>
      <c r="E28" s="36">
        <v>0.17967478749316157</v>
      </c>
      <c r="F28" s="36">
        <v>0.11543418370179451</v>
      </c>
      <c r="G28" s="36">
        <v>7.842573313212739E-2</v>
      </c>
      <c r="H28" s="36">
        <v>6.2843275843365728E-2</v>
      </c>
      <c r="I28" s="36">
        <v>2.839335778028651E-2</v>
      </c>
    </row>
    <row r="29" spans="4:9">
      <c r="D29" s="36">
        <v>0.20782880420593419</v>
      </c>
      <c r="E29" s="36">
        <v>0.17750877922590497</v>
      </c>
      <c r="F29" s="36">
        <v>0.11229454701173039</v>
      </c>
      <c r="G29" s="36">
        <v>7.5592117477869716E-2</v>
      </c>
      <c r="H29" s="36">
        <v>6.0355613006611825E-2</v>
      </c>
      <c r="I29" s="36">
        <v>2.7100270395771342E-2</v>
      </c>
    </row>
    <row r="30" spans="4:9">
      <c r="D30" s="36">
        <v>0.20658106613718943</v>
      </c>
      <c r="E30" s="36">
        <v>0.17536999011475216</v>
      </c>
      <c r="F30" s="36">
        <v>0.10927219235630757</v>
      </c>
      <c r="G30" s="36">
        <v>7.2915781633847751E-2</v>
      </c>
      <c r="H30" s="36">
        <v>5.8025056280016044E-2</v>
      </c>
      <c r="I30" s="36">
        <v>2.5907245673564741E-2</v>
      </c>
    </row>
    <row r="31" spans="4:9">
      <c r="D31" s="36">
        <v>0.2053399814199442</v>
      </c>
      <c r="E31" s="36">
        <v>0.17325835914075249</v>
      </c>
      <c r="F31" s="36">
        <v>0.10636276660852687</v>
      </c>
      <c r="G31" s="36">
        <v>7.0386129692918964E-2</v>
      </c>
      <c r="H31" s="36">
        <v>5.5838944234455193E-2</v>
      </c>
      <c r="I31" s="36">
        <v>2.4803698768155375E-2</v>
      </c>
    </row>
    <row r="32" spans="4:9">
      <c r="D32" s="36">
        <v>0.20410556839505828</v>
      </c>
      <c r="E32" s="36">
        <v>0.1711738109764416</v>
      </c>
      <c r="F32" s="36">
        <v>0.10356198217058328</v>
      </c>
      <c r="G32" s="36">
        <v>6.7993304074767918E-2</v>
      </c>
      <c r="H32" s="36">
        <v>5.3785772254578659E-2</v>
      </c>
      <c r="I32" s="36">
        <v>2.3780432633831283E-2</v>
      </c>
    </row>
    <row r="33" spans="4:9">
      <c r="D33" s="36">
        <v>0.20287784431205044</v>
      </c>
      <c r="E33" s="36">
        <v>0.16911625643474981</v>
      </c>
      <c r="F33" s="36">
        <v>0.1008656321612144</v>
      </c>
      <c r="G33" s="36">
        <v>6.5728146097571216E-2</v>
      </c>
      <c r="H33" s="36">
        <v>5.1855085165816155E-2</v>
      </c>
      <c r="I33" s="36">
        <v>2.282942479195206E-2</v>
      </c>
    </row>
    <row r="34" spans="4:9">
      <c r="D34" s="36">
        <v>0.20165682532932294</v>
      </c>
      <c r="E34" s="36">
        <v>0.16708559293478628</v>
      </c>
      <c r="F34" s="36">
        <v>9.8269602962661323E-2</v>
      </c>
      <c r="G34" s="36">
        <v>6.3582154989145684E-2</v>
      </c>
      <c r="H34" s="36">
        <v>5.0037377988297521E-2</v>
      </c>
      <c r="I34" s="36">
        <v>2.1943651098189226E-2</v>
      </c>
    </row>
    <row r="35" spans="4:9">
      <c r="D35" s="36">
        <v>0.20044252651512373</v>
      </c>
      <c r="E35" s="36">
        <v>0.16508170498209707</v>
      </c>
      <c r="F35" s="36">
        <v>9.5769884369911337E-2</v>
      </c>
      <c r="G35" s="36">
        <v>6.1547446498459911E-2</v>
      </c>
      <c r="H35" s="36">
        <v>4.8324004895857309E-2</v>
      </c>
      <c r="I35" s="36">
        <v>2.1116939452806287E-2</v>
      </c>
    </row>
    <row r="36" spans="4:9">
      <c r="D36" s="36">
        <v>0.19923496184923162</v>
      </c>
      <c r="E36" s="36">
        <v>0.1631044646610611</v>
      </c>
      <c r="F36" s="36">
        <v>9.3362577584248513E-2</v>
      </c>
      <c r="G36" s="36">
        <v>5.9616711973728434E-2</v>
      </c>
      <c r="H36" s="36">
        <v>4.6707096188247074E-2</v>
      </c>
      <c r="I36" s="36">
        <v>2.034384784460451E-2</v>
      </c>
    </row>
    <row r="37" spans="4:9">
      <c r="D37" s="36">
        <v>0.19803414422535279</v>
      </c>
      <c r="E37" s="36">
        <v>0.16115373213715883</v>
      </c>
      <c r="F37" s="36">
        <v>9.10439012870356E-2</v>
      </c>
      <c r="G37" s="36">
        <v>5.7783178535545376E-2</v>
      </c>
      <c r="H37" s="36">
        <v>4.5179482911144014E-2</v>
      </c>
      <c r="I37" s="36">
        <v>1.9619562253565655E-2</v>
      </c>
    </row>
    <row r="38" spans="4:9">
      <c r="D38" s="36">
        <v>0.19684008545421375</v>
      </c>
      <c r="E38" s="36">
        <v>0.1592293561669357</v>
      </c>
      <c r="F38" s="36">
        <v>8.881019601950367E-2</v>
      </c>
      <c r="G38" s="36">
        <v>5.6040570784368617E-2</v>
      </c>
      <c r="H38" s="36">
        <v>4.373462865497646E-2</v>
      </c>
      <c r="I38" s="36">
        <v>1.8939810828479314E-2</v>
      </c>
    </row>
    <row r="39" spans="4:9">
      <c r="D39" s="36">
        <v>0.19565279626733462</v>
      </c>
      <c r="E39" s="36">
        <v>0.15733117461356697</v>
      </c>
      <c r="F39" s="36">
        <v>8.6657927081316213E-2</v>
      </c>
      <c r="G39" s="36">
        <v>5.4383074333270422E-2</v>
      </c>
      <c r="H39" s="36">
        <v>4.2366568009768818E-2</v>
      </c>
      <c r="I39" s="36">
        <v>1.8300791458201265E-2</v>
      </c>
    </row>
    <row r="40" spans="4:9">
      <c r="D40" s="36">
        <v>0.19447228632146968</v>
      </c>
      <c r="E40" s="36">
        <v>0.15545901496603229</v>
      </c>
      <c r="F40" s="36">
        <v>8.4583686145816447E-2</v>
      </c>
      <c r="G40" s="36">
        <v>5.2805301342099806E-2</v>
      </c>
      <c r="H40" s="36">
        <v>4.1069851134006276E-2</v>
      </c>
      <c r="I40" s="36">
        <v>1.7699110410552152E-2</v>
      </c>
    </row>
    <row r="41" spans="4:9">
      <c r="D41" s="36">
        <v>0.19329856420369629</v>
      </c>
      <c r="E41" s="36">
        <v>0.15361269486000692</v>
      </c>
      <c r="F41" s="36">
        <v>8.2584191773960688E-2</v>
      </c>
      <c r="G41" s="36">
        <v>5.1302258141799853E-2</v>
      </c>
      <c r="H41" s="36">
        <v>3.983949389972679E-2</v>
      </c>
      <c r="I41" s="36">
        <v>1.7131730153587946E-2</v>
      </c>
    </row>
    <row r="42" spans="4:9">
      <c r="D42" s="36">
        <v>0.19213163743713793</v>
      </c>
      <c r="E42" s="36">
        <v>0.15179202259868566</v>
      </c>
      <c r="F42" s="36">
        <v>8.0656288992637284E-2</v>
      </c>
      <c r="G42" s="36">
        <v>4.986931497222967E-2</v>
      </c>
      <c r="H42" s="36">
        <v>3.8670933095492119E-2</v>
      </c>
      <c r="I42" s="36">
        <v>1.6595924825031735E-2</v>
      </c>
    </row>
    <row r="43" spans="4:9">
      <c r="D43" s="36">
        <v>0.19097151248730354</v>
      </c>
      <c r="E43" s="36">
        <v>0.14999679767186344</v>
      </c>
      <c r="F43" s="36">
        <v>7.8796948086864632E-2</v>
      </c>
      <c r="G43" s="36">
        <v>4.8502177808948124E-2</v>
      </c>
      <c r="H43" s="36">
        <v>3.7559986197692116E-2</v>
      </c>
      <c r="I43" s="36">
        <v>1.6089242096366859E-2</v>
      </c>
    </row>
    <row r="44" spans="4:9">
      <c r="D44" s="36">
        <v>0.18981819476902467</v>
      </c>
      <c r="E44" s="36">
        <v>0.14822681127170761</v>
      </c>
      <c r="F44" s="36">
        <v>7.7003262739623934E-2</v>
      </c>
      <c r="G44" s="36">
        <v>4.7196862220289286E-2</v>
      </c>
      <c r="H44" s="36">
        <v>3.6502815254633315E-2</v>
      </c>
      <c r="I44" s="36">
        <v>1.5609470403423031E-2</v>
      </c>
    </row>
    <row r="45" spans="4:9">
      <c r="D45" s="36">
        <v>0.18867168865397438</v>
      </c>
      <c r="E45" s="36">
        <v>0.14648184680377035</v>
      </c>
      <c r="F45" s="36">
        <v>7.5272447638079221E-2</v>
      </c>
      <c r="G45" s="36">
        <v>4.594966917264709E-2</v>
      </c>
      <c r="H45" s="36">
        <v>3.5495894464156123E-2</v>
      </c>
      <c r="I45" s="36">
        <v>1.5154610696864603E-2</v>
      </c>
    </row>
    <row r="46" spans="4:9">
      <c r="D46" s="36">
        <v>0.18753199747874838</v>
      </c>
      <c r="E46" s="36">
        <v>0.14476168039190218</v>
      </c>
      <c r="F46" s="36">
        <v>7.3601835650846686E-2</v>
      </c>
      <c r="G46" s="36">
        <v>4.4757162686715729E-2</v>
      </c>
      <c r="H46" s="36">
        <v>3.4535981062155108E-2</v>
      </c>
      <c r="I46" s="36">
        <v>1.4722852012876885E-2</v>
      </c>
    </row>
    <row r="47" spans="4:9">
      <c r="D47" s="36">
        <v>0.18639912355349048</v>
      </c>
      <c r="E47" s="36">
        <v>0.14306608137583723</v>
      </c>
      <c r="F47" s="36">
        <v>7.1988874667910402E-2</v>
      </c>
      <c r="G47" s="36">
        <v>4.3616149238526691E-2</v>
      </c>
      <c r="H47" s="36">
        <v>3.3620089175050251E-2</v>
      </c>
      <c r="I47" s="36">
        <v>1.4312550283620495E-2</v>
      </c>
    </row>
    <row r="48" spans="4:9">
      <c r="D48" s="36">
        <v>0.1852730681710435</v>
      </c>
      <c r="E48" s="36">
        <v>0.14139481280033572</v>
      </c>
      <c r="F48" s="36">
        <v>7.0431124182790114E-2</v>
      </c>
      <c r="G48" s="36">
        <v>4.2523658794910948E-2</v>
      </c>
      <c r="H48" s="36">
        <v>3.274546632316952E-2</v>
      </c>
      <c r="I48" s="36">
        <v>1.3922209904242521E-2</v>
      </c>
    </row>
  </sheetData>
  <mergeCells count="1">
    <mergeCell ref="D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backprop_training</vt:lpstr>
      <vt:lpstr>LR_VS_Error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</cp:lastModifiedBy>
  <dcterms:modified xsi:type="dcterms:W3CDTF">2021-07-25T10:14:25Z</dcterms:modified>
</cp:coreProperties>
</file>