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style1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0" yWindow="456" windowWidth="23256" windowHeight="13176"/>
  </bookViews>
  <sheets>
    <sheet name="backprop_training" sheetId="1" r:id="rId1"/>
    <sheet name="LR_VS_Error" sheetId="2" r:id="rId2"/>
  </sheet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6" i="1"/>
  <c r="L36" s="1"/>
  <c r="I36"/>
  <c r="J36" s="1"/>
  <c r="S36" s="1"/>
  <c r="T36" s="1"/>
  <c r="V36" l="1"/>
  <c r="AD36"/>
  <c r="O37" s="1"/>
  <c r="AE36"/>
  <c r="P37" s="1"/>
  <c r="Q36"/>
  <c r="R36" s="1"/>
  <c r="AB36" l="1"/>
  <c r="M37" s="1"/>
  <c r="AA36"/>
  <c r="H37" s="1"/>
  <c r="Z36"/>
  <c r="G37" s="1"/>
  <c r="U36"/>
  <c r="W36" s="1"/>
  <c r="Y36"/>
  <c r="F37" s="1"/>
  <c r="X36"/>
  <c r="E37" s="1"/>
  <c r="AC36"/>
  <c r="N37" s="1"/>
  <c r="I37" l="1"/>
  <c r="J37" s="1"/>
  <c r="K37"/>
  <c r="L37" s="1"/>
  <c r="S37" l="1"/>
  <c r="T37" s="1"/>
  <c r="AD37" s="1"/>
  <c r="O38" s="1"/>
  <c r="Q37"/>
  <c r="R37" s="1"/>
  <c r="AE37" l="1"/>
  <c r="P38" s="1"/>
  <c r="V37"/>
  <c r="Y37"/>
  <c r="F38" s="1"/>
  <c r="X37"/>
  <c r="E38" s="1"/>
  <c r="U37"/>
  <c r="AC37"/>
  <c r="N38" s="1"/>
  <c r="AB37"/>
  <c r="M38" s="1"/>
  <c r="AA37"/>
  <c r="H38" s="1"/>
  <c r="Z37"/>
  <c r="G38" s="1"/>
  <c r="W37" l="1"/>
  <c r="K38"/>
  <c r="L38" s="1"/>
  <c r="I38"/>
  <c r="J38" s="1"/>
  <c r="S38" l="1"/>
  <c r="T38" s="1"/>
  <c r="AD38" s="1"/>
  <c r="O39" s="1"/>
  <c r="Q38"/>
  <c r="R38" s="1"/>
  <c r="V38" l="1"/>
  <c r="AE38"/>
  <c r="P39" s="1"/>
  <c r="AB38"/>
  <c r="M39" s="1"/>
  <c r="X38"/>
  <c r="E39" s="1"/>
  <c r="U38"/>
  <c r="Y38"/>
  <c r="F39" s="1"/>
  <c r="Z38"/>
  <c r="G39" s="1"/>
  <c r="AC38"/>
  <c r="N39" s="1"/>
  <c r="AA38"/>
  <c r="H39" s="1"/>
  <c r="W38" l="1"/>
  <c r="K39"/>
  <c r="L39" s="1"/>
  <c r="I39"/>
  <c r="J39" s="1"/>
  <c r="S39" l="1"/>
  <c r="T39" s="1"/>
  <c r="AE39" s="1"/>
  <c r="P40" s="1"/>
  <c r="Q39"/>
  <c r="R39" s="1"/>
  <c r="V39" l="1"/>
  <c r="AD39"/>
  <c r="O40" s="1"/>
  <c r="Y39"/>
  <c r="F40" s="1"/>
  <c r="AC39"/>
  <c r="N40" s="1"/>
  <c r="U39"/>
  <c r="AB39"/>
  <c r="M40" s="1"/>
  <c r="Z39"/>
  <c r="G40" s="1"/>
  <c r="X39"/>
  <c r="E40" s="1"/>
  <c r="AA39"/>
  <c r="H40" s="1"/>
  <c r="W39" l="1"/>
  <c r="I40"/>
  <c r="J40" s="1"/>
  <c r="K40"/>
  <c r="L40" s="1"/>
  <c r="Q40" l="1"/>
  <c r="R40" s="1"/>
  <c r="AB40" s="1"/>
  <c r="M41" s="1"/>
  <c r="S40"/>
  <c r="T40" s="1"/>
  <c r="U40" l="1"/>
  <c r="AC40"/>
  <c r="N41" s="1"/>
  <c r="AA40"/>
  <c r="H41" s="1"/>
  <c r="V40"/>
  <c r="AE40"/>
  <c r="P41" s="1"/>
  <c r="AD40"/>
  <c r="O41" s="1"/>
  <c r="X40"/>
  <c r="E41" s="1"/>
  <c r="Z40"/>
  <c r="G41" s="1"/>
  <c r="Y40"/>
  <c r="F41" s="1"/>
  <c r="W40" l="1"/>
  <c r="K41"/>
  <c r="L41" s="1"/>
  <c r="I41"/>
  <c r="J41" s="1"/>
  <c r="Q41" l="1"/>
  <c r="R41" s="1"/>
  <c r="S41"/>
  <c r="T41" s="1"/>
  <c r="AE41" l="1"/>
  <c r="P42" s="1"/>
  <c r="V41"/>
  <c r="AD41"/>
  <c r="O42" s="1"/>
  <c r="U41"/>
  <c r="AA41"/>
  <c r="H42" s="1"/>
  <c r="AC41"/>
  <c r="N42" s="1"/>
  <c r="AB41"/>
  <c r="M42" s="1"/>
  <c r="X41"/>
  <c r="E42" s="1"/>
  <c r="Z41"/>
  <c r="G42" s="1"/>
  <c r="Y41"/>
  <c r="F42" s="1"/>
  <c r="W41" l="1"/>
  <c r="K42"/>
  <c r="L42" s="1"/>
  <c r="I42"/>
  <c r="J42" s="1"/>
  <c r="Q42" l="1"/>
  <c r="R42" s="1"/>
  <c r="AC42" s="1"/>
  <c r="N43" s="1"/>
  <c r="S42"/>
  <c r="T42" s="1"/>
  <c r="AB42" l="1"/>
  <c r="M43" s="1"/>
  <c r="U42"/>
  <c r="AE42"/>
  <c r="P43" s="1"/>
  <c r="AD42"/>
  <c r="O43" s="1"/>
  <c r="V42"/>
  <c r="Y42"/>
  <c r="F43" s="1"/>
  <c r="Z42"/>
  <c r="G43" s="1"/>
  <c r="AA42"/>
  <c r="H43" s="1"/>
  <c r="X42"/>
  <c r="E43" s="1"/>
  <c r="W42" l="1"/>
  <c r="I43"/>
  <c r="J43" s="1"/>
  <c r="K43"/>
  <c r="L43" s="1"/>
  <c r="S43" l="1"/>
  <c r="T43" s="1"/>
  <c r="V43" s="1"/>
  <c r="Q43"/>
  <c r="R43" s="1"/>
  <c r="AE43" l="1"/>
  <c r="P44" s="1"/>
  <c r="AD43"/>
  <c r="O44" s="1"/>
  <c r="Y43"/>
  <c r="F44" s="1"/>
  <c r="AC43"/>
  <c r="N44" s="1"/>
  <c r="AB43"/>
  <c r="M44" s="1"/>
  <c r="AA43"/>
  <c r="H44" s="1"/>
  <c r="Z43"/>
  <c r="G44" s="1"/>
  <c r="U43"/>
  <c r="W43" s="1"/>
  <c r="X43"/>
  <c r="E44" s="1"/>
  <c r="K44" l="1"/>
  <c r="L44" s="1"/>
  <c r="I44"/>
  <c r="J44" s="1"/>
  <c r="S44" l="1"/>
  <c r="T44" s="1"/>
  <c r="V44" s="1"/>
  <c r="Q44"/>
  <c r="R44" s="1"/>
  <c r="AE44" l="1"/>
  <c r="P45" s="1"/>
  <c r="AD44"/>
  <c r="O45" s="1"/>
  <c r="AB44"/>
  <c r="M45" s="1"/>
  <c r="X44"/>
  <c r="E45" s="1"/>
  <c r="U44"/>
  <c r="W44" s="1"/>
  <c r="AA44"/>
  <c r="H45" s="1"/>
  <c r="AC44"/>
  <c r="N45" s="1"/>
  <c r="Z44"/>
  <c r="G45" s="1"/>
  <c r="Y44"/>
  <c r="F45" s="1"/>
  <c r="K45" l="1"/>
  <c r="L45" s="1"/>
  <c r="I45"/>
  <c r="J45" s="1"/>
  <c r="S45" l="1"/>
  <c r="T45" s="1"/>
  <c r="AD45" s="1"/>
  <c r="O46" s="1"/>
  <c r="Q45"/>
  <c r="R45" s="1"/>
  <c r="V45" l="1"/>
  <c r="AE45"/>
  <c r="P46" s="1"/>
  <c r="AB45"/>
  <c r="M46" s="1"/>
  <c r="Y45"/>
  <c r="F46" s="1"/>
  <c r="Z45"/>
  <c r="G46" s="1"/>
  <c r="X45"/>
  <c r="E46" s="1"/>
  <c r="U45"/>
  <c r="AC45"/>
  <c r="N46" s="1"/>
  <c r="AA45"/>
  <c r="H46" s="1"/>
  <c r="W45" l="1"/>
  <c r="I46"/>
  <c r="J46" s="1"/>
  <c r="K46"/>
  <c r="L46" s="1"/>
  <c r="Q46" l="1"/>
  <c r="R46" s="1"/>
  <c r="AB46" s="1"/>
  <c r="M47" s="1"/>
  <c r="AC46"/>
  <c r="N47" s="1"/>
  <c r="U46"/>
  <c r="S46"/>
  <c r="T46" s="1"/>
  <c r="V46" l="1"/>
  <c r="W46" s="1"/>
  <c r="AD46"/>
  <c r="O47" s="1"/>
  <c r="AE46"/>
  <c r="P47" s="1"/>
  <c r="X46"/>
  <c r="E47" s="1"/>
  <c r="Z46"/>
  <c r="G47" s="1"/>
  <c r="AA46"/>
  <c r="H47" s="1"/>
  <c r="Y46"/>
  <c r="F47" s="1"/>
  <c r="I47" l="1"/>
  <c r="J47" s="1"/>
  <c r="K47"/>
  <c r="L47" s="1"/>
  <c r="Q47" l="1"/>
  <c r="R47" s="1"/>
  <c r="U47" s="1"/>
  <c r="S47"/>
  <c r="T47" s="1"/>
  <c r="AC47" l="1"/>
  <c r="N48" s="1"/>
  <c r="AB47"/>
  <c r="M48" s="1"/>
  <c r="V47"/>
  <c r="W47" s="1"/>
  <c r="AE47"/>
  <c r="P48" s="1"/>
  <c r="AD47"/>
  <c r="O48" s="1"/>
  <c r="X47"/>
  <c r="E48" s="1"/>
  <c r="Z47"/>
  <c r="G48" s="1"/>
  <c r="AA47"/>
  <c r="H48" s="1"/>
  <c r="Y47"/>
  <c r="F48" s="1"/>
  <c r="I48" l="1"/>
  <c r="J48" s="1"/>
  <c r="K48"/>
  <c r="L48" s="1"/>
  <c r="S48" l="1"/>
  <c r="T48" s="1"/>
  <c r="AD48" s="1"/>
  <c r="O49" s="1"/>
  <c r="Q48"/>
  <c r="R48" s="1"/>
  <c r="AE48" l="1"/>
  <c r="P49" s="1"/>
  <c r="V48"/>
  <c r="AB48"/>
  <c r="M49" s="1"/>
  <c r="U48"/>
  <c r="AC48"/>
  <c r="N49" s="1"/>
  <c r="AA48"/>
  <c r="H49" s="1"/>
  <c r="Z48"/>
  <c r="G49" s="1"/>
  <c r="Y48"/>
  <c r="F49" s="1"/>
  <c r="X48"/>
  <c r="E49" s="1"/>
  <c r="W48" l="1"/>
  <c r="I49"/>
  <c r="J49" s="1"/>
  <c r="K49"/>
  <c r="L49" s="1"/>
  <c r="Q49" l="1"/>
  <c r="R49" s="1"/>
  <c r="AB49" s="1"/>
  <c r="M50" s="1"/>
  <c r="S49"/>
  <c r="T49" s="1"/>
  <c r="U49" l="1"/>
  <c r="AC49"/>
  <c r="N50" s="1"/>
  <c r="V49"/>
  <c r="AE49"/>
  <c r="P50" s="1"/>
  <c r="AD49"/>
  <c r="O50" s="1"/>
  <c r="AA49"/>
  <c r="H50" s="1"/>
  <c r="X49"/>
  <c r="E50" s="1"/>
  <c r="Z49"/>
  <c r="G50" s="1"/>
  <c r="Y49"/>
  <c r="F50" s="1"/>
  <c r="W49" l="1"/>
  <c r="I50"/>
  <c r="J50" s="1"/>
  <c r="K50"/>
  <c r="L50" s="1"/>
  <c r="S50" l="1"/>
  <c r="T50" s="1"/>
  <c r="AD50" s="1"/>
  <c r="O51" s="1"/>
  <c r="Q50"/>
  <c r="R50" s="1"/>
  <c r="V50" l="1"/>
  <c r="AE50"/>
  <c r="P51" s="1"/>
  <c r="Y50"/>
  <c r="F51" s="1"/>
  <c r="AC50"/>
  <c r="N51" s="1"/>
  <c r="AB50"/>
  <c r="M51" s="1"/>
  <c r="AA50"/>
  <c r="H51" s="1"/>
  <c r="Z50"/>
  <c r="G51" s="1"/>
  <c r="X50"/>
  <c r="E51" s="1"/>
  <c r="U50"/>
  <c r="W50" l="1"/>
  <c r="K51"/>
  <c r="L51" s="1"/>
  <c r="I51"/>
  <c r="J51" s="1"/>
  <c r="S51" l="1"/>
  <c r="T51" s="1"/>
  <c r="AD51" s="1"/>
  <c r="O52" s="1"/>
  <c r="Q51"/>
  <c r="R51" s="1"/>
  <c r="V51" l="1"/>
  <c r="AE51"/>
  <c r="P52" s="1"/>
  <c r="AA51"/>
  <c r="H52" s="1"/>
  <c r="AC51"/>
  <c r="N52" s="1"/>
  <c r="AB51"/>
  <c r="M52" s="1"/>
  <c r="Z51"/>
  <c r="G52" s="1"/>
  <c r="Y51"/>
  <c r="F52" s="1"/>
  <c r="X51"/>
  <c r="E52" s="1"/>
  <c r="U51"/>
  <c r="W51" l="1"/>
  <c r="I52"/>
  <c r="J52" s="1"/>
  <c r="K52"/>
  <c r="L52" s="1"/>
  <c r="Q52" l="1"/>
  <c r="R52" s="1"/>
  <c r="AC52" s="1"/>
  <c r="N53" s="1"/>
  <c r="S52"/>
  <c r="T52" s="1"/>
  <c r="AB52" l="1"/>
  <c r="M53" s="1"/>
  <c r="U52"/>
  <c r="AA52"/>
  <c r="H53" s="1"/>
  <c r="AE52"/>
  <c r="P53" s="1"/>
  <c r="V52"/>
  <c r="AD52"/>
  <c r="O53" s="1"/>
  <c r="Z52"/>
  <c r="G53" s="1"/>
  <c r="X52"/>
  <c r="E53" s="1"/>
  <c r="Y52"/>
  <c r="F53" s="1"/>
  <c r="W52" l="1"/>
  <c r="I53"/>
  <c r="J53" s="1"/>
  <c r="K53"/>
  <c r="L53" s="1"/>
  <c r="S53" l="1"/>
  <c r="T53" s="1"/>
  <c r="AE53" s="1"/>
  <c r="P54" s="1"/>
  <c r="Q53"/>
  <c r="R53" s="1"/>
  <c r="AD53" l="1"/>
  <c r="O54" s="1"/>
  <c r="V53"/>
  <c r="AB53"/>
  <c r="M54" s="1"/>
  <c r="Y53"/>
  <c r="F54" s="1"/>
  <c r="Z53"/>
  <c r="G54" s="1"/>
  <c r="AC53"/>
  <c r="N54" s="1"/>
  <c r="AA53"/>
  <c r="H54" s="1"/>
  <c r="X53"/>
  <c r="E54" s="1"/>
  <c r="U53"/>
  <c r="W53" l="1"/>
  <c r="I54"/>
  <c r="J54" s="1"/>
  <c r="K54"/>
  <c r="L54" s="1"/>
  <c r="Q54" l="1"/>
  <c r="R54" s="1"/>
  <c r="U54" s="1"/>
  <c r="S54"/>
  <c r="T54" s="1"/>
  <c r="AD54" s="1"/>
  <c r="O55" s="1"/>
  <c r="Y54" l="1"/>
  <c r="F55" s="1"/>
  <c r="AB54"/>
  <c r="M55" s="1"/>
  <c r="X54"/>
  <c r="E55" s="1"/>
  <c r="AC54"/>
  <c r="N55" s="1"/>
  <c r="AA54"/>
  <c r="H55" s="1"/>
  <c r="Z54"/>
  <c r="G55" s="1"/>
  <c r="V54"/>
  <c r="W54" s="1"/>
  <c r="AE54"/>
  <c r="P55" s="1"/>
  <c r="I55" l="1"/>
  <c r="J55" s="1"/>
  <c r="S55" s="1"/>
  <c r="T55" s="1"/>
  <c r="AD55" s="1"/>
  <c r="O56" s="1"/>
  <c r="K55"/>
  <c r="L55" s="1"/>
  <c r="V55" l="1"/>
  <c r="AE55"/>
  <c r="P56" s="1"/>
  <c r="Q55"/>
  <c r="R55" s="1"/>
  <c r="X55" s="1"/>
  <c r="E56" s="1"/>
  <c r="AC55" l="1"/>
  <c r="N56" s="1"/>
  <c r="U55"/>
  <c r="W55" s="1"/>
  <c r="AB55"/>
  <c r="M56" s="1"/>
  <c r="AA55"/>
  <c r="H56" s="1"/>
  <c r="Z55"/>
  <c r="G56" s="1"/>
  <c r="Y55"/>
  <c r="F56" s="1"/>
  <c r="I56" s="1"/>
  <c r="J56" s="1"/>
  <c r="K56" l="1"/>
  <c r="L56" s="1"/>
  <c r="Q56" s="1"/>
  <c r="R56" s="1"/>
  <c r="S56" l="1"/>
  <c r="T56" s="1"/>
  <c r="AD56" s="1"/>
  <c r="O57" s="1"/>
  <c r="AB56"/>
  <c r="M57" s="1"/>
  <c r="U56"/>
  <c r="AC56"/>
  <c r="N57" s="1"/>
  <c r="Z56" l="1"/>
  <c r="G57" s="1"/>
  <c r="K57" s="1"/>
  <c r="L57" s="1"/>
  <c r="Y56"/>
  <c r="F57" s="1"/>
  <c r="X56"/>
  <c r="E57" s="1"/>
  <c r="AA56"/>
  <c r="H57" s="1"/>
  <c r="AE56"/>
  <c r="P57" s="1"/>
  <c r="V56"/>
  <c r="W56" s="1"/>
  <c r="I57" l="1"/>
  <c r="J57" s="1"/>
  <c r="S57" s="1"/>
  <c r="T57" s="1"/>
  <c r="Q57" l="1"/>
  <c r="R57" s="1"/>
  <c r="U57" s="1"/>
  <c r="AE57"/>
  <c r="P58" s="1"/>
  <c r="AD57"/>
  <c r="O58" s="1"/>
  <c r="V57"/>
  <c r="AB57" l="1"/>
  <c r="M58" s="1"/>
  <c r="AC57"/>
  <c r="N58" s="1"/>
  <c r="Y57"/>
  <c r="F58" s="1"/>
  <c r="AA57"/>
  <c r="H58" s="1"/>
  <c r="W57"/>
  <c r="X57"/>
  <c r="E58" s="1"/>
  <c r="Z57"/>
  <c r="G58" s="1"/>
  <c r="I58" l="1"/>
  <c r="J58" s="1"/>
  <c r="S58" s="1"/>
  <c r="T58" s="1"/>
  <c r="K58"/>
  <c r="L58" s="1"/>
  <c r="Q58" l="1"/>
  <c r="R58" s="1"/>
  <c r="U58" s="1"/>
  <c r="V58"/>
  <c r="AE58"/>
  <c r="P59" s="1"/>
  <c r="AD58"/>
  <c r="O59" s="1"/>
  <c r="AC58" l="1"/>
  <c r="N59" s="1"/>
  <c r="X58"/>
  <c r="E59" s="1"/>
  <c r="Y58"/>
  <c r="F59" s="1"/>
  <c r="AB58"/>
  <c r="M59" s="1"/>
  <c r="AA58"/>
  <c r="H59" s="1"/>
  <c r="Z58"/>
  <c r="G59" s="1"/>
  <c r="W58"/>
  <c r="I59" l="1"/>
  <c r="J59" s="1"/>
  <c r="S59" s="1"/>
  <c r="T59" s="1"/>
  <c r="AD59" s="1"/>
  <c r="O60" s="1"/>
  <c r="K59"/>
  <c r="L59" s="1"/>
  <c r="Q59" l="1"/>
  <c r="R59" s="1"/>
  <c r="Y59" s="1"/>
  <c r="F60" s="1"/>
  <c r="V59"/>
  <c r="AE59"/>
  <c r="P60" s="1"/>
  <c r="AB59" l="1"/>
  <c r="M60" s="1"/>
  <c r="AC59"/>
  <c r="N60" s="1"/>
  <c r="U59"/>
  <c r="W59" s="1"/>
  <c r="AA59"/>
  <c r="H60" s="1"/>
  <c r="X59"/>
  <c r="E60" s="1"/>
  <c r="I60" s="1"/>
  <c r="J60" s="1"/>
  <c r="Z59"/>
  <c r="G60" s="1"/>
  <c r="K60" l="1"/>
  <c r="L60" s="1"/>
  <c r="Q60" s="1"/>
  <c r="R60" s="1"/>
  <c r="U60" s="1"/>
  <c r="S60" l="1"/>
  <c r="T60" s="1"/>
  <c r="Y60" s="1"/>
  <c r="F61" s="1"/>
  <c r="AB60"/>
  <c r="M61" s="1"/>
  <c r="AC60"/>
  <c r="N61" s="1"/>
  <c r="V60" l="1"/>
  <c r="W60" s="1"/>
  <c r="AD60"/>
  <c r="O61" s="1"/>
  <c r="AE60"/>
  <c r="P61" s="1"/>
  <c r="X60"/>
  <c r="E61" s="1"/>
  <c r="I61" s="1"/>
  <c r="J61" s="1"/>
  <c r="Q61" s="1"/>
  <c r="R61" s="1"/>
  <c r="U61" s="1"/>
  <c r="Z60"/>
  <c r="G61" s="1"/>
  <c r="K61" s="1"/>
  <c r="L61" s="1"/>
  <c r="AA60"/>
  <c r="H61" s="1"/>
  <c r="S61" l="1"/>
  <c r="T61" s="1"/>
  <c r="AD61" s="1"/>
  <c r="O62" s="1"/>
  <c r="AB61"/>
  <c r="M62" s="1"/>
  <c r="AC61"/>
  <c r="N62" s="1"/>
  <c r="X61" l="1"/>
  <c r="E62" s="1"/>
  <c r="Y61"/>
  <c r="F62" s="1"/>
  <c r="Z61"/>
  <c r="G62" s="1"/>
  <c r="K62" s="1"/>
  <c r="L62" s="1"/>
  <c r="AA61"/>
  <c r="H62" s="1"/>
  <c r="V61"/>
  <c r="W61" s="1"/>
  <c r="AE61"/>
  <c r="P62" s="1"/>
  <c r="I62" l="1"/>
  <c r="J62" s="1"/>
  <c r="S62" s="1"/>
  <c r="T62" s="1"/>
  <c r="AD62" s="1"/>
  <c r="O63" s="1"/>
  <c r="Q62" l="1"/>
  <c r="R62" s="1"/>
  <c r="Z62" s="1"/>
  <c r="G63" s="1"/>
  <c r="V62"/>
  <c r="AE62"/>
  <c r="P63" s="1"/>
  <c r="X62" l="1"/>
  <c r="E63" s="1"/>
  <c r="I63" s="1"/>
  <c r="J63" s="1"/>
  <c r="S63" s="1"/>
  <c r="T63" s="1"/>
  <c r="AD63" s="1"/>
  <c r="O64" s="1"/>
  <c r="Y62"/>
  <c r="F63" s="1"/>
  <c r="AB62"/>
  <c r="M63" s="1"/>
  <c r="Q63" s="1"/>
  <c r="R63" s="1"/>
  <c r="U63" s="1"/>
  <c r="AA62"/>
  <c r="H63" s="1"/>
  <c r="K63" s="1"/>
  <c r="L63" s="1"/>
  <c r="U62"/>
  <c r="W62" s="1"/>
  <c r="AC62"/>
  <c r="N63" s="1"/>
  <c r="V63" l="1"/>
  <c r="W63" s="1"/>
  <c r="AE63"/>
  <c r="P64" s="1"/>
  <c r="AC63"/>
  <c r="N64" s="1"/>
  <c r="AB63"/>
  <c r="M64" s="1"/>
  <c r="Y63"/>
  <c r="F64" s="1"/>
  <c r="X63"/>
  <c r="E64" s="1"/>
  <c r="Z63"/>
  <c r="G64" s="1"/>
  <c r="K64" s="1"/>
  <c r="L64" s="1"/>
  <c r="AA63"/>
  <c r="H64" s="1"/>
  <c r="I64" l="1"/>
  <c r="J64" s="1"/>
  <c r="Q64" s="1"/>
  <c r="R64" s="1"/>
  <c r="S64" l="1"/>
  <c r="T64" s="1"/>
  <c r="V64" s="1"/>
  <c r="AB64"/>
  <c r="M65" s="1"/>
  <c r="AC64"/>
  <c r="N65" s="1"/>
  <c r="U64"/>
  <c r="AD64" l="1"/>
  <c r="O65" s="1"/>
  <c r="Y64"/>
  <c r="F65" s="1"/>
  <c r="AA64"/>
  <c r="H65" s="1"/>
  <c r="AE64"/>
  <c r="P65" s="1"/>
  <c r="Z64"/>
  <c r="G65" s="1"/>
  <c r="X64"/>
  <c r="E65" s="1"/>
  <c r="W64"/>
  <c r="K65" l="1"/>
  <c r="L65" s="1"/>
  <c r="I65"/>
  <c r="J65" s="1"/>
  <c r="Q65" l="1"/>
  <c r="R65" s="1"/>
  <c r="U65" s="1"/>
  <c r="S65"/>
  <c r="T65" s="1"/>
  <c r="AE65" s="1"/>
  <c r="P66" s="1"/>
  <c r="AB65" l="1"/>
  <c r="M66" s="1"/>
  <c r="AC65"/>
  <c r="N66" s="1"/>
  <c r="AD65"/>
  <c r="O66" s="1"/>
  <c r="V65"/>
  <c r="W65" s="1"/>
  <c r="Y65"/>
  <c r="F66" s="1"/>
  <c r="AA65"/>
  <c r="H66" s="1"/>
  <c r="Z65"/>
  <c r="G66" s="1"/>
  <c r="X65"/>
  <c r="E66" s="1"/>
  <c r="K66" l="1"/>
  <c r="L66" s="1"/>
  <c r="Q66" s="1"/>
  <c r="R66" s="1"/>
  <c r="AB66" s="1"/>
  <c r="M67" s="1"/>
  <c r="I66"/>
  <c r="J66" s="1"/>
  <c r="S66" l="1"/>
  <c r="T66" s="1"/>
  <c r="AD66" s="1"/>
  <c r="O67" s="1"/>
  <c r="AC66"/>
  <c r="N67" s="1"/>
  <c r="U66"/>
  <c r="Y66" l="1"/>
  <c r="F67" s="1"/>
  <c r="Z66"/>
  <c r="G67" s="1"/>
  <c r="K67" s="1"/>
  <c r="L67" s="1"/>
  <c r="X66"/>
  <c r="E67" s="1"/>
  <c r="AA66"/>
  <c r="H67" s="1"/>
  <c r="V66"/>
  <c r="W66" s="1"/>
  <c r="AE66"/>
  <c r="P67" s="1"/>
  <c r="I67" l="1"/>
  <c r="J67" s="1"/>
  <c r="Q67" s="1"/>
  <c r="R67" s="1"/>
  <c r="AB67" s="1"/>
  <c r="M68" s="1"/>
  <c r="S67" l="1"/>
  <c r="T67" s="1"/>
  <c r="AD67" s="1"/>
  <c r="O68" s="1"/>
  <c r="U67"/>
  <c r="AC67"/>
  <c r="N68" s="1"/>
  <c r="V67" l="1"/>
  <c r="W67" s="1"/>
  <c r="AE67"/>
  <c r="P68" s="1"/>
  <c r="X67"/>
  <c r="E68" s="1"/>
  <c r="Y67"/>
  <c r="F68" s="1"/>
  <c r="AA67"/>
  <c r="H68" s="1"/>
  <c r="Z67"/>
  <c r="G68" s="1"/>
  <c r="I68" l="1"/>
  <c r="J68" s="1"/>
  <c r="K68"/>
  <c r="L68" s="1"/>
  <c r="Q68" l="1"/>
  <c r="R68" s="1"/>
  <c r="AB68" s="1"/>
  <c r="M69" s="1"/>
  <c r="S68"/>
  <c r="T68" s="1"/>
  <c r="AD68" s="1"/>
  <c r="O69" s="1"/>
  <c r="AC68" l="1"/>
  <c r="N69" s="1"/>
  <c r="U68"/>
  <c r="AE68"/>
  <c r="P69" s="1"/>
  <c r="V68"/>
  <c r="X68"/>
  <c r="E69" s="1"/>
  <c r="I69" s="1"/>
  <c r="J69" s="1"/>
  <c r="AA68"/>
  <c r="H69" s="1"/>
  <c r="Z68"/>
  <c r="G69" s="1"/>
  <c r="Y68"/>
  <c r="F69" s="1"/>
  <c r="W68" l="1"/>
  <c r="K69"/>
  <c r="L69" s="1"/>
  <c r="Q69" s="1"/>
  <c r="R69" s="1"/>
  <c r="AC69" s="1"/>
  <c r="N70" s="1"/>
  <c r="S69" l="1"/>
  <c r="T69" s="1"/>
  <c r="AE69" s="1"/>
  <c r="P70" s="1"/>
  <c r="AB69"/>
  <c r="M70" s="1"/>
  <c r="U69"/>
  <c r="X69" l="1"/>
  <c r="E70" s="1"/>
  <c r="I70" s="1"/>
  <c r="J70" s="1"/>
  <c r="Q70" s="1"/>
  <c r="R70" s="1"/>
  <c r="AC70" s="1"/>
  <c r="N71" s="1"/>
  <c r="V69"/>
  <c r="W69" s="1"/>
  <c r="AD69"/>
  <c r="O70" s="1"/>
  <c r="Y69"/>
  <c r="F70" s="1"/>
  <c r="Z69"/>
  <c r="G70" s="1"/>
  <c r="K70" s="1"/>
  <c r="L70" s="1"/>
  <c r="AA69"/>
  <c r="H70" s="1"/>
  <c r="S70" l="1"/>
  <c r="T70" s="1"/>
  <c r="Y70" s="1"/>
  <c r="F71" s="1"/>
  <c r="AB70"/>
  <c r="M71" s="1"/>
  <c r="U70"/>
  <c r="V70" l="1"/>
  <c r="W70" s="1"/>
  <c r="AE70"/>
  <c r="P71" s="1"/>
  <c r="AD70"/>
  <c r="O71" s="1"/>
  <c r="Z70"/>
  <c r="G71" s="1"/>
  <c r="K71" s="1"/>
  <c r="L71" s="1"/>
  <c r="X70"/>
  <c r="E71" s="1"/>
  <c r="I71" s="1"/>
  <c r="J71" s="1"/>
  <c r="AA70"/>
  <c r="H71" s="1"/>
  <c r="S71" l="1"/>
  <c r="T71" s="1"/>
  <c r="AD71" s="1"/>
  <c r="O72" s="1"/>
  <c r="Q71"/>
  <c r="R71" s="1"/>
  <c r="U71" s="1"/>
  <c r="AB71" l="1"/>
  <c r="M72" s="1"/>
  <c r="V71"/>
  <c r="W71" s="1"/>
  <c r="AE71"/>
  <c r="P72" s="1"/>
  <c r="AC71"/>
  <c r="N72" s="1"/>
  <c r="Z71"/>
  <c r="G72" s="1"/>
  <c r="K72" s="1"/>
  <c r="L72" s="1"/>
  <c r="Y71"/>
  <c r="F72" s="1"/>
  <c r="X71"/>
  <c r="E72" s="1"/>
  <c r="AA71"/>
  <c r="H72" s="1"/>
  <c r="I72" l="1"/>
  <c r="J72" s="1"/>
  <c r="S72" s="1"/>
  <c r="T72" s="1"/>
  <c r="V72" s="1"/>
  <c r="Q72" l="1"/>
  <c r="R72" s="1"/>
  <c r="U72" s="1"/>
  <c r="W72" s="1"/>
  <c r="AE72"/>
  <c r="P73" s="1"/>
  <c r="AD72"/>
  <c r="O73" s="1"/>
  <c r="AA72" l="1"/>
  <c r="H73" s="1"/>
  <c r="AB72"/>
  <c r="M73" s="1"/>
  <c r="AC72"/>
  <c r="N73" s="1"/>
  <c r="Z72"/>
  <c r="G73" s="1"/>
  <c r="Y72"/>
  <c r="F73" s="1"/>
  <c r="X72"/>
  <c r="E73" s="1"/>
  <c r="K73" l="1"/>
  <c r="L73" s="1"/>
  <c r="I73"/>
  <c r="J73" s="1"/>
  <c r="S73" l="1"/>
  <c r="T73" s="1"/>
  <c r="AD73" s="1"/>
  <c r="O74" s="1"/>
  <c r="Q73"/>
  <c r="R73" s="1"/>
  <c r="U73" s="1"/>
  <c r="AE73" l="1"/>
  <c r="P74" s="1"/>
  <c r="V73"/>
  <c r="W73" s="1"/>
  <c r="AB73"/>
  <c r="M74" s="1"/>
  <c r="AC73"/>
  <c r="N74" s="1"/>
  <c r="Y73"/>
  <c r="F74" s="1"/>
  <c r="AA73"/>
  <c r="H74" s="1"/>
  <c r="Z73"/>
  <c r="G74" s="1"/>
  <c r="X73"/>
  <c r="E74" s="1"/>
  <c r="K74" l="1"/>
  <c r="L74" s="1"/>
  <c r="I74"/>
  <c r="J74" s="1"/>
  <c r="S74" l="1"/>
  <c r="T74" s="1"/>
  <c r="AD74" s="1"/>
  <c r="O75" s="1"/>
  <c r="Q74"/>
  <c r="R74" s="1"/>
  <c r="U74" s="1"/>
  <c r="V74" l="1"/>
  <c r="W74" s="1"/>
  <c r="AE74"/>
  <c r="P75" s="1"/>
  <c r="AC74"/>
  <c r="N75" s="1"/>
  <c r="AB74"/>
  <c r="M75" s="1"/>
  <c r="Y74"/>
  <c r="F75" s="1"/>
  <c r="AA74"/>
  <c r="H75" s="1"/>
  <c r="Z74"/>
  <c r="G75" s="1"/>
  <c r="X74"/>
  <c r="E75" s="1"/>
  <c r="K75" l="1"/>
  <c r="L75" s="1"/>
  <c r="I75"/>
  <c r="J75" s="1"/>
  <c r="S75" l="1"/>
  <c r="T75" s="1"/>
  <c r="AD75" s="1"/>
  <c r="O76" s="1"/>
  <c r="Q75"/>
  <c r="R75" s="1"/>
  <c r="AC75" s="1"/>
  <c r="N76" s="1"/>
  <c r="V75" l="1"/>
  <c r="AE75"/>
  <c r="P76" s="1"/>
  <c r="U75"/>
  <c r="AB75"/>
  <c r="M76" s="1"/>
  <c r="AA75"/>
  <c r="H76" s="1"/>
  <c r="Z75"/>
  <c r="G76" s="1"/>
  <c r="Y75"/>
  <c r="F76" s="1"/>
  <c r="X75"/>
  <c r="E76" s="1"/>
  <c r="W75" l="1"/>
  <c r="K76"/>
  <c r="L76" s="1"/>
  <c r="I76"/>
  <c r="J76" s="1"/>
  <c r="Q76" l="1"/>
  <c r="R76" s="1"/>
  <c r="AC76" s="1"/>
  <c r="N77" s="1"/>
  <c r="S76"/>
  <c r="T76" s="1"/>
  <c r="X76" l="1"/>
  <c r="E77" s="1"/>
  <c r="AB76"/>
  <c r="M77" s="1"/>
  <c r="U76"/>
  <c r="AD76"/>
  <c r="O77" s="1"/>
  <c r="AE76"/>
  <c r="P77" s="1"/>
  <c r="V76"/>
  <c r="Z76"/>
  <c r="G77" s="1"/>
  <c r="K77" s="1"/>
  <c r="L77" s="1"/>
  <c r="AA76"/>
  <c r="H77" s="1"/>
  <c r="Y76"/>
  <c r="F77" s="1"/>
  <c r="W76" l="1"/>
  <c r="I77"/>
  <c r="J77" s="1"/>
  <c r="S77" s="1"/>
  <c r="T77" s="1"/>
  <c r="V77" s="1"/>
  <c r="Q77" l="1"/>
  <c r="R77" s="1"/>
  <c r="AC77" s="1"/>
  <c r="N78" s="1"/>
  <c r="AE77"/>
  <c r="P78" s="1"/>
  <c r="AD77"/>
  <c r="O78" s="1"/>
  <c r="AB77" l="1"/>
  <c r="M78" s="1"/>
  <c r="Q78" s="1"/>
  <c r="R78" s="1"/>
  <c r="AC78" s="1"/>
  <c r="N79" s="1"/>
  <c r="U77"/>
  <c r="W77" s="1"/>
  <c r="X77"/>
  <c r="E78" s="1"/>
  <c r="I78" s="1"/>
  <c r="J78" s="1"/>
  <c r="S78" s="1"/>
  <c r="T78" s="1"/>
  <c r="Y77"/>
  <c r="F78" s="1"/>
  <c r="Z77"/>
  <c r="G78" s="1"/>
  <c r="K78" s="1"/>
  <c r="L78" s="1"/>
  <c r="AA77"/>
  <c r="H78" s="1"/>
  <c r="Y78" l="1"/>
  <c r="F79" s="1"/>
  <c r="AB78"/>
  <c r="M79" s="1"/>
  <c r="U78"/>
  <c r="V78"/>
  <c r="AE78"/>
  <c r="P79" s="1"/>
  <c r="AD78"/>
  <c r="O79" s="1"/>
  <c r="AA78"/>
  <c r="H79" s="1"/>
  <c r="Z78"/>
  <c r="G79" s="1"/>
  <c r="X78"/>
  <c r="E79" s="1"/>
  <c r="W78" l="1"/>
  <c r="I79"/>
  <c r="J79" s="1"/>
  <c r="K79"/>
  <c r="L79" s="1"/>
  <c r="Q79" l="1"/>
  <c r="R79" s="1"/>
  <c r="U79" s="1"/>
  <c r="S79"/>
  <c r="T79" s="1"/>
  <c r="AD79" s="1"/>
  <c r="O80" s="1"/>
  <c r="AC79" l="1"/>
  <c r="N80" s="1"/>
  <c r="AB79"/>
  <c r="M80" s="1"/>
  <c r="AE79"/>
  <c r="P80" s="1"/>
  <c r="Z79"/>
  <c r="G80" s="1"/>
  <c r="K80" s="1"/>
  <c r="L80" s="1"/>
  <c r="V79"/>
  <c r="W79" s="1"/>
  <c r="Y79"/>
  <c r="F80" s="1"/>
  <c r="X79"/>
  <c r="E80" s="1"/>
  <c r="AA79"/>
  <c r="H80" s="1"/>
  <c r="I80" l="1"/>
  <c r="J80" s="1"/>
  <c r="Q80" s="1"/>
  <c r="R80" s="1"/>
  <c r="S80" l="1"/>
  <c r="T80" s="1"/>
  <c r="V80" s="1"/>
  <c r="AB80"/>
  <c r="M81" s="1"/>
  <c r="AC80"/>
  <c r="N81" s="1"/>
  <c r="U80"/>
  <c r="AA80" l="1"/>
  <c r="H81" s="1"/>
  <c r="Z80"/>
  <c r="G81" s="1"/>
  <c r="Y80"/>
  <c r="F81" s="1"/>
  <c r="X80"/>
  <c r="E81" s="1"/>
  <c r="AE80"/>
  <c r="P81" s="1"/>
  <c r="AD80"/>
  <c r="O81" s="1"/>
  <c r="W80"/>
  <c r="K81" l="1"/>
  <c r="L81" s="1"/>
  <c r="I81"/>
  <c r="J81" s="1"/>
  <c r="Q81" l="1"/>
  <c r="R81" s="1"/>
  <c r="U81" s="1"/>
  <c r="S81"/>
  <c r="T81" s="1"/>
  <c r="V81" s="1"/>
  <c r="AC81" l="1"/>
  <c r="AB81"/>
  <c r="Y81"/>
  <c r="AE81"/>
  <c r="AD81"/>
  <c r="AA81"/>
  <c r="Z81"/>
  <c r="X81"/>
  <c r="W81"/>
</calcChain>
</file>

<file path=xl/sharedStrings.xml><?xml version="1.0" encoding="utf-8"?>
<sst xmlns="http://schemas.openxmlformats.org/spreadsheetml/2006/main" count="119" uniqueCount="110">
  <si>
    <t>Term</t>
  </si>
  <si>
    <t>Comments</t>
  </si>
  <si>
    <t>∂</t>
  </si>
  <si>
    <t>∂E_T/∂w5</t>
  </si>
  <si>
    <t>∂(E1 + E2)/∂w5</t>
  </si>
  <si>
    <t>∂E2/∂w5 = 0</t>
  </si>
  <si>
    <t>(Since E2 is independent of w5)</t>
  </si>
  <si>
    <t>∂(E1)/∂w5</t>
  </si>
  <si>
    <t>∂(E1)/∂a_o1 * ∂(a_o1)/∂o1 * ∂(o1)/∂w5</t>
  </si>
  <si>
    <t>Chain Rule</t>
  </si>
  <si>
    <t xml:space="preserve">∂(E1)/∂a_o1 </t>
  </si>
  <si>
    <r>
      <rPr>
        <sz val="10"/>
        <color indexed="8"/>
        <rFont val="Helvetica Neue"/>
      </rPr>
      <t>∂(1/2 * (t1 - a_o1)</t>
    </r>
    <r>
      <rPr>
        <vertAlign val="superscript"/>
        <sz val="10"/>
        <color indexed="8"/>
        <rFont val="Helvetica Neue"/>
      </rPr>
      <t>2)</t>
    </r>
    <r>
      <rPr>
        <sz val="10"/>
        <color indexed="8"/>
        <rFont val="Helvetica Neue"/>
      </rPr>
      <t xml:space="preserve"> /∂a_o1 </t>
    </r>
  </si>
  <si>
    <t>(t1 - a_o1) * (-1) = a_o1 - t1</t>
  </si>
  <si>
    <t xml:space="preserve">∂(a_o1)/∂o1 </t>
  </si>
  <si>
    <t>∂(σ (o1) )/∂(o1 )</t>
  </si>
  <si>
    <t>σ (o1) (1-σ (o1)  = a_o1 (1- a_o1)</t>
  </si>
  <si>
    <t>∂(o1)/∂w5</t>
  </si>
  <si>
    <t>∂(w5 * a_h1  + w6 * a_h2)/∂w5</t>
  </si>
  <si>
    <t>a_h1</t>
  </si>
  <si>
    <t xml:space="preserve">(a_o1 - t1) * a_o1 (1- a_o1) * a_h1 </t>
  </si>
  <si>
    <t>Putting it together and extrapolating for other weights w6,w7,w8</t>
  </si>
  <si>
    <t>∂E_T/∂w6</t>
  </si>
  <si>
    <t>(a_o1 - t1) * a_o1 (1- a_o1) * a_h2</t>
  </si>
  <si>
    <t>∂E_T/∂w7</t>
  </si>
  <si>
    <t>(a_o2 - t2) * a_o2 (1- a_o2) * a_h1</t>
  </si>
  <si>
    <t>∂E_T/∂w8</t>
  </si>
  <si>
    <t>(a_o2 - t2) * a_o2 (1- a_o2) * a_h2</t>
  </si>
  <si>
    <t>∂(E_T)/∂(a_h1)</t>
  </si>
  <si>
    <t>∂(E1 + E2)/∂(a_h1)</t>
  </si>
  <si>
    <t>∂(E1)/∂(a_h1)</t>
  </si>
  <si>
    <t>∂(E1)/∂(a_o1) * ∂(a_o1)/∂(o1) * ∂(o1)/∂(a_h1)</t>
  </si>
  <si>
    <t>(a_o1 - t1) * a_o1(1- a_o1) * ∂(o1)/∂(a_h1)</t>
  </si>
  <si>
    <t>∂(o1)/∂(a_h1)</t>
  </si>
  <si>
    <t>∂(w5 * a_h1  + w6 * a_h2)/∂(a_h1) = w5</t>
  </si>
  <si>
    <t>(a_o1 - t1) * a_o1(1- a_o1) * w5</t>
  </si>
  <si>
    <t>∂(E2)/∂(a_h1)</t>
  </si>
  <si>
    <t>(a_o2 - t2) * a_o2(1- a_o2) * w7</t>
  </si>
  <si>
    <r>
      <rPr>
        <sz val="11"/>
        <color indexed="8"/>
        <rFont val="Helvetica Neue"/>
      </rPr>
      <t xml:space="preserve">∂(E1 + E2)/∂(a_h1) = </t>
    </r>
    <r>
      <rPr>
        <b/>
        <sz val="11"/>
        <color indexed="8"/>
        <rFont val="Helvetica Neue"/>
      </rPr>
      <t>(a_o1 - t1) * a_o1(1- a_o1) * w5 +(a_o2 - t2) * a_o2(1- a_o2) * w7</t>
    </r>
  </si>
  <si>
    <t>Extrapolating</t>
  </si>
  <si>
    <t>∂(E_T)/∂(a_h2)</t>
  </si>
  <si>
    <r>
      <rPr>
        <b/>
        <sz val="11"/>
        <color indexed="8"/>
        <rFont val="Helvetica Neue"/>
      </rPr>
      <t>(a_o1 - t1) * a_o1(1- a_o1) * w6 +(a_o2 - t2) * a_o2(1- a_o2) * w8</t>
    </r>
  </si>
  <si>
    <t>Derivatives wrto E for w1, w2, w3, w4</t>
  </si>
  <si>
    <t>h1 = w1 * i1 + w2 * i2</t>
  </si>
  <si>
    <t>∂E_T/∂w1</t>
  </si>
  <si>
    <t xml:space="preserve">h2 = w3 * i1 + w4 * i2	 </t>
  </si>
  <si>
    <t>∂(E_T)/∂w1</t>
  </si>
  <si>
    <t>a_h1 = σ (h1) = 1/(1 + exp(-h1))</t>
  </si>
  <si>
    <t xml:space="preserve">Since we know ∂(E_T)/∂(a_h1) we can substitute ∂(E_T)/(a_o1) *  (a_o1)/(o1)  * (o1)/a_h1  for ∂(E_T)/∂(a_h1) </t>
  </si>
  <si>
    <t>a_h2 = σ (h2)= = 1/(1 + exp(-h2))</t>
  </si>
  <si>
    <t>o1 = w5 * a_h1  + w6 * a_h2</t>
  </si>
  <si>
    <t>o2 = w7 * a_h1  + w8 * a_h2</t>
  </si>
  <si>
    <t xml:space="preserve">a_o1 = σ (o1) = 1/(1 + exp(-o1)) </t>
  </si>
  <si>
    <r>
      <rPr>
        <sz val="11"/>
        <color indexed="8"/>
        <rFont val="Helvetica Neue"/>
      </rPr>
      <t>(</t>
    </r>
    <r>
      <rPr>
        <b/>
        <sz val="11"/>
        <color indexed="8"/>
        <rFont val="Helvetica Neue"/>
      </rPr>
      <t>(a_o1 - t1) * a_o1(1- a_o1) * w5 +(a_o2 - t2) * a_o2(1- a_o2) * w7) * a_h1 (1 - a_h1) * i1</t>
    </r>
  </si>
  <si>
    <t>a_o2 = σ (o2) = 1/(1 + exp(-o2))</t>
  </si>
  <si>
    <r>
      <rPr>
        <sz val="11"/>
        <color indexed="8"/>
        <rFont val="Helvetica Neue"/>
      </rPr>
      <t>∂(E_T)/∂a_h1 *</t>
    </r>
    <r>
      <rPr>
        <b/>
        <sz val="11"/>
        <color indexed="8"/>
        <rFont val="Helvetica Neue"/>
      </rPr>
      <t xml:space="preserve"> </t>
    </r>
    <r>
      <rPr>
        <sz val="11"/>
        <color indexed="8"/>
        <rFont val="Helvetica Neue"/>
      </rPr>
      <t>a_h1 (1 - a_h1) * i1</t>
    </r>
  </si>
  <si>
    <t>Putting it together for w1 and extrapolating for other weights w2,w3,w4</t>
  </si>
  <si>
    <r>
      <rPr>
        <sz val="10"/>
        <color indexed="8"/>
        <rFont val="Helvetica Neue"/>
      </rPr>
      <t>E1 = 1/2 * (t1 - a_o1)</t>
    </r>
    <r>
      <rPr>
        <vertAlign val="superscript"/>
        <sz val="10"/>
        <color indexed="8"/>
        <rFont val="Helvetica Neue"/>
      </rPr>
      <t>2</t>
    </r>
    <r>
      <rPr>
        <sz val="10"/>
        <color indexed="8"/>
        <rFont val="Helvetica Neue"/>
      </rPr>
      <t xml:space="preserve"> </t>
    </r>
  </si>
  <si>
    <t>∂(E_T)/∂w2</t>
  </si>
  <si>
    <r>
      <rPr>
        <sz val="11"/>
        <color indexed="8"/>
        <rFont val="Helvetica Neue"/>
      </rPr>
      <t>∂(E_T)/∂a_h1 *</t>
    </r>
    <r>
      <rPr>
        <b/>
        <sz val="11"/>
        <color indexed="8"/>
        <rFont val="Helvetica Neue"/>
      </rPr>
      <t xml:space="preserve"> </t>
    </r>
    <r>
      <rPr>
        <sz val="11"/>
        <color indexed="8"/>
        <rFont val="Helvetica Neue"/>
      </rPr>
      <t>a_h1 (1 - a_h1) * i2</t>
    </r>
  </si>
  <si>
    <r>
      <rPr>
        <sz val="10"/>
        <color indexed="8"/>
        <rFont val="Helvetica Neue"/>
      </rPr>
      <t>E2 = 1/2 * (t2 - a_o2)</t>
    </r>
    <r>
      <rPr>
        <vertAlign val="superscript"/>
        <sz val="10"/>
        <color indexed="8"/>
        <rFont val="Helvetica Neue"/>
      </rPr>
      <t>2</t>
    </r>
    <r>
      <rPr>
        <sz val="10"/>
        <color indexed="8"/>
        <rFont val="Helvetica Neue"/>
      </rPr>
      <t xml:space="preserve"> </t>
    </r>
  </si>
  <si>
    <t>∂(E_T)/∂w3</t>
  </si>
  <si>
    <r>
      <rPr>
        <sz val="11"/>
        <color indexed="8"/>
        <rFont val="Helvetica Neue"/>
      </rPr>
      <t>∂(E_T)/∂a_h2 *</t>
    </r>
    <r>
      <rPr>
        <b/>
        <sz val="11"/>
        <color indexed="8"/>
        <rFont val="Helvetica Neue"/>
      </rPr>
      <t xml:space="preserve"> </t>
    </r>
    <r>
      <rPr>
        <sz val="11"/>
        <color indexed="8"/>
        <rFont val="Helvetica Neue"/>
      </rPr>
      <t>a_h2 (1 - a_h2) * i1</t>
    </r>
  </si>
  <si>
    <t>E_Total = E1 + E2</t>
  </si>
  <si>
    <t>∂(E_T)/∂w4</t>
  </si>
  <si>
    <r>
      <rPr>
        <sz val="11"/>
        <color indexed="8"/>
        <rFont val="Helvetica Neue"/>
      </rPr>
      <t>∂(E_T)/∂a_h2 *</t>
    </r>
    <r>
      <rPr>
        <b/>
        <sz val="11"/>
        <color indexed="8"/>
        <rFont val="Helvetica Neue"/>
      </rPr>
      <t xml:space="preserve"> </t>
    </r>
    <r>
      <rPr>
        <sz val="11"/>
        <color indexed="8"/>
        <rFont val="Helvetica Neue"/>
      </rPr>
      <t>a_h2 (1 - a_h2) * i2</t>
    </r>
  </si>
  <si>
    <t>Learning Rate</t>
  </si>
  <si>
    <t>t1</t>
  </si>
  <si>
    <t>t2</t>
  </si>
  <si>
    <t>i1</t>
  </si>
  <si>
    <t>i2</t>
  </si>
  <si>
    <t>w1</t>
  </si>
  <si>
    <t>w2</t>
  </si>
  <si>
    <t>w3</t>
  </si>
  <si>
    <t>w4</t>
  </si>
  <si>
    <t>h1</t>
  </si>
  <si>
    <t>h2</t>
  </si>
  <si>
    <t>a_h2</t>
  </si>
  <si>
    <t>w5</t>
  </si>
  <si>
    <t>w6</t>
  </si>
  <si>
    <t>w7</t>
  </si>
  <si>
    <t>w8</t>
  </si>
  <si>
    <t>o1</t>
  </si>
  <si>
    <t>a_o1</t>
  </si>
  <si>
    <t>o2</t>
  </si>
  <si>
    <t>a_o2</t>
  </si>
  <si>
    <t>E1</t>
  </si>
  <si>
    <t>E2</t>
  </si>
  <si>
    <t>E_Total</t>
  </si>
  <si>
    <t>E∂w1</t>
  </si>
  <si>
    <t>E∂w2</t>
  </si>
  <si>
    <t>E∂w3</t>
  </si>
  <si>
    <t>E∂w4</t>
  </si>
  <si>
    <t>E∂w5</t>
  </si>
  <si>
    <t>E∂w6</t>
  </si>
  <si>
    <t>E∂w7</t>
  </si>
  <si>
    <t>E∂w8</t>
  </si>
  <si>
    <t>Derivative of loss wrt weights - w5, w6,w7, w8</t>
  </si>
  <si>
    <t>Hidden layer activation (derivatives wrt E)</t>
  </si>
  <si>
    <t>LR = 0.5</t>
  </si>
  <si>
    <t>LR = 0.2</t>
  </si>
  <si>
    <t>LR = 0.1</t>
  </si>
  <si>
    <t>LR = 0.8</t>
  </si>
  <si>
    <t>LR = 1</t>
  </si>
  <si>
    <t>LR = 2</t>
  </si>
  <si>
    <t>∂(E_T)/∂a_h1 * ∂a_h1/∂h1 * ∂h1/∂w1</t>
  </si>
  <si>
    <t>∂a_h1/∂h1</t>
  </si>
  <si>
    <t>∂h1/∂w1</t>
  </si>
  <si>
    <t>∂(w1 * i1 + w2 * i2)/∂w1 = i1</t>
  </si>
  <si>
    <t>∂(E_T)/∂(a_o1) *  ∂(a_o1)/∂(o1)  * ∂(o1)/∂ a_h1 * ∂a_h1/∂h1 * ∂h1/∂w1</t>
  </si>
  <si>
    <t>∂(σ (h1))/∂h1 = σ (h1)(1- σ (h1)) = a_h1 (1 - a_h1)</t>
  </si>
</sst>
</file>

<file path=xl/styles.xml><?xml version="1.0" encoding="utf-8"?>
<styleSheet xmlns="http://schemas.openxmlformats.org/spreadsheetml/2006/main">
  <numFmts count="2">
    <numFmt numFmtId="164" formatCode="0.000"/>
    <numFmt numFmtId="165" formatCode="0.0000"/>
  </numFmts>
  <fonts count="8">
    <font>
      <sz val="10"/>
      <color indexed="8"/>
      <name val="Helvetica Neue"/>
    </font>
    <font>
      <b/>
      <sz val="10"/>
      <color indexed="8"/>
      <name val="Helvetica Neue"/>
    </font>
    <font>
      <b/>
      <sz val="11"/>
      <color indexed="8"/>
      <name val="Helvetica Neue"/>
    </font>
    <font>
      <sz val="11"/>
      <color indexed="8"/>
      <name val="Helvetica Neue"/>
    </font>
    <font>
      <vertAlign val="superscript"/>
      <sz val="10"/>
      <color indexed="8"/>
      <name val="Helvetica Neue"/>
    </font>
    <font>
      <i/>
      <sz val="11"/>
      <color indexed="8"/>
      <name val="Helvetica Neue"/>
    </font>
    <font>
      <sz val="10"/>
      <color indexed="18"/>
      <name val="Helvetica Neue Medium"/>
    </font>
    <font>
      <sz val="10"/>
      <color indexed="18"/>
      <name val="Helvetica Neue"/>
    </font>
  </fonts>
  <fills count="10">
    <fill>
      <patternFill patternType="none"/>
    </fill>
    <fill>
      <patternFill patternType="gray125"/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9"/>
        <bgColor auto="1"/>
      </patternFill>
    </fill>
  </fills>
  <borders count="29">
    <border>
      <left/>
      <right/>
      <top/>
      <bottom/>
      <diagonal/>
    </border>
    <border>
      <left style="thin">
        <color indexed="9"/>
      </left>
      <right/>
      <top style="thin">
        <color indexed="9"/>
      </top>
      <bottom style="thin">
        <color indexed="10"/>
      </bottom>
      <diagonal/>
    </border>
    <border>
      <left/>
      <right/>
      <top style="thin">
        <color indexed="9"/>
      </top>
      <bottom style="thin">
        <color indexed="10"/>
      </bottom>
      <diagonal/>
    </border>
    <border>
      <left/>
      <right style="thin">
        <color indexed="9"/>
      </right>
      <top style="thin">
        <color indexed="9"/>
      </top>
      <bottom style="thin">
        <color indexed="10"/>
      </bottom>
      <diagonal/>
    </border>
    <border>
      <left style="thin">
        <color indexed="9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9"/>
      </right>
      <top style="thin">
        <color indexed="10"/>
      </top>
      <bottom/>
      <diagonal/>
    </border>
    <border>
      <left style="thin">
        <color indexed="9"/>
      </left>
      <right/>
      <top/>
      <bottom/>
      <diagonal/>
    </border>
    <border>
      <left/>
      <right/>
      <top/>
      <bottom/>
      <diagonal/>
    </border>
    <border>
      <left/>
      <right style="thin">
        <color indexed="9"/>
      </right>
      <top/>
      <bottom/>
      <diagonal/>
    </border>
    <border>
      <left style="thin">
        <color indexed="9"/>
      </left>
      <right/>
      <top/>
      <bottom style="thin">
        <color indexed="18"/>
      </bottom>
      <diagonal/>
    </border>
    <border>
      <left/>
      <right/>
      <top/>
      <bottom style="thin">
        <color indexed="18"/>
      </bottom>
      <diagonal/>
    </border>
    <border>
      <left style="thin">
        <color indexed="18"/>
      </left>
      <right/>
      <top style="thin">
        <color indexed="18"/>
      </top>
      <bottom style="thin">
        <color indexed="18"/>
      </bottom>
      <diagonal/>
    </border>
    <border>
      <left/>
      <right/>
      <top style="thin">
        <color indexed="18"/>
      </top>
      <bottom style="thin">
        <color indexed="18"/>
      </bottom>
      <diagonal/>
    </border>
    <border>
      <left/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18"/>
      </left>
      <right/>
      <top/>
      <bottom/>
      <diagonal/>
    </border>
    <border>
      <left style="thin">
        <color indexed="9"/>
      </left>
      <right/>
      <top style="thin">
        <color indexed="18"/>
      </top>
      <bottom/>
      <diagonal/>
    </border>
    <border>
      <left/>
      <right/>
      <top style="thin">
        <color indexed="18"/>
      </top>
      <bottom/>
      <diagonal/>
    </border>
    <border>
      <left style="thin">
        <color indexed="9"/>
      </left>
      <right/>
      <top/>
      <bottom style="thin">
        <color indexed="9"/>
      </bottom>
      <diagonal/>
    </border>
    <border>
      <left/>
      <right/>
      <top/>
      <bottom style="thin">
        <color indexed="9"/>
      </bottom>
      <diagonal/>
    </border>
    <border>
      <left/>
      <right style="thin">
        <color indexed="9"/>
      </right>
      <top/>
      <bottom style="thin">
        <color indexed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94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1" fillId="0" borderId="1" xfId="0" applyFont="1" applyBorder="1" applyAlignment="1">
      <alignment vertical="top" wrapText="1"/>
    </xf>
    <xf numFmtId="0" fontId="1" fillId="0" borderId="2" xfId="0" applyFont="1" applyBorder="1" applyAlignment="1">
      <alignment vertical="top" wrapText="1"/>
    </xf>
    <xf numFmtId="0" fontId="1" fillId="0" borderId="3" xfId="0" applyFont="1" applyBorder="1" applyAlignment="1">
      <alignment vertical="top" wrapText="1"/>
    </xf>
    <xf numFmtId="0" fontId="0" fillId="0" borderId="4" xfId="0" applyFont="1" applyBorder="1" applyAlignment="1">
      <alignment vertical="top" wrapText="1"/>
    </xf>
    <xf numFmtId="0" fontId="0" fillId="0" borderId="5" xfId="0" applyFont="1" applyBorder="1" applyAlignment="1">
      <alignment vertical="top" wrapText="1"/>
    </xf>
    <xf numFmtId="0" fontId="3" fillId="0" borderId="5" xfId="0" applyFont="1" applyBorder="1" applyAlignment="1">
      <alignment vertical="top" wrapText="1"/>
    </xf>
    <xf numFmtId="0" fontId="3" fillId="0" borderId="6" xfId="0" applyFont="1" applyBorder="1" applyAlignment="1">
      <alignment vertical="top" wrapText="1"/>
    </xf>
    <xf numFmtId="0" fontId="0" fillId="3" borderId="7" xfId="0" applyFont="1" applyFill="1" applyBorder="1" applyAlignment="1">
      <alignment vertical="top" wrapText="1"/>
    </xf>
    <xf numFmtId="0" fontId="0" fillId="3" borderId="8" xfId="0" applyFont="1" applyFill="1" applyBorder="1" applyAlignment="1">
      <alignment vertical="top" wrapText="1"/>
    </xf>
    <xf numFmtId="49" fontId="3" fillId="3" borderId="8" xfId="0" applyNumberFormat="1" applyFont="1" applyFill="1" applyBorder="1" applyAlignment="1">
      <alignment vertical="top" wrapText="1"/>
    </xf>
    <xf numFmtId="0" fontId="3" fillId="3" borderId="8" xfId="0" applyFont="1" applyFill="1" applyBorder="1" applyAlignment="1">
      <alignment vertical="top" wrapText="1"/>
    </xf>
    <xf numFmtId="0" fontId="3" fillId="3" borderId="9" xfId="0" applyFont="1" applyFill="1" applyBorder="1" applyAlignment="1">
      <alignment vertical="top" wrapText="1"/>
    </xf>
    <xf numFmtId="0" fontId="0" fillId="0" borderId="7" xfId="0" applyFont="1" applyBorder="1" applyAlignment="1">
      <alignment vertical="top" wrapText="1"/>
    </xf>
    <xf numFmtId="0" fontId="0" fillId="0" borderId="8" xfId="0" applyFont="1" applyBorder="1" applyAlignment="1">
      <alignment vertical="top" wrapText="1"/>
    </xf>
    <xf numFmtId="0" fontId="3" fillId="0" borderId="8" xfId="0" applyFont="1" applyBorder="1" applyAlignment="1">
      <alignment vertical="top" wrapText="1"/>
    </xf>
    <xf numFmtId="0" fontId="3" fillId="0" borderId="9" xfId="0" applyFont="1" applyBorder="1" applyAlignment="1">
      <alignment vertical="top" wrapText="1"/>
    </xf>
    <xf numFmtId="49" fontId="1" fillId="8" borderId="10" xfId="0" applyNumberFormat="1" applyFont="1" applyFill="1" applyBorder="1" applyAlignment="1">
      <alignment vertical="top" wrapText="1"/>
    </xf>
    <xf numFmtId="0" fontId="1" fillId="8" borderId="11" xfId="0" applyNumberFormat="1" applyFont="1" applyFill="1" applyBorder="1" applyAlignment="1">
      <alignment vertical="top" wrapText="1"/>
    </xf>
    <xf numFmtId="0" fontId="0" fillId="0" borderId="11" xfId="0" applyFont="1" applyBorder="1" applyAlignment="1">
      <alignment vertical="top" wrapText="1"/>
    </xf>
    <xf numFmtId="0" fontId="3" fillId="0" borderId="11" xfId="0" applyFont="1" applyBorder="1" applyAlignment="1">
      <alignment vertical="top" wrapText="1"/>
    </xf>
    <xf numFmtId="49" fontId="6" fillId="9" borderId="12" xfId="0" applyNumberFormat="1" applyFont="1" applyFill="1" applyBorder="1" applyAlignment="1">
      <alignment vertical="top" wrapText="1"/>
    </xf>
    <xf numFmtId="49" fontId="6" fillId="9" borderId="13" xfId="0" applyNumberFormat="1" applyFont="1" applyFill="1" applyBorder="1" applyAlignment="1">
      <alignment vertical="top" wrapText="1"/>
    </xf>
    <xf numFmtId="49" fontId="6" fillId="9" borderId="14" xfId="0" applyNumberFormat="1" applyFont="1" applyFill="1" applyBorder="1" applyAlignment="1">
      <alignment vertical="top" wrapText="1"/>
    </xf>
    <xf numFmtId="49" fontId="7" fillId="9" borderId="15" xfId="0" applyNumberFormat="1" applyFont="1" applyFill="1" applyBorder="1" applyAlignment="1">
      <alignment vertical="top" wrapText="1"/>
    </xf>
    <xf numFmtId="49" fontId="7" fillId="9" borderId="8" xfId="0" applyNumberFormat="1" applyFont="1" applyFill="1" applyBorder="1" applyAlignment="1">
      <alignment vertical="top" wrapText="1"/>
    </xf>
    <xf numFmtId="164" fontId="7" fillId="9" borderId="8" xfId="0" applyNumberFormat="1" applyFont="1" applyFill="1" applyBorder="1" applyAlignment="1">
      <alignment vertical="top" wrapText="1"/>
    </xf>
    <xf numFmtId="164" fontId="7" fillId="9" borderId="9" xfId="0" applyNumberFormat="1" applyFont="1" applyFill="1" applyBorder="1" applyAlignment="1">
      <alignment vertical="top" wrapText="1"/>
    </xf>
    <xf numFmtId="165" fontId="0" fillId="0" borderId="16" xfId="0" applyNumberFormat="1" applyFont="1" applyBorder="1" applyAlignment="1">
      <alignment vertical="top" wrapText="1"/>
    </xf>
    <xf numFmtId="165" fontId="0" fillId="0" borderId="17" xfId="0" applyNumberFormat="1" applyFont="1" applyBorder="1" applyAlignment="1">
      <alignment vertical="top" wrapText="1"/>
    </xf>
    <xf numFmtId="165" fontId="0" fillId="5" borderId="17" xfId="0" applyNumberFormat="1" applyFont="1" applyFill="1" applyBorder="1" applyAlignment="1">
      <alignment vertical="top" wrapText="1"/>
    </xf>
    <xf numFmtId="165" fontId="0" fillId="0" borderId="8" xfId="0" applyNumberFormat="1" applyFont="1" applyBorder="1" applyAlignment="1">
      <alignment vertical="top" wrapText="1"/>
    </xf>
    <xf numFmtId="165" fontId="0" fillId="0" borderId="9" xfId="0" applyNumberFormat="1" applyFont="1" applyBorder="1" applyAlignment="1">
      <alignment vertical="top" wrapText="1"/>
    </xf>
    <xf numFmtId="165" fontId="0" fillId="3" borderId="7" xfId="0" applyNumberFormat="1" applyFont="1" applyFill="1" applyBorder="1" applyAlignment="1">
      <alignment vertical="top" wrapText="1"/>
    </xf>
    <xf numFmtId="165" fontId="0" fillId="3" borderId="8" xfId="0" applyNumberFormat="1" applyFont="1" applyFill="1" applyBorder="1" applyAlignment="1">
      <alignment vertical="top" wrapText="1"/>
    </xf>
    <xf numFmtId="165" fontId="0" fillId="5" borderId="8" xfId="0" applyNumberFormat="1" applyFont="1" applyFill="1" applyBorder="1" applyAlignment="1">
      <alignment vertical="top" wrapText="1"/>
    </xf>
    <xf numFmtId="165" fontId="0" fillId="3" borderId="9" xfId="0" applyNumberFormat="1" applyFont="1" applyFill="1" applyBorder="1" applyAlignment="1">
      <alignment vertical="top" wrapText="1"/>
    </xf>
    <xf numFmtId="165" fontId="0" fillId="0" borderId="7" xfId="0" applyNumberFormat="1" applyFont="1" applyBorder="1" applyAlignment="1">
      <alignment vertical="top" wrapText="1"/>
    </xf>
    <xf numFmtId="165" fontId="0" fillId="0" borderId="18" xfId="0" applyNumberFormat="1" applyFont="1" applyBorder="1" applyAlignment="1">
      <alignment vertical="top" wrapText="1"/>
    </xf>
    <xf numFmtId="165" fontId="0" fillId="0" borderId="19" xfId="0" applyNumberFormat="1" applyFont="1" applyBorder="1" applyAlignment="1">
      <alignment vertical="top" wrapText="1"/>
    </xf>
    <xf numFmtId="165" fontId="0" fillId="0" borderId="20" xfId="0" applyNumberFormat="1" applyFont="1" applyBorder="1" applyAlignment="1">
      <alignment vertical="top" wrapText="1"/>
    </xf>
    <xf numFmtId="0" fontId="3" fillId="0" borderId="21" xfId="0" applyFont="1" applyBorder="1" applyAlignment="1">
      <alignment vertical="top" wrapText="1"/>
    </xf>
    <xf numFmtId="49" fontId="2" fillId="0" borderId="21" xfId="0" applyNumberFormat="1" applyFont="1" applyBorder="1" applyAlignment="1">
      <alignment vertical="top" wrapText="1"/>
    </xf>
    <xf numFmtId="0" fontId="0" fillId="0" borderId="21" xfId="0" applyFont="1" applyBorder="1" applyAlignment="1">
      <alignment vertical="top" wrapText="1"/>
    </xf>
    <xf numFmtId="49" fontId="3" fillId="3" borderId="21" xfId="0" applyNumberFormat="1" applyFont="1" applyFill="1" applyBorder="1" applyAlignment="1">
      <alignment vertical="top" wrapText="1"/>
    </xf>
    <xf numFmtId="49" fontId="3" fillId="3" borderId="21" xfId="0" applyNumberFormat="1" applyFont="1" applyFill="1" applyBorder="1" applyAlignment="1">
      <alignment vertical="top" wrapText="1"/>
    </xf>
    <xf numFmtId="49" fontId="2" fillId="4" borderId="21" xfId="0" applyNumberFormat="1" applyFont="1" applyFill="1" applyBorder="1" applyAlignment="1">
      <alignment vertical="top" wrapText="1"/>
    </xf>
    <xf numFmtId="0" fontId="3" fillId="3" borderId="21" xfId="0" applyFont="1" applyFill="1" applyBorder="1" applyAlignment="1">
      <alignment vertical="top" wrapText="1"/>
    </xf>
    <xf numFmtId="49" fontId="3" fillId="0" borderId="21" xfId="0" applyNumberFormat="1" applyFont="1" applyBorder="1" applyAlignment="1">
      <alignment vertical="top" wrapText="1"/>
    </xf>
    <xf numFmtId="49" fontId="2" fillId="3" borderId="21" xfId="0" applyNumberFormat="1" applyFont="1" applyFill="1" applyBorder="1" applyAlignment="1">
      <alignment vertical="top" wrapText="1"/>
    </xf>
    <xf numFmtId="49" fontId="3" fillId="3" borderId="22" xfId="0" applyNumberFormat="1" applyFont="1" applyFill="1" applyBorder="1" applyAlignment="1">
      <alignment vertical="top" wrapText="1"/>
    </xf>
    <xf numFmtId="49" fontId="3" fillId="0" borderId="22" xfId="0" applyNumberFormat="1" applyFont="1" applyBorder="1" applyAlignment="1">
      <alignment vertical="top" wrapText="1"/>
    </xf>
    <xf numFmtId="49" fontId="2" fillId="4" borderId="22" xfId="0" applyNumberFormat="1" applyFont="1" applyFill="1" applyBorder="1" applyAlignment="1">
      <alignment vertical="top" wrapText="1"/>
    </xf>
    <xf numFmtId="0" fontId="3" fillId="0" borderId="23" xfId="0" applyFont="1" applyBorder="1" applyAlignment="1">
      <alignment vertical="top" wrapText="1"/>
    </xf>
    <xf numFmtId="0" fontId="3" fillId="3" borderId="24" xfId="0" applyFont="1" applyFill="1" applyBorder="1" applyAlignment="1">
      <alignment vertical="top" wrapText="1"/>
    </xf>
    <xf numFmtId="0" fontId="3" fillId="3" borderId="23" xfId="0" applyFont="1" applyFill="1" applyBorder="1" applyAlignment="1">
      <alignment vertical="top" wrapText="1"/>
    </xf>
    <xf numFmtId="0" fontId="3" fillId="0" borderId="24" xfId="0" applyFont="1" applyBorder="1" applyAlignment="1">
      <alignment vertical="top" wrapText="1"/>
    </xf>
    <xf numFmtId="0" fontId="3" fillId="3" borderId="25" xfId="0" applyFont="1" applyFill="1" applyBorder="1" applyAlignment="1">
      <alignment vertical="top" wrapText="1"/>
    </xf>
    <xf numFmtId="0" fontId="3" fillId="3" borderId="26" xfId="0" applyFont="1" applyFill="1" applyBorder="1" applyAlignment="1">
      <alignment vertical="top" wrapText="1"/>
    </xf>
    <xf numFmtId="0" fontId="3" fillId="3" borderId="27" xfId="0" applyFont="1" applyFill="1" applyBorder="1" applyAlignment="1">
      <alignment vertical="top" wrapText="1"/>
    </xf>
    <xf numFmtId="49" fontId="3" fillId="5" borderId="21" xfId="0" applyNumberFormat="1" applyFont="1" applyFill="1" applyBorder="1" applyAlignment="1">
      <alignment vertical="top" wrapText="1"/>
    </xf>
    <xf numFmtId="49" fontId="2" fillId="6" borderId="21" xfId="0" applyNumberFormat="1" applyFont="1" applyFill="1" applyBorder="1" applyAlignment="1">
      <alignment vertical="top" wrapText="1"/>
    </xf>
    <xf numFmtId="0" fontId="0" fillId="3" borderId="21" xfId="0" applyFont="1" applyFill="1" applyBorder="1" applyAlignment="1">
      <alignment vertical="top" wrapText="1"/>
    </xf>
    <xf numFmtId="49" fontId="3" fillId="4" borderId="21" xfId="0" applyNumberFormat="1" applyFont="1" applyFill="1" applyBorder="1" applyAlignment="1">
      <alignment vertical="top" wrapText="1"/>
    </xf>
    <xf numFmtId="49" fontId="3" fillId="7" borderId="21" xfId="0" applyNumberFormat="1" applyFont="1" applyFill="1" applyBorder="1" applyAlignment="1">
      <alignment vertical="top" wrapText="1"/>
    </xf>
    <xf numFmtId="0" fontId="0" fillId="0" borderId="0" xfId="0" applyAlignment="1">
      <alignment vertical="top" wrapText="1"/>
    </xf>
    <xf numFmtId="49" fontId="0" fillId="0" borderId="21" xfId="0" applyNumberFormat="1" applyBorder="1" applyAlignment="1">
      <alignment vertical="top" wrapText="1"/>
    </xf>
    <xf numFmtId="49" fontId="0" fillId="3" borderId="7" xfId="0" applyNumberFormat="1" applyFont="1" applyFill="1" applyBorder="1" applyAlignment="1">
      <alignment vertical="top" wrapText="1"/>
    </xf>
    <xf numFmtId="0" fontId="0" fillId="3" borderId="8" xfId="0" applyFont="1" applyFill="1" applyBorder="1" applyAlignment="1">
      <alignment vertical="top" wrapText="1"/>
    </xf>
    <xf numFmtId="49" fontId="0" fillId="0" borderId="7" xfId="0" applyNumberFormat="1" applyFont="1" applyBorder="1" applyAlignment="1">
      <alignment vertical="top" wrapText="1"/>
    </xf>
    <xf numFmtId="0" fontId="0" fillId="0" borderId="8" xfId="0" applyFont="1" applyBorder="1" applyAlignment="1">
      <alignment vertical="top" wrapText="1"/>
    </xf>
    <xf numFmtId="49" fontId="5" fillId="0" borderId="8" xfId="0" applyNumberFormat="1" applyFont="1" applyBorder="1" applyAlignment="1">
      <alignment horizontal="right" vertical="top" wrapText="1"/>
    </xf>
    <xf numFmtId="0" fontId="0" fillId="0" borderId="8" xfId="0" applyFont="1" applyBorder="1" applyAlignment="1">
      <alignment horizontal="right" vertical="top" wrapText="1"/>
    </xf>
    <xf numFmtId="49" fontId="3" fillId="0" borderId="21" xfId="0" applyNumberFormat="1" applyFont="1" applyBorder="1" applyAlignment="1">
      <alignment vertical="top" wrapText="1"/>
    </xf>
    <xf numFmtId="0" fontId="0" fillId="0" borderId="21" xfId="0" applyFont="1" applyBorder="1" applyAlignment="1">
      <alignment vertical="top" wrapText="1"/>
    </xf>
    <xf numFmtId="49" fontId="3" fillId="3" borderId="21" xfId="0" applyNumberFormat="1" applyFont="1" applyFill="1" applyBorder="1" applyAlignment="1">
      <alignment vertical="top" wrapText="1"/>
    </xf>
    <xf numFmtId="0" fontId="0" fillId="3" borderId="21" xfId="0" applyFont="1" applyFill="1" applyBorder="1" applyAlignment="1">
      <alignment vertical="top" wrapText="1"/>
    </xf>
    <xf numFmtId="49" fontId="2" fillId="0" borderId="21" xfId="0" applyNumberFormat="1" applyFont="1" applyBorder="1" applyAlignment="1">
      <alignment vertical="top" wrapText="1"/>
    </xf>
    <xf numFmtId="0" fontId="1" fillId="2" borderId="21" xfId="0" applyFont="1" applyFill="1" applyBorder="1" applyAlignment="1">
      <alignment vertical="top" wrapText="1"/>
    </xf>
    <xf numFmtId="49" fontId="5" fillId="0" borderId="22" xfId="0" applyNumberFormat="1" applyFont="1" applyBorder="1" applyAlignment="1">
      <alignment horizontal="left" vertical="center" wrapText="1"/>
    </xf>
    <xf numFmtId="0" fontId="0" fillId="3" borderId="22" xfId="0" applyFont="1" applyFill="1" applyBorder="1" applyAlignment="1">
      <alignment vertical="top" wrapText="1"/>
    </xf>
    <xf numFmtId="0" fontId="0" fillId="0" borderId="22" xfId="0" applyFont="1" applyBorder="1" applyAlignment="1">
      <alignment vertical="top" wrapText="1"/>
    </xf>
    <xf numFmtId="49" fontId="2" fillId="3" borderId="21" xfId="0" applyNumberFormat="1" applyFont="1" applyFill="1" applyBorder="1" applyAlignment="1">
      <alignment vertical="top" wrapText="1"/>
    </xf>
    <xf numFmtId="49" fontId="0" fillId="3" borderId="21" xfId="0" applyNumberFormat="1" applyFont="1" applyFill="1" applyBorder="1" applyAlignment="1">
      <alignment vertical="top" wrapText="1"/>
    </xf>
    <xf numFmtId="49" fontId="5" fillId="0" borderId="21" xfId="0" applyNumberFormat="1" applyFont="1" applyBorder="1" applyAlignment="1">
      <alignment horizontal="left" vertical="center" wrapText="1"/>
    </xf>
    <xf numFmtId="49" fontId="3" fillId="0" borderId="28" xfId="0" applyNumberFormat="1" applyFont="1" applyBorder="1" applyAlignment="1">
      <alignment vertical="top" wrapText="1"/>
    </xf>
    <xf numFmtId="0" fontId="0" fillId="0" borderId="28" xfId="0" applyFont="1" applyBorder="1" applyAlignment="1">
      <alignment vertical="top" wrapText="1"/>
    </xf>
    <xf numFmtId="0" fontId="0" fillId="0" borderId="24" xfId="0" applyFont="1" applyBorder="1" applyAlignment="1">
      <alignment vertical="top" wrapText="1"/>
    </xf>
    <xf numFmtId="49" fontId="3" fillId="7" borderId="21" xfId="0" applyNumberFormat="1" applyFont="1" applyFill="1" applyBorder="1" applyAlignment="1">
      <alignment vertical="top" wrapText="1"/>
    </xf>
    <xf numFmtId="49" fontId="3" fillId="6" borderId="21" xfId="0" applyNumberFormat="1" applyFont="1" applyFill="1" applyBorder="1" applyAlignment="1">
      <alignment vertical="top" wrapText="1"/>
    </xf>
    <xf numFmtId="0" fontId="0" fillId="0" borderId="0" xfId="0" applyAlignment="1">
      <alignment horizontal="center" vertical="top" wrapText="1"/>
    </xf>
    <xf numFmtId="0" fontId="0" fillId="0" borderId="0" xfId="0" applyFont="1" applyAlignment="1">
      <alignment horizontal="center" vertical="top" wrapText="1"/>
    </xf>
    <xf numFmtId="49" fontId="0" fillId="3" borderId="21" xfId="0" applyNumberFormat="1" applyFill="1" applyBorder="1" applyAlignment="1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5A5A5"/>
      <rgbColor rgb="FF3F3F3F"/>
      <rgbColor rgb="FFBDC0BF"/>
      <rgbColor rgb="FFF4F4F4"/>
      <rgbColor rgb="FF72FCE9"/>
      <rgbColor rgb="FFFFF056"/>
      <rgbColor rgb="FFFFD931"/>
      <rgbColor rgb="FFD5D5D5"/>
      <rgbColor rgb="FFFF968C"/>
      <rgbColor rgb="FFFEFFFE"/>
      <rgbColor rgb="FFB41700"/>
      <rgbColor rgb="FFB8B8B8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2"/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Error</a:t>
            </a:r>
            <a:r>
              <a:rPr lang="en-US" baseline="0"/>
              <a:t> Vs Epoch</a:t>
            </a:r>
            <a:endParaRPr lang="en-US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backprop_training!$W$35</c:f>
              <c:strCache>
                <c:ptCount val="1"/>
                <c:pt idx="0">
                  <c:v>E_Total</c:v>
                </c:pt>
              </c:strCache>
            </c:strRef>
          </c:tx>
          <c:marker>
            <c:symbol val="none"/>
          </c:marker>
          <c:val>
            <c:numRef>
              <c:f>backprop_training!$W$36:$W$81</c:f>
              <c:numCache>
                <c:formatCode>0.0000</c:formatCode>
                <c:ptCount val="46"/>
                <c:pt idx="0">
                  <c:v>0.24251985734837728</c:v>
                </c:pt>
                <c:pt idx="1">
                  <c:v>0.23549537787349017</c:v>
                </c:pt>
                <c:pt idx="2">
                  <c:v>0.22862020600870744</c:v>
                </c:pt>
                <c:pt idx="3">
                  <c:v>0.22189935290057158</c:v>
                </c:pt>
                <c:pt idx="4">
                  <c:v>0.21533724355706674</c:v>
                </c:pt>
                <c:pt idx="5">
                  <c:v>0.20893767274108918</c:v>
                </c:pt>
                <c:pt idx="6">
                  <c:v>0.202703773668297</c:v>
                </c:pt>
                <c:pt idx="7">
                  <c:v>0.19663799959953079</c:v>
                </c:pt>
                <c:pt idx="8">
                  <c:v>0.1907421179707893</c:v>
                </c:pt>
                <c:pt idx="9">
                  <c:v>0.18501721631430007</c:v>
                </c:pt>
                <c:pt idx="10">
                  <c:v>0.1794637189063516</c:v>
                </c:pt>
                <c:pt idx="11">
                  <c:v>0.17408141283901166</c:v>
                </c:pt>
                <c:pt idx="12">
                  <c:v>0.16886948205556535</c:v>
                </c:pt>
                <c:pt idx="13">
                  <c:v>0.1638265478102261</c:v>
                </c:pt>
                <c:pt idx="14">
                  <c:v>0.15895071400404875</c:v>
                </c:pt>
                <c:pt idx="15">
                  <c:v>0.1542396159006717</c:v>
                </c:pt>
                <c:pt idx="16">
                  <c:v>0.14969047082553455</c:v>
                </c:pt>
                <c:pt idx="17">
                  <c:v>0.14530012958791491</c:v>
                </c:pt>
                <c:pt idx="18">
                  <c:v>0.1410651275242675</c:v>
                </c:pt>
                <c:pt idx="19">
                  <c:v>0.13698173423274129</c:v>
                </c:pt>
                <c:pt idx="20">
                  <c:v>0.13304600124279031</c:v>
                </c:pt>
                <c:pt idx="21">
                  <c:v>0.12925380703270212</c:v>
                </c:pt>
                <c:pt idx="22">
                  <c:v>0.12560089896573273</c:v>
                </c:pt>
                <c:pt idx="23">
                  <c:v>0.12208293185828389</c:v>
                </c:pt>
                <c:pt idx="24">
                  <c:v>0.11869550301870918</c:v>
                </c:pt>
                <c:pt idx="25">
                  <c:v>0.11543418370179451</c:v>
                </c:pt>
                <c:pt idx="26">
                  <c:v>0.11229454701173039</c:v>
                </c:pt>
                <c:pt idx="27">
                  <c:v>0.10927219235630757</c:v>
                </c:pt>
                <c:pt idx="28">
                  <c:v>0.10636276660852687</c:v>
                </c:pt>
                <c:pt idx="29">
                  <c:v>0.10356198217058328</c:v>
                </c:pt>
                <c:pt idx="30">
                  <c:v>0.1008656321612144</c:v>
                </c:pt>
                <c:pt idx="31">
                  <c:v>9.8269602962661323E-2</c:v>
                </c:pt>
                <c:pt idx="32">
                  <c:v>9.5769884369911337E-2</c:v>
                </c:pt>
                <c:pt idx="33">
                  <c:v>9.3362577584248513E-2</c:v>
                </c:pt>
                <c:pt idx="34">
                  <c:v>9.10439012870356E-2</c:v>
                </c:pt>
                <c:pt idx="35">
                  <c:v>8.881019601950367E-2</c:v>
                </c:pt>
                <c:pt idx="36">
                  <c:v>8.6657927081316213E-2</c:v>
                </c:pt>
                <c:pt idx="37">
                  <c:v>8.4583686145816447E-2</c:v>
                </c:pt>
                <c:pt idx="38">
                  <c:v>8.2584191773960688E-2</c:v>
                </c:pt>
                <c:pt idx="39">
                  <c:v>8.0656288992637284E-2</c:v>
                </c:pt>
                <c:pt idx="40">
                  <c:v>7.8796948086864632E-2</c:v>
                </c:pt>
                <c:pt idx="41">
                  <c:v>7.7003262739623934E-2</c:v>
                </c:pt>
                <c:pt idx="42">
                  <c:v>7.5272447638079221E-2</c:v>
                </c:pt>
                <c:pt idx="43">
                  <c:v>7.3601835650846686E-2</c:v>
                </c:pt>
                <c:pt idx="44">
                  <c:v>7.1988874667910402E-2</c:v>
                </c:pt>
                <c:pt idx="45">
                  <c:v>7.0431124182790114E-2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B9C-124F-BB29-F0A5277A4F9A}"/>
            </c:ext>
          </c:extLst>
        </c:ser>
        <c:marker val="1"/>
        <c:axId val="138886144"/>
        <c:axId val="138896896"/>
      </c:lineChart>
      <c:catAx>
        <c:axId val="13888614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rPr>
                  <a:t>Iteration</a:t>
                </a:r>
                <a:endParaRPr lang="en-US"/>
              </a:p>
            </c:rich>
          </c:tx>
          <c:layout/>
          <c:spPr>
            <a:solidFill>
              <a:schemeClr val="accent3"/>
            </a:solidFill>
            <a:ln w="25400" cap="flat" cmpd="sng" algn="ctr">
              <a:solidFill>
                <a:schemeClr val="accent3"/>
              </a:solidFill>
              <a:prstDash val="solid"/>
            </a:ln>
            <a:effectLst/>
          </c:spPr>
        </c:title>
        <c:majorTickMark val="none"/>
        <c:tickLblPos val="nextTo"/>
        <c:txPr>
          <a:bodyPr rot="-60000000" vert="horz"/>
          <a:lstStyle/>
          <a:p>
            <a:pPr>
              <a:defRPr/>
            </a:pPr>
            <a:endParaRPr lang="en-US"/>
          </a:p>
        </c:txPr>
        <c:crossAx val="138896896"/>
        <c:crosses val="autoZero"/>
        <c:auto val="1"/>
        <c:lblAlgn val="ctr"/>
        <c:lblOffset val="100"/>
        <c:tickLblSkip val="2"/>
        <c:tickMarkSkip val="2"/>
      </c:catAx>
      <c:valAx>
        <c:axId val="13889689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Error</a:t>
                </a:r>
              </a:p>
            </c:rich>
          </c:tx>
          <c:layout/>
          <c:spPr>
            <a:solidFill>
              <a:schemeClr val="accent5">
                <a:lumMod val="75000"/>
              </a:schemeClr>
            </a:solidFill>
          </c:spPr>
        </c:title>
        <c:numFmt formatCode="0.00" sourceLinked="0"/>
        <c:tickLblPos val="nextTo"/>
        <c:txPr>
          <a:bodyPr rot="-60000000" vert="horz"/>
          <a:lstStyle/>
          <a:p>
            <a:pPr>
              <a:defRPr/>
            </a:pPr>
            <a:endParaRPr lang="en-US"/>
          </a:p>
        </c:txPr>
        <c:crossAx val="138886144"/>
        <c:crossesAt val="1"/>
        <c:crossBetween val="midCat"/>
      </c:valAx>
    </c:plotArea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2"/>
  <c:chart>
    <c:title>
      <c:tx>
        <c:rich>
          <a:bodyPr/>
          <a:lstStyle/>
          <a:p>
            <a:pPr>
              <a:defRPr/>
            </a:pPr>
            <a:r>
              <a:rPr lang="en-US" baseline="0"/>
              <a:t>Learning Rate Impact on error</a:t>
            </a:r>
            <a:endParaRPr lang="en-US"/>
          </a:p>
        </c:rich>
      </c:tx>
      <c:layout>
        <c:manualLayout>
          <c:xMode val="edge"/>
          <c:yMode val="edge"/>
          <c:x val="0.17498600174978129"/>
          <c:y val="3.7037037037037049E-2"/>
        </c:manualLayout>
      </c:layout>
    </c:title>
    <c:plotArea>
      <c:layout/>
      <c:lineChart>
        <c:grouping val="standard"/>
        <c:ser>
          <c:idx val="0"/>
          <c:order val="0"/>
          <c:tx>
            <c:strRef>
              <c:f>LR_VS_Error!$D$2</c:f>
              <c:strCache>
                <c:ptCount val="1"/>
                <c:pt idx="0">
                  <c:v>LR = 0.1</c:v>
                </c:pt>
              </c:strCache>
            </c:strRef>
          </c:tx>
          <c:marker>
            <c:symbol val="none"/>
          </c:marker>
          <c:val>
            <c:numRef>
              <c:f>LR_VS_Error!$D$3:$D$48</c:f>
              <c:numCache>
                <c:formatCode>0.0000</c:formatCode>
                <c:ptCount val="46"/>
                <c:pt idx="0">
                  <c:v>0.24251985734837728</c:v>
                </c:pt>
                <c:pt idx="1">
                  <c:v>0.24110903876812873</c:v>
                </c:pt>
                <c:pt idx="2">
                  <c:v>0.23970403156867259</c:v>
                </c:pt>
                <c:pt idx="3">
                  <c:v>0.23830487995320579</c:v>
                </c:pt>
                <c:pt idx="4">
                  <c:v>0.23691162730651111</c:v>
                </c:pt>
                <c:pt idx="5">
                  <c:v>0.23552431617466935</c:v>
                </c:pt>
                <c:pt idx="6">
                  <c:v>0.23414298824548435</c:v>
                </c:pt>
                <c:pt idx="7">
                  <c:v>0.23276768432963732</c:v>
                </c:pt>
                <c:pt idx="8">
                  <c:v>0.23139844434258416</c:v>
                </c:pt>
                <c:pt idx="9">
                  <c:v>0.23003530728721144</c:v>
                </c:pt>
                <c:pt idx="10">
                  <c:v>0.22867831123726023</c:v>
                </c:pt>
                <c:pt idx="11">
                  <c:v>0.22732749332153174</c:v>
                </c:pt>
                <c:pt idx="12">
                  <c:v>0.22598288970888195</c:v>
                </c:pt>
                <c:pt idx="13">
                  <c:v>0.22464453559401529</c:v>
                </c:pt>
                <c:pt idx="14">
                  <c:v>0.22331246518408293</c:v>
                </c:pt>
                <c:pt idx="15">
                  <c:v>0.22198671168609313</c:v>
                </c:pt>
                <c:pt idx="16">
                  <c:v>0.22066730729513706</c:v>
                </c:pt>
                <c:pt idx="17">
                  <c:v>0.21935428318343375</c:v>
                </c:pt>
                <c:pt idx="18">
                  <c:v>0.21804766949019649</c:v>
                </c:pt>
                <c:pt idx="19">
                  <c:v>0.21674749531232129</c:v>
                </c:pt>
                <c:pt idx="20">
                  <c:v>0.21545378869589749</c:v>
                </c:pt>
                <c:pt idx="21">
                  <c:v>0.214166576628539</c:v>
                </c:pt>
                <c:pt idx="22">
                  <c:v>0.21288588503253308</c:v>
                </c:pt>
                <c:pt idx="23">
                  <c:v>0.21161173875880418</c:v>
                </c:pt>
                <c:pt idx="24">
                  <c:v>0.21034416158168673</c:v>
                </c:pt>
                <c:pt idx="25">
                  <c:v>0.20908317619450248</c:v>
                </c:pt>
                <c:pt idx="26">
                  <c:v>0.20782880420593419</c:v>
                </c:pt>
                <c:pt idx="27">
                  <c:v>0.20658106613718943</c:v>
                </c:pt>
                <c:pt idx="28">
                  <c:v>0.2053399814199442</c:v>
                </c:pt>
                <c:pt idx="29">
                  <c:v>0.20410556839505828</c:v>
                </c:pt>
                <c:pt idx="30">
                  <c:v>0.20287784431205044</c:v>
                </c:pt>
                <c:pt idx="31">
                  <c:v>0.20165682532932294</c:v>
                </c:pt>
                <c:pt idx="32">
                  <c:v>0.20044252651512373</c:v>
                </c:pt>
                <c:pt idx="33">
                  <c:v>0.19923496184923162</c:v>
                </c:pt>
                <c:pt idx="34">
                  <c:v>0.19803414422535279</c:v>
                </c:pt>
                <c:pt idx="35">
                  <c:v>0.19684008545421375</c:v>
                </c:pt>
                <c:pt idx="36">
                  <c:v>0.19565279626733462</c:v>
                </c:pt>
                <c:pt idx="37">
                  <c:v>0.19447228632146968</c:v>
                </c:pt>
                <c:pt idx="38">
                  <c:v>0.19329856420369629</c:v>
                </c:pt>
                <c:pt idx="39">
                  <c:v>0.19213163743713793</c:v>
                </c:pt>
                <c:pt idx="40">
                  <c:v>0.19097151248730354</c:v>
                </c:pt>
                <c:pt idx="41">
                  <c:v>0.18981819476902467</c:v>
                </c:pt>
                <c:pt idx="42">
                  <c:v>0.18867168865397438</c:v>
                </c:pt>
                <c:pt idx="43">
                  <c:v>0.18753199747874838</c:v>
                </c:pt>
                <c:pt idx="44">
                  <c:v>0.18639912355349048</c:v>
                </c:pt>
                <c:pt idx="45">
                  <c:v>0.1852730681710435</c:v>
                </c:pt>
              </c:numCache>
            </c:numRef>
          </c:val>
        </c:ser>
        <c:ser>
          <c:idx val="1"/>
          <c:order val="1"/>
          <c:tx>
            <c:strRef>
              <c:f>LR_VS_Error!$E$2</c:f>
              <c:strCache>
                <c:ptCount val="1"/>
                <c:pt idx="0">
                  <c:v>LR = 0.2</c:v>
                </c:pt>
              </c:strCache>
            </c:strRef>
          </c:tx>
          <c:marker>
            <c:symbol val="none"/>
          </c:marker>
          <c:val>
            <c:numRef>
              <c:f>LR_VS_Error!$E$3:$E$48</c:f>
              <c:numCache>
                <c:formatCode>0.0000</c:formatCode>
                <c:ptCount val="46"/>
                <c:pt idx="0">
                  <c:v>0.24251985734837728</c:v>
                </c:pt>
                <c:pt idx="1">
                  <c:v>0.23970114342898322</c:v>
                </c:pt>
                <c:pt idx="2">
                  <c:v>0.23690583912562505</c:v>
                </c:pt>
                <c:pt idx="3">
                  <c:v>0.2341342902068855</c:v>
                </c:pt>
                <c:pt idx="4">
                  <c:v>0.23138682882215905</c:v>
                </c:pt>
                <c:pt idx="5">
                  <c:v>0.22866377289884651</c:v>
                </c:pt>
                <c:pt idx="6">
                  <c:v>0.22596542558768243</c:v>
                </c:pt>
                <c:pt idx="7">
                  <c:v>0.22329207475776353</c:v>
                </c:pt>
                <c:pt idx="8">
                  <c:v>0.22064399254252082</c:v>
                </c:pt>
                <c:pt idx="9">
                  <c:v>0.21802143493755069</c:v>
                </c:pt>
                <c:pt idx="10">
                  <c:v>0.21542464145089724</c:v>
                </c:pt>
                <c:pt idx="11">
                  <c:v>0.21285383480606401</c:v>
                </c:pt>
                <c:pt idx="12">
                  <c:v>0.2103092206977262</c:v>
                </c:pt>
                <c:pt idx="13">
                  <c:v>0.20779098759982209</c:v>
                </c:pt>
                <c:pt idx="14">
                  <c:v>0.2052993066254179</c:v>
                </c:pt>
                <c:pt idx="15">
                  <c:v>0.20283433143747986</c:v>
                </c:pt>
                <c:pt idx="16">
                  <c:v>0.20039619820943533</c:v>
                </c:pt>
                <c:pt idx="17">
                  <c:v>0.19798502563417694</c:v>
                </c:pt>
                <c:pt idx="18">
                  <c:v>0.19560091497995413</c:v>
                </c:pt>
                <c:pt idx="19">
                  <c:v>0.19324395019140397</c:v>
                </c:pt>
                <c:pt idx="20">
                  <c:v>0.19091419803380841</c:v>
                </c:pt>
                <c:pt idx="21">
                  <c:v>0.18861170827851184</c:v>
                </c:pt>
                <c:pt idx="22">
                  <c:v>0.18633651392731257</c:v>
                </c:pt>
                <c:pt idx="23">
                  <c:v>0.18408863147353058</c:v>
                </c:pt>
                <c:pt idx="24">
                  <c:v>0.18186806119737448</c:v>
                </c:pt>
                <c:pt idx="25">
                  <c:v>0.17967478749316157</c:v>
                </c:pt>
                <c:pt idx="26">
                  <c:v>0.17750877922590497</c:v>
                </c:pt>
                <c:pt idx="27">
                  <c:v>0.17536999011475216</c:v>
                </c:pt>
                <c:pt idx="28">
                  <c:v>0.17325835914075249</c:v>
                </c:pt>
                <c:pt idx="29">
                  <c:v>0.1711738109764416</c:v>
                </c:pt>
                <c:pt idx="30">
                  <c:v>0.16911625643474981</c:v>
                </c:pt>
                <c:pt idx="31">
                  <c:v>0.16708559293478628</c:v>
                </c:pt>
                <c:pt idx="32">
                  <c:v>0.16508170498209707</c:v>
                </c:pt>
                <c:pt idx="33">
                  <c:v>0.1631044646610611</c:v>
                </c:pt>
                <c:pt idx="34">
                  <c:v>0.16115373213715883</c:v>
                </c:pt>
                <c:pt idx="35">
                  <c:v>0.1592293561669357</c:v>
                </c:pt>
                <c:pt idx="36">
                  <c:v>0.15733117461356697</c:v>
                </c:pt>
                <c:pt idx="37">
                  <c:v>0.15545901496603229</c:v>
                </c:pt>
                <c:pt idx="38">
                  <c:v>0.15361269486000692</c:v>
                </c:pt>
                <c:pt idx="39">
                  <c:v>0.15179202259868566</c:v>
                </c:pt>
                <c:pt idx="40">
                  <c:v>0.14999679767186344</c:v>
                </c:pt>
                <c:pt idx="41">
                  <c:v>0.14822681127170761</c:v>
                </c:pt>
                <c:pt idx="42">
                  <c:v>0.14648184680377035</c:v>
                </c:pt>
                <c:pt idx="43">
                  <c:v>0.14476168039190218</c:v>
                </c:pt>
                <c:pt idx="44">
                  <c:v>0.14306608137583723</c:v>
                </c:pt>
                <c:pt idx="45">
                  <c:v>0.14139481280033572</c:v>
                </c:pt>
              </c:numCache>
            </c:numRef>
          </c:val>
        </c:ser>
        <c:ser>
          <c:idx val="2"/>
          <c:order val="2"/>
          <c:tx>
            <c:strRef>
              <c:f>LR_VS_Error!$F$2</c:f>
              <c:strCache>
                <c:ptCount val="1"/>
                <c:pt idx="0">
                  <c:v>LR = 0.5</c:v>
                </c:pt>
              </c:strCache>
            </c:strRef>
          </c:tx>
          <c:marker>
            <c:symbol val="none"/>
          </c:marker>
          <c:val>
            <c:numRef>
              <c:f>LR_VS_Error!$F$3:$F$48</c:f>
              <c:numCache>
                <c:formatCode>0.0000</c:formatCode>
                <c:ptCount val="46"/>
                <c:pt idx="0">
                  <c:v>0.24251985734837728</c:v>
                </c:pt>
                <c:pt idx="1">
                  <c:v>0.23549537787349017</c:v>
                </c:pt>
                <c:pt idx="2">
                  <c:v>0.22862020600870744</c:v>
                </c:pt>
                <c:pt idx="3">
                  <c:v>0.22189935290057158</c:v>
                </c:pt>
                <c:pt idx="4">
                  <c:v>0.21533724355706674</c:v>
                </c:pt>
                <c:pt idx="5">
                  <c:v>0.20893767274108918</c:v>
                </c:pt>
                <c:pt idx="6">
                  <c:v>0.202703773668297</c:v>
                </c:pt>
                <c:pt idx="7">
                  <c:v>0.19663799959953079</c:v>
                </c:pt>
                <c:pt idx="8">
                  <c:v>0.1907421179707893</c:v>
                </c:pt>
                <c:pt idx="9">
                  <c:v>0.18501721631430007</c:v>
                </c:pt>
                <c:pt idx="10">
                  <c:v>0.1794637189063516</c:v>
                </c:pt>
                <c:pt idx="11">
                  <c:v>0.17408141283901166</c:v>
                </c:pt>
                <c:pt idx="12">
                  <c:v>0.16886948205556535</c:v>
                </c:pt>
                <c:pt idx="13">
                  <c:v>0.1638265478102261</c:v>
                </c:pt>
                <c:pt idx="14">
                  <c:v>0.15895071400404875</c:v>
                </c:pt>
                <c:pt idx="15">
                  <c:v>0.1542396159006717</c:v>
                </c:pt>
                <c:pt idx="16">
                  <c:v>0.14969047082553455</c:v>
                </c:pt>
                <c:pt idx="17">
                  <c:v>0.14530012958791491</c:v>
                </c:pt>
                <c:pt idx="18">
                  <c:v>0.1410651275242675</c:v>
                </c:pt>
                <c:pt idx="19">
                  <c:v>0.13698173423274129</c:v>
                </c:pt>
                <c:pt idx="20">
                  <c:v>0.13304600124279031</c:v>
                </c:pt>
                <c:pt idx="21">
                  <c:v>0.12925380703270212</c:v>
                </c:pt>
                <c:pt idx="22">
                  <c:v>0.12560089896573273</c:v>
                </c:pt>
                <c:pt idx="23">
                  <c:v>0.12208293185828389</c:v>
                </c:pt>
                <c:pt idx="24">
                  <c:v>0.11869550301870918</c:v>
                </c:pt>
                <c:pt idx="25">
                  <c:v>0.11543418370179451</c:v>
                </c:pt>
                <c:pt idx="26">
                  <c:v>0.11229454701173039</c:v>
                </c:pt>
                <c:pt idx="27">
                  <c:v>0.10927219235630757</c:v>
                </c:pt>
                <c:pt idx="28">
                  <c:v>0.10636276660852687</c:v>
                </c:pt>
                <c:pt idx="29">
                  <c:v>0.10356198217058328</c:v>
                </c:pt>
                <c:pt idx="30">
                  <c:v>0.1008656321612144</c:v>
                </c:pt>
                <c:pt idx="31">
                  <c:v>9.8269602962661323E-2</c:v>
                </c:pt>
                <c:pt idx="32">
                  <c:v>9.5769884369911337E-2</c:v>
                </c:pt>
                <c:pt idx="33">
                  <c:v>9.3362577584248513E-2</c:v>
                </c:pt>
                <c:pt idx="34">
                  <c:v>9.10439012870356E-2</c:v>
                </c:pt>
                <c:pt idx="35">
                  <c:v>8.881019601950367E-2</c:v>
                </c:pt>
                <c:pt idx="36">
                  <c:v>8.6657927081316213E-2</c:v>
                </c:pt>
                <c:pt idx="37">
                  <c:v>8.4583686145816447E-2</c:v>
                </c:pt>
                <c:pt idx="38">
                  <c:v>8.2584191773960688E-2</c:v>
                </c:pt>
                <c:pt idx="39">
                  <c:v>8.0656288992637284E-2</c:v>
                </c:pt>
                <c:pt idx="40">
                  <c:v>7.8796948086864632E-2</c:v>
                </c:pt>
                <c:pt idx="41">
                  <c:v>7.7003262739623934E-2</c:v>
                </c:pt>
                <c:pt idx="42">
                  <c:v>7.5272447638079221E-2</c:v>
                </c:pt>
                <c:pt idx="43">
                  <c:v>7.3601835650846686E-2</c:v>
                </c:pt>
                <c:pt idx="44">
                  <c:v>7.1988874667910402E-2</c:v>
                </c:pt>
                <c:pt idx="45">
                  <c:v>7.0431124182790114E-2</c:v>
                </c:pt>
              </c:numCache>
            </c:numRef>
          </c:val>
        </c:ser>
        <c:ser>
          <c:idx val="3"/>
          <c:order val="3"/>
          <c:tx>
            <c:strRef>
              <c:f>LR_VS_Error!$G$2</c:f>
              <c:strCache>
                <c:ptCount val="1"/>
                <c:pt idx="0">
                  <c:v>LR = 0.8</c:v>
                </c:pt>
              </c:strCache>
            </c:strRef>
          </c:tx>
          <c:marker>
            <c:symbol val="none"/>
          </c:marker>
          <c:val>
            <c:numRef>
              <c:f>LR_VS_Error!$G$3:$G$48</c:f>
              <c:numCache>
                <c:formatCode>0.0000</c:formatCode>
                <c:ptCount val="46"/>
                <c:pt idx="0">
                  <c:v>0.24251985734837728</c:v>
                </c:pt>
                <c:pt idx="1">
                  <c:v>0.23131728642977417</c:v>
                </c:pt>
                <c:pt idx="2">
                  <c:v>0.22050429437507871</c:v>
                </c:pt>
                <c:pt idx="3">
                  <c:v>0.21009967584614114</c:v>
                </c:pt>
                <c:pt idx="4">
                  <c:v>0.20011810727964277</c:v>
                </c:pt>
                <c:pt idx="5">
                  <c:v>0.19056984884051159</c:v>
                </c:pt>
                <c:pt idx="6">
                  <c:v>0.18146066004951675</c:v>
                </c:pt>
                <c:pt idx="7">
                  <c:v>0.17279191160023272</c:v>
                </c:pt>
                <c:pt idx="8">
                  <c:v>0.16456086243211812</c:v>
                </c:pt>
                <c:pt idx="9">
                  <c:v>0.15676106311135191</c:v>
                </c:pt>
                <c:pt idx="10">
                  <c:v>0.14938284387826717</c:v>
                </c:pt>
                <c:pt idx="11">
                  <c:v>0.14241384750356204</c:v>
                </c:pt>
                <c:pt idx="12">
                  <c:v>0.13583957209470698</c:v>
                </c:pt>
                <c:pt idx="13">
                  <c:v>0.12964389584905217</c:v>
                </c:pt>
                <c:pt idx="14">
                  <c:v>0.12380956324187031</c:v>
                </c:pt>
                <c:pt idx="15">
                  <c:v>0.11831861932755905</c:v>
                </c:pt>
                <c:pt idx="16">
                  <c:v>0.11315278510804333</c:v>
                </c:pt>
                <c:pt idx="17">
                  <c:v>0.10829377197312121</c:v>
                </c:pt>
                <c:pt idx="18">
                  <c:v>0.10372353697020928</c:v>
                </c:pt>
                <c:pt idx="19">
                  <c:v>9.9424483204908459E-2</c:v>
                </c:pt>
                <c:pt idx="20">
                  <c:v>9.5379611189992164E-2</c:v>
                </c:pt>
                <c:pt idx="21">
                  <c:v>9.1572627665928302E-2</c:v>
                </c:pt>
                <c:pt idx="22">
                  <c:v>8.7988018525968686E-2</c:v>
                </c:pt>
                <c:pt idx="23">
                  <c:v>8.4611092183809494E-2</c:v>
                </c:pt>
                <c:pt idx="24">
                  <c:v>8.1427999177807187E-2</c:v>
                </c:pt>
                <c:pt idx="25">
                  <c:v>7.842573313212739E-2</c:v>
                </c:pt>
                <c:pt idx="26">
                  <c:v>7.5592117477869716E-2</c:v>
                </c:pt>
                <c:pt idx="27">
                  <c:v>7.2915781633847751E-2</c:v>
                </c:pt>
                <c:pt idx="28">
                  <c:v>7.0386129692918964E-2</c:v>
                </c:pt>
                <c:pt idx="29">
                  <c:v>6.7993304074767918E-2</c:v>
                </c:pt>
                <c:pt idx="30">
                  <c:v>6.5728146097571216E-2</c:v>
                </c:pt>
                <c:pt idx="31">
                  <c:v>6.3582154989145684E-2</c:v>
                </c:pt>
                <c:pt idx="32">
                  <c:v>6.1547446498459911E-2</c:v>
                </c:pt>
                <c:pt idx="33">
                  <c:v>5.9616711973728434E-2</c:v>
                </c:pt>
                <c:pt idx="34">
                  <c:v>5.7783178535545376E-2</c:v>
                </c:pt>
                <c:pt idx="35">
                  <c:v>5.6040570784368617E-2</c:v>
                </c:pt>
                <c:pt idx="36">
                  <c:v>5.4383074333270422E-2</c:v>
                </c:pt>
                <c:pt idx="37">
                  <c:v>5.2805301342099806E-2</c:v>
                </c:pt>
                <c:pt idx="38">
                  <c:v>5.1302258141799853E-2</c:v>
                </c:pt>
                <c:pt idx="39">
                  <c:v>4.986931497222967E-2</c:v>
                </c:pt>
                <c:pt idx="40">
                  <c:v>4.8502177808948124E-2</c:v>
                </c:pt>
                <c:pt idx="41">
                  <c:v>4.7196862220289286E-2</c:v>
                </c:pt>
                <c:pt idx="42">
                  <c:v>4.594966917264709E-2</c:v>
                </c:pt>
                <c:pt idx="43">
                  <c:v>4.4757162686715729E-2</c:v>
                </c:pt>
                <c:pt idx="44">
                  <c:v>4.3616149238526691E-2</c:v>
                </c:pt>
                <c:pt idx="45">
                  <c:v>4.2523658794910948E-2</c:v>
                </c:pt>
              </c:numCache>
            </c:numRef>
          </c:val>
        </c:ser>
        <c:ser>
          <c:idx val="4"/>
          <c:order val="4"/>
          <c:tx>
            <c:strRef>
              <c:f>LR_VS_Error!$H$2</c:f>
              <c:strCache>
                <c:ptCount val="1"/>
                <c:pt idx="0">
                  <c:v>LR = 1</c:v>
                </c:pt>
              </c:strCache>
            </c:strRef>
          </c:tx>
          <c:marker>
            <c:symbol val="none"/>
          </c:marker>
          <c:val>
            <c:numRef>
              <c:f>LR_VS_Error!$H$3:$H$48</c:f>
              <c:numCache>
                <c:formatCode>0.0000</c:formatCode>
                <c:ptCount val="46"/>
                <c:pt idx="0">
                  <c:v>0.24251985734837728</c:v>
                </c:pt>
                <c:pt idx="1">
                  <c:v>0.22854776527878509</c:v>
                </c:pt>
                <c:pt idx="2">
                  <c:v>0.2151917513010938</c:v>
                </c:pt>
                <c:pt idx="3">
                  <c:v>0.20248615151693786</c:v>
                </c:pt>
                <c:pt idx="4">
                  <c:v>0.1904549082377793</c:v>
                </c:pt>
                <c:pt idx="5">
                  <c:v>0.17911099514392959</c:v>
                </c:pt>
                <c:pt idx="6">
                  <c:v>0.16845661989366126</c:v>
                </c:pt>
                <c:pt idx="7">
                  <c:v>0.15848407315701624</c:v>
                </c:pt>
                <c:pt idx="8">
                  <c:v>0.14917704036336582</c:v>
                </c:pt>
                <c:pt idx="9">
                  <c:v>0.14051217886912468</c:v>
                </c:pt>
                <c:pt idx="10">
                  <c:v>0.13246078088644664</c:v>
                </c:pt>
                <c:pt idx="11">
                  <c:v>0.12499037939225566</c:v>
                </c:pt>
                <c:pt idx="12">
                  <c:v>0.11806619845238855</c:v>
                </c:pt>
                <c:pt idx="13">
                  <c:v>0.11165239177027833</c:v>
                </c:pt>
                <c:pt idx="14">
                  <c:v>0.10571304830180256</c:v>
                </c:pt>
                <c:pt idx="15">
                  <c:v>0.10021296930959503</c:v>
                </c:pt>
                <c:pt idx="16">
                  <c:v>9.5118237483910822E-2</c:v>
                </c:pt>
                <c:pt idx="17">
                  <c:v>9.0396607278370303E-2</c:v>
                </c:pt>
                <c:pt idx="18">
                  <c:v>8.6017748415939219E-2</c:v>
                </c:pt>
                <c:pt idx="19">
                  <c:v>8.1953373559056492E-2</c:v>
                </c:pt>
                <c:pt idx="20">
                  <c:v>7.8177278008739776E-2</c:v>
                </c:pt>
                <c:pt idx="21">
                  <c:v>7.4665315176863534E-2</c:v>
                </c:pt>
                <c:pt idx="22">
                  <c:v>7.1395327245311377E-2</c:v>
                </c:pt>
                <c:pt idx="23">
                  <c:v>6.8347046350994312E-2</c:v>
                </c:pt>
                <c:pt idx="24">
                  <c:v>6.5501978053987955E-2</c:v>
                </c:pt>
                <c:pt idx="25">
                  <c:v>6.2843275843365728E-2</c:v>
                </c:pt>
                <c:pt idx="26">
                  <c:v>6.0355613006611825E-2</c:v>
                </c:pt>
                <c:pt idx="27">
                  <c:v>5.8025056280016044E-2</c:v>
                </c:pt>
                <c:pt idx="28">
                  <c:v>5.5838944234455193E-2</c:v>
                </c:pt>
                <c:pt idx="29">
                  <c:v>5.3785772254578659E-2</c:v>
                </c:pt>
                <c:pt idx="30">
                  <c:v>5.1855085165816155E-2</c:v>
                </c:pt>
                <c:pt idx="31">
                  <c:v>5.0037377988297521E-2</c:v>
                </c:pt>
                <c:pt idx="32">
                  <c:v>4.8324004895857309E-2</c:v>
                </c:pt>
                <c:pt idx="33">
                  <c:v>4.6707096188247074E-2</c:v>
                </c:pt>
                <c:pt idx="34">
                  <c:v>4.5179482911144014E-2</c:v>
                </c:pt>
                <c:pt idx="35">
                  <c:v>4.373462865497646E-2</c:v>
                </c:pt>
                <c:pt idx="36">
                  <c:v>4.2366568009768818E-2</c:v>
                </c:pt>
                <c:pt idx="37">
                  <c:v>4.1069851134006276E-2</c:v>
                </c:pt>
                <c:pt idx="38">
                  <c:v>3.983949389972679E-2</c:v>
                </c:pt>
                <c:pt idx="39">
                  <c:v>3.8670933095492119E-2</c:v>
                </c:pt>
                <c:pt idx="40">
                  <c:v>3.7559986197692116E-2</c:v>
                </c:pt>
                <c:pt idx="41">
                  <c:v>3.6502815254633315E-2</c:v>
                </c:pt>
                <c:pt idx="42">
                  <c:v>3.5495894464156123E-2</c:v>
                </c:pt>
                <c:pt idx="43">
                  <c:v>3.4535981062155108E-2</c:v>
                </c:pt>
                <c:pt idx="44">
                  <c:v>3.3620089175050251E-2</c:v>
                </c:pt>
                <c:pt idx="45">
                  <c:v>3.274546632316952E-2</c:v>
                </c:pt>
              </c:numCache>
            </c:numRef>
          </c:val>
        </c:ser>
        <c:ser>
          <c:idx val="5"/>
          <c:order val="5"/>
          <c:tx>
            <c:strRef>
              <c:f>LR_VS_Error!$I$2</c:f>
              <c:strCache>
                <c:ptCount val="1"/>
                <c:pt idx="0">
                  <c:v>LR = 2</c:v>
                </c:pt>
              </c:strCache>
            </c:strRef>
          </c:tx>
          <c:marker>
            <c:symbol val="none"/>
          </c:marker>
          <c:val>
            <c:numRef>
              <c:f>LR_VS_Error!$I$3:$I$48</c:f>
              <c:numCache>
                <c:formatCode>0.0000</c:formatCode>
                <c:ptCount val="46"/>
                <c:pt idx="0">
                  <c:v>0.24251985734837728</c:v>
                </c:pt>
                <c:pt idx="1">
                  <c:v>0.21490159884256635</c:v>
                </c:pt>
                <c:pt idx="2">
                  <c:v>0.18987932614400227</c:v>
                </c:pt>
                <c:pt idx="3">
                  <c:v>0.16762535191281996</c:v>
                </c:pt>
                <c:pt idx="4">
                  <c:v>0.14813949508015645</c:v>
                </c:pt>
                <c:pt idx="5">
                  <c:v>0.13127531967647857</c:v>
                </c:pt>
                <c:pt idx="6">
                  <c:v>0.11678987307369015</c:v>
                </c:pt>
                <c:pt idx="7">
                  <c:v>0.10439494052893267</c:v>
                </c:pt>
                <c:pt idx="8">
                  <c:v>9.3796722981055E-2</c:v>
                </c:pt>
                <c:pt idx="9">
                  <c:v>8.4720552415379E-2</c:v>
                </c:pt>
                <c:pt idx="10">
                  <c:v>7.6922979976319306E-2</c:v>
                </c:pt>
                <c:pt idx="11">
                  <c:v>7.0195330732966341E-2</c:v>
                </c:pt>
                <c:pt idx="12">
                  <c:v>6.4362398142722599E-2</c:v>
                </c:pt>
                <c:pt idx="13">
                  <c:v>5.9278852389163084E-2</c:v>
                </c:pt>
                <c:pt idx="14">
                  <c:v>5.482491027939574E-2</c:v>
                </c:pt>
                <c:pt idx="15">
                  <c:v>5.0902083513451699E-2</c:v>
                </c:pt>
                <c:pt idx="16">
                  <c:v>4.7429372470245534E-2</c:v>
                </c:pt>
                <c:pt idx="17">
                  <c:v>4.4340023833243224E-2</c:v>
                </c:pt>
                <c:pt idx="18">
                  <c:v>4.1578846221857452E-2</c:v>
                </c:pt>
                <c:pt idx="19">
                  <c:v>3.9100024391086813E-2</c:v>
                </c:pt>
                <c:pt idx="20">
                  <c:v>3.6865355889397926E-2</c:v>
                </c:pt>
                <c:pt idx="21">
                  <c:v>3.4842835087706754E-2</c:v>
                </c:pt>
                <c:pt idx="22">
                  <c:v>3.3005517883895677E-2</c:v>
                </c:pt>
                <c:pt idx="23">
                  <c:v>3.1330610940849574E-2</c:v>
                </c:pt>
                <c:pt idx="24">
                  <c:v>2.9798739612585584E-2</c:v>
                </c:pt>
                <c:pt idx="25">
                  <c:v>2.839335778028651E-2</c:v>
                </c:pt>
                <c:pt idx="26">
                  <c:v>2.7100270395771342E-2</c:v>
                </c:pt>
                <c:pt idx="27">
                  <c:v>2.5907245673564741E-2</c:v>
                </c:pt>
                <c:pt idx="28">
                  <c:v>2.4803698768155375E-2</c:v>
                </c:pt>
                <c:pt idx="29">
                  <c:v>2.3780432633831283E-2</c:v>
                </c:pt>
                <c:pt idx="30">
                  <c:v>2.282942479195206E-2</c:v>
                </c:pt>
                <c:pt idx="31">
                  <c:v>2.1943651098189226E-2</c:v>
                </c:pt>
                <c:pt idx="32">
                  <c:v>2.1116939452806287E-2</c:v>
                </c:pt>
                <c:pt idx="33">
                  <c:v>2.034384784460451E-2</c:v>
                </c:pt>
                <c:pt idx="34">
                  <c:v>1.9619562253565655E-2</c:v>
                </c:pt>
                <c:pt idx="35">
                  <c:v>1.8939810828479314E-2</c:v>
                </c:pt>
                <c:pt idx="36">
                  <c:v>1.8300791458201265E-2</c:v>
                </c:pt>
                <c:pt idx="37">
                  <c:v>1.7699110410552152E-2</c:v>
                </c:pt>
                <c:pt idx="38">
                  <c:v>1.7131730153587946E-2</c:v>
                </c:pt>
                <c:pt idx="39">
                  <c:v>1.6595924825031735E-2</c:v>
                </c:pt>
                <c:pt idx="40">
                  <c:v>1.6089242096366859E-2</c:v>
                </c:pt>
                <c:pt idx="41">
                  <c:v>1.5609470403423031E-2</c:v>
                </c:pt>
                <c:pt idx="42">
                  <c:v>1.5154610696864603E-2</c:v>
                </c:pt>
                <c:pt idx="43">
                  <c:v>1.4722852012876885E-2</c:v>
                </c:pt>
                <c:pt idx="44">
                  <c:v>1.4312550283620495E-2</c:v>
                </c:pt>
                <c:pt idx="45">
                  <c:v>1.3922209904242521E-2</c:v>
                </c:pt>
              </c:numCache>
            </c:numRef>
          </c:val>
        </c:ser>
        <c:marker val="1"/>
        <c:axId val="139170176"/>
        <c:axId val="139172096"/>
      </c:lineChart>
      <c:catAx>
        <c:axId val="13917017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rPr>
                  <a:t>Iteration</a:t>
                </a:r>
                <a:endParaRPr lang="en-US"/>
              </a:p>
            </c:rich>
          </c:tx>
          <c:layout/>
          <c:spPr>
            <a:solidFill>
              <a:schemeClr val="accent3"/>
            </a:solidFill>
            <a:ln w="25400" cap="flat" cmpd="sng" algn="ctr">
              <a:solidFill>
                <a:schemeClr val="accent3"/>
              </a:solidFill>
              <a:prstDash val="solid"/>
            </a:ln>
            <a:effectLst/>
          </c:spPr>
        </c:title>
        <c:tickLblPos val="nextTo"/>
        <c:crossAx val="139172096"/>
        <c:crosses val="autoZero"/>
        <c:auto val="1"/>
        <c:lblAlgn val="ctr"/>
        <c:lblOffset val="100"/>
      </c:catAx>
      <c:valAx>
        <c:axId val="13917209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rPr>
                  <a:t>Error/Loss</a:t>
                </a:r>
                <a:endParaRPr lang="en-US"/>
              </a:p>
            </c:rich>
          </c:tx>
          <c:layout/>
          <c:spPr>
            <a:solidFill>
              <a:schemeClr val="accent5">
                <a:lumMod val="75000"/>
              </a:schemeClr>
            </a:solidFill>
            <a:ln w="25400" cap="flat" cmpd="sng" algn="ctr">
              <a:solidFill>
                <a:schemeClr val="accent5"/>
              </a:solidFill>
              <a:prstDash val="solid"/>
            </a:ln>
            <a:effectLst/>
          </c:spPr>
        </c:title>
        <c:numFmt formatCode="0.00" sourceLinked="0"/>
        <c:tickLblPos val="nextTo"/>
        <c:crossAx val="13917017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167707</xdr:colOff>
      <xdr:row>3</xdr:row>
      <xdr:rowOff>120883</xdr:rowOff>
    </xdr:from>
    <xdr:to>
      <xdr:col>17</xdr:col>
      <xdr:colOff>246450</xdr:colOff>
      <xdr:row>15</xdr:row>
      <xdr:rowOff>217732</xdr:rowOff>
    </xdr:to>
    <xdr:grpSp>
      <xdr:nvGrpSpPr>
        <xdr:cNvPr id="49" name="Group 49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GrpSpPr/>
      </xdr:nvGrpSpPr>
      <xdr:grpSpPr>
        <a:xfrm>
          <a:off x="167707" y="1063858"/>
          <a:ext cx="9117968" cy="3373449"/>
          <a:chOff x="0" y="-2"/>
          <a:chExt cx="7825741" cy="3196919"/>
        </a:xfrm>
      </xdr:grpSpPr>
      <xdr:sp macro="" textlink="">
        <xdr:nvSpPr>
          <xdr:cNvPr id="2" name="Shape 2">
            <a:extLst>
              <a:ext uri="{FF2B5EF4-FFF2-40B4-BE49-F238E27FC236}">
                <a16:creationId xmlns:a16="http://schemas.microsoft.com/office/drawing/2014/main" xmlns="" id="{00000000-0008-0000-0000-000002000000}"/>
              </a:ext>
            </a:extLst>
          </xdr:cNvPr>
          <xdr:cNvSpPr/>
        </xdr:nvSpPr>
        <xdr:spPr>
          <a:xfrm>
            <a:off x="3202569" y="2339118"/>
            <a:ext cx="1007695" cy="1"/>
          </a:xfrm>
          <a:prstGeom prst="line">
            <a:avLst/>
          </a:prstGeom>
          <a:noFill/>
          <a:ln w="12700" cap="flat">
            <a:solidFill>
              <a:srgbClr val="5E5E5E"/>
            </a:solidFill>
            <a:prstDash val="solid"/>
            <a:miter lim="400000"/>
            <a:tailEnd type="triangle" w="med" len="med"/>
          </a:ln>
          <a:effectLst/>
        </xdr:spPr>
        <xdr:txBody>
          <a:bodyPr/>
          <a:lstStyle/>
          <a:p>
            <a:endParaRPr/>
          </a:p>
        </xdr:txBody>
      </xdr:sp>
      <xdr:sp macro="" textlink="">
        <xdr:nvSpPr>
          <xdr:cNvPr id="3" name="Shape 3">
            <a:extLst>
              <a:ext uri="{FF2B5EF4-FFF2-40B4-BE49-F238E27FC236}">
                <a16:creationId xmlns:a16="http://schemas.microsoft.com/office/drawing/2014/main" xmlns="" id="{00000000-0008-0000-0000-000003000000}"/>
              </a:ext>
            </a:extLst>
          </xdr:cNvPr>
          <xdr:cNvSpPr/>
        </xdr:nvSpPr>
        <xdr:spPr>
          <a:xfrm>
            <a:off x="773219" y="780221"/>
            <a:ext cx="958253" cy="1520798"/>
          </a:xfrm>
          <a:prstGeom prst="line">
            <a:avLst/>
          </a:prstGeom>
          <a:noFill/>
          <a:ln w="12700" cap="flat">
            <a:solidFill>
              <a:srgbClr val="5E5E5E"/>
            </a:solidFill>
            <a:prstDash val="solid"/>
            <a:miter lim="400000"/>
            <a:tailEnd type="triangle" w="med" len="med"/>
          </a:ln>
          <a:effectLst/>
        </xdr:spPr>
        <xdr:txBody>
          <a:bodyPr/>
          <a:lstStyle/>
          <a:p>
            <a:endParaRPr/>
          </a:p>
        </xdr:txBody>
      </xdr:sp>
      <xdr:grpSp>
        <xdr:nvGrpSpPr>
          <xdr:cNvPr id="48" name="Group 48">
            <a:extLst>
              <a:ext uri="{FF2B5EF4-FFF2-40B4-BE49-F238E27FC236}">
                <a16:creationId xmlns:a16="http://schemas.microsoft.com/office/drawing/2014/main" xmlns="" id="{00000000-0008-0000-0000-000030000000}"/>
              </a:ext>
            </a:extLst>
          </xdr:cNvPr>
          <xdr:cNvGrpSpPr/>
        </xdr:nvGrpSpPr>
        <xdr:grpSpPr>
          <a:xfrm>
            <a:off x="0" y="-2"/>
            <a:ext cx="7825741" cy="3196919"/>
            <a:chOff x="0" y="-1"/>
            <a:chExt cx="7825740" cy="3196917"/>
          </a:xfrm>
        </xdr:grpSpPr>
        <xdr:sp macro="" textlink="">
          <xdr:nvSpPr>
            <xdr:cNvPr id="4" name="Shape 4">
              <a:extLst>
                <a:ext uri="{FF2B5EF4-FFF2-40B4-BE49-F238E27FC236}">
                  <a16:creationId xmlns:a16="http://schemas.microsoft.com/office/drawing/2014/main" xmlns="" id="{00000000-0008-0000-0000-000004000000}"/>
                </a:ext>
              </a:extLst>
            </xdr:cNvPr>
            <xdr:cNvSpPr/>
          </xdr:nvSpPr>
          <xdr:spPr>
            <a:xfrm>
              <a:off x="0" y="295729"/>
              <a:ext cx="716677" cy="711042"/>
            </a:xfrm>
            <a:prstGeom prst="ellipse">
              <a:avLst/>
            </a:prstGeom>
            <a:solidFill>
              <a:srgbClr val="00A1FF"/>
            </a:solidFill>
            <a:ln w="12700" cap="flat">
              <a:noFill/>
              <a:miter lim="400000"/>
            </a:ln>
            <a:effectLst/>
          </xdr:spPr>
          <xdr:txBody>
            <a:bodyPr/>
            <a:lstStyle/>
            <a:p>
              <a:endParaRPr/>
            </a:p>
          </xdr:txBody>
        </xdr:sp>
        <xdr:sp macro="" textlink="">
          <xdr:nvSpPr>
            <xdr:cNvPr id="5" name="Shape 5">
              <a:extLst>
                <a:ext uri="{FF2B5EF4-FFF2-40B4-BE49-F238E27FC236}">
                  <a16:creationId xmlns:a16="http://schemas.microsoft.com/office/drawing/2014/main" xmlns="" id="{00000000-0008-0000-0000-000005000000}"/>
                </a:ext>
              </a:extLst>
            </xdr:cNvPr>
            <xdr:cNvSpPr/>
          </xdr:nvSpPr>
          <xdr:spPr>
            <a:xfrm>
              <a:off x="0" y="2079952"/>
              <a:ext cx="716677" cy="711042"/>
            </a:xfrm>
            <a:prstGeom prst="ellipse">
              <a:avLst/>
            </a:prstGeom>
            <a:solidFill>
              <a:srgbClr val="00A1FF"/>
            </a:solidFill>
            <a:ln w="12700" cap="flat">
              <a:noFill/>
              <a:miter lim="400000"/>
            </a:ln>
            <a:effectLst/>
          </xdr:spPr>
          <xdr:txBody>
            <a:bodyPr/>
            <a:lstStyle/>
            <a:p>
              <a:endParaRPr/>
            </a:p>
          </xdr:txBody>
        </xdr:sp>
        <xdr:sp macro="" textlink="">
          <xdr:nvSpPr>
            <xdr:cNvPr id="6" name="Shape 6">
              <a:extLst>
                <a:ext uri="{FF2B5EF4-FFF2-40B4-BE49-F238E27FC236}">
                  <a16:creationId xmlns:a16="http://schemas.microsoft.com/office/drawing/2014/main" xmlns="" id="{00000000-0008-0000-0000-000006000000}"/>
                </a:ext>
              </a:extLst>
            </xdr:cNvPr>
            <xdr:cNvSpPr/>
          </xdr:nvSpPr>
          <xdr:spPr>
            <a:xfrm>
              <a:off x="1733351" y="295729"/>
              <a:ext cx="716678" cy="711042"/>
            </a:xfrm>
            <a:prstGeom prst="ellipse">
              <a:avLst/>
            </a:prstGeom>
            <a:solidFill>
              <a:srgbClr val="60D937"/>
            </a:solidFill>
            <a:ln w="12700" cap="flat">
              <a:noFill/>
              <a:miter lim="400000"/>
            </a:ln>
            <a:effectLst/>
          </xdr:spPr>
          <xdr:txBody>
            <a:bodyPr/>
            <a:lstStyle/>
            <a:p>
              <a:endParaRPr/>
            </a:p>
          </xdr:txBody>
        </xdr:sp>
        <xdr:sp macro="" textlink="">
          <xdr:nvSpPr>
            <xdr:cNvPr id="7" name="Shape 7">
              <a:extLst>
                <a:ext uri="{FF2B5EF4-FFF2-40B4-BE49-F238E27FC236}">
                  <a16:creationId xmlns:a16="http://schemas.microsoft.com/office/drawing/2014/main" xmlns="" id="{00000000-0008-0000-0000-000007000000}"/>
                </a:ext>
              </a:extLst>
            </xdr:cNvPr>
            <xdr:cNvSpPr/>
          </xdr:nvSpPr>
          <xdr:spPr>
            <a:xfrm>
              <a:off x="1733351" y="2079952"/>
              <a:ext cx="716678" cy="711042"/>
            </a:xfrm>
            <a:prstGeom prst="ellipse">
              <a:avLst/>
            </a:prstGeom>
            <a:solidFill>
              <a:srgbClr val="60D937"/>
            </a:solidFill>
            <a:ln w="12700" cap="flat">
              <a:noFill/>
              <a:miter lim="400000"/>
            </a:ln>
            <a:effectLst/>
          </xdr:spPr>
          <xdr:txBody>
            <a:bodyPr/>
            <a:lstStyle/>
            <a:p>
              <a:endParaRPr/>
            </a:p>
          </xdr:txBody>
        </xdr:sp>
        <xdr:sp macro="" textlink="">
          <xdr:nvSpPr>
            <xdr:cNvPr id="8" name="Shape 8">
              <a:extLst>
                <a:ext uri="{FF2B5EF4-FFF2-40B4-BE49-F238E27FC236}">
                  <a16:creationId xmlns:a16="http://schemas.microsoft.com/office/drawing/2014/main" xmlns="" id="{00000000-0008-0000-0000-000008000000}"/>
                </a:ext>
              </a:extLst>
            </xdr:cNvPr>
            <xdr:cNvSpPr/>
          </xdr:nvSpPr>
          <xdr:spPr>
            <a:xfrm>
              <a:off x="2395504" y="295729"/>
              <a:ext cx="716678" cy="711042"/>
            </a:xfrm>
            <a:prstGeom prst="ellipse">
              <a:avLst/>
            </a:prstGeom>
            <a:solidFill>
              <a:schemeClr val="accent3">
                <a:hueOff val="362282"/>
                <a:satOff val="31803"/>
                <a:lumOff val="-18242"/>
              </a:schemeClr>
            </a:solidFill>
            <a:ln w="12700" cap="flat">
              <a:noFill/>
              <a:miter lim="400000"/>
            </a:ln>
            <a:effectLst/>
          </xdr:spPr>
          <xdr:txBody>
            <a:bodyPr/>
            <a:lstStyle/>
            <a:p>
              <a:endParaRPr/>
            </a:p>
          </xdr:txBody>
        </xdr:sp>
        <xdr:sp macro="" textlink="">
          <xdr:nvSpPr>
            <xdr:cNvPr id="9" name="Shape 9">
              <a:extLst>
                <a:ext uri="{FF2B5EF4-FFF2-40B4-BE49-F238E27FC236}">
                  <a16:creationId xmlns:a16="http://schemas.microsoft.com/office/drawing/2014/main" xmlns="" id="{00000000-0008-0000-0000-000009000000}"/>
                </a:ext>
              </a:extLst>
            </xdr:cNvPr>
            <xdr:cNvSpPr/>
          </xdr:nvSpPr>
          <xdr:spPr>
            <a:xfrm>
              <a:off x="2395504" y="2079952"/>
              <a:ext cx="716678" cy="711042"/>
            </a:xfrm>
            <a:prstGeom prst="ellipse">
              <a:avLst/>
            </a:prstGeom>
            <a:solidFill>
              <a:schemeClr val="accent3">
                <a:hueOff val="362282"/>
                <a:satOff val="31803"/>
                <a:lumOff val="-18242"/>
              </a:schemeClr>
            </a:solidFill>
            <a:ln w="12700" cap="flat">
              <a:noFill/>
              <a:miter lim="400000"/>
            </a:ln>
            <a:effectLst/>
          </xdr:spPr>
          <xdr:txBody>
            <a:bodyPr/>
            <a:lstStyle/>
            <a:p>
              <a:endParaRPr/>
            </a:p>
          </xdr:txBody>
        </xdr:sp>
        <xdr:sp macro="" textlink="">
          <xdr:nvSpPr>
            <xdr:cNvPr id="10" name="Shape 10">
              <a:extLst>
                <a:ext uri="{FF2B5EF4-FFF2-40B4-BE49-F238E27FC236}">
                  <a16:creationId xmlns:a16="http://schemas.microsoft.com/office/drawing/2014/main" xmlns="" id="{00000000-0008-0000-0000-00000A000000}"/>
                </a:ext>
              </a:extLst>
            </xdr:cNvPr>
            <xdr:cNvSpPr/>
          </xdr:nvSpPr>
          <xdr:spPr>
            <a:xfrm>
              <a:off x="4183380" y="295729"/>
              <a:ext cx="716678" cy="711042"/>
            </a:xfrm>
            <a:prstGeom prst="ellipse">
              <a:avLst/>
            </a:prstGeom>
            <a:solidFill>
              <a:schemeClr val="accent1">
                <a:lumOff val="16847"/>
              </a:schemeClr>
            </a:solidFill>
            <a:ln w="12700" cap="flat">
              <a:noFill/>
              <a:miter lim="400000"/>
            </a:ln>
            <a:effectLst/>
          </xdr:spPr>
          <xdr:txBody>
            <a:bodyPr/>
            <a:lstStyle/>
            <a:p>
              <a:endParaRPr/>
            </a:p>
          </xdr:txBody>
        </xdr:sp>
        <xdr:sp macro="" textlink="">
          <xdr:nvSpPr>
            <xdr:cNvPr id="11" name="Shape 11">
              <a:extLst>
                <a:ext uri="{FF2B5EF4-FFF2-40B4-BE49-F238E27FC236}">
                  <a16:creationId xmlns:a16="http://schemas.microsoft.com/office/drawing/2014/main" xmlns="" id="{00000000-0008-0000-0000-00000B000000}"/>
                </a:ext>
              </a:extLst>
            </xdr:cNvPr>
            <xdr:cNvSpPr/>
          </xdr:nvSpPr>
          <xdr:spPr>
            <a:xfrm>
              <a:off x="4183380" y="2079952"/>
              <a:ext cx="716678" cy="711042"/>
            </a:xfrm>
            <a:prstGeom prst="ellipse">
              <a:avLst/>
            </a:prstGeom>
            <a:solidFill>
              <a:schemeClr val="accent1">
                <a:lumOff val="16847"/>
              </a:schemeClr>
            </a:solidFill>
            <a:ln w="12700" cap="flat">
              <a:noFill/>
              <a:miter lim="400000"/>
            </a:ln>
            <a:effectLst/>
          </xdr:spPr>
          <xdr:txBody>
            <a:bodyPr/>
            <a:lstStyle/>
            <a:p>
              <a:endParaRPr/>
            </a:p>
          </xdr:txBody>
        </xdr:sp>
        <xdr:sp macro="" textlink="">
          <xdr:nvSpPr>
            <xdr:cNvPr id="12" name="Shape 12">
              <a:extLst>
                <a:ext uri="{FF2B5EF4-FFF2-40B4-BE49-F238E27FC236}">
                  <a16:creationId xmlns:a16="http://schemas.microsoft.com/office/drawing/2014/main" xmlns="" id="{00000000-0008-0000-0000-00000C000000}"/>
                </a:ext>
              </a:extLst>
            </xdr:cNvPr>
            <xdr:cNvSpPr/>
          </xdr:nvSpPr>
          <xdr:spPr>
            <a:xfrm>
              <a:off x="4791009" y="303939"/>
              <a:ext cx="716678" cy="711042"/>
            </a:xfrm>
            <a:prstGeom prst="ellipse">
              <a:avLst/>
            </a:prstGeom>
            <a:solidFill>
              <a:schemeClr val="accent1">
                <a:lumOff val="-13575"/>
              </a:schemeClr>
            </a:solidFill>
            <a:ln w="12700" cap="flat">
              <a:noFill/>
              <a:miter lim="400000"/>
            </a:ln>
            <a:effectLst/>
          </xdr:spPr>
          <xdr:txBody>
            <a:bodyPr/>
            <a:lstStyle/>
            <a:p>
              <a:endParaRPr/>
            </a:p>
          </xdr:txBody>
        </xdr:sp>
        <xdr:sp macro="" textlink="">
          <xdr:nvSpPr>
            <xdr:cNvPr id="13" name="Shape 13">
              <a:extLst>
                <a:ext uri="{FF2B5EF4-FFF2-40B4-BE49-F238E27FC236}">
                  <a16:creationId xmlns:a16="http://schemas.microsoft.com/office/drawing/2014/main" xmlns="" id="{00000000-0008-0000-0000-00000D000000}"/>
                </a:ext>
              </a:extLst>
            </xdr:cNvPr>
            <xdr:cNvSpPr/>
          </xdr:nvSpPr>
          <xdr:spPr>
            <a:xfrm>
              <a:off x="4791009" y="2079952"/>
              <a:ext cx="716678" cy="711042"/>
            </a:xfrm>
            <a:prstGeom prst="ellipse">
              <a:avLst/>
            </a:prstGeom>
            <a:solidFill>
              <a:schemeClr val="accent1">
                <a:lumOff val="-13575"/>
              </a:schemeClr>
            </a:solidFill>
            <a:ln w="12700" cap="flat">
              <a:noFill/>
              <a:miter lim="400000"/>
            </a:ln>
            <a:effectLst/>
          </xdr:spPr>
          <xdr:txBody>
            <a:bodyPr/>
            <a:lstStyle/>
            <a:p>
              <a:endParaRPr/>
            </a:p>
          </xdr:txBody>
        </xdr:sp>
        <xdr:sp macro="" textlink="">
          <xdr:nvSpPr>
            <xdr:cNvPr id="14" name="Shape 14">
              <a:extLst>
                <a:ext uri="{FF2B5EF4-FFF2-40B4-BE49-F238E27FC236}">
                  <a16:creationId xmlns:a16="http://schemas.microsoft.com/office/drawing/2014/main" xmlns="" id="{00000000-0008-0000-0000-00000E000000}"/>
                </a:ext>
              </a:extLst>
            </xdr:cNvPr>
            <xdr:cNvSpPr/>
          </xdr:nvSpPr>
          <xdr:spPr>
            <a:xfrm>
              <a:off x="6672579" y="1006770"/>
              <a:ext cx="1153161" cy="1126808"/>
            </a:xfrm>
            <a:prstGeom prst="ellipse">
              <a:avLst/>
            </a:prstGeom>
            <a:solidFill>
              <a:srgbClr val="ED220D"/>
            </a:solidFill>
            <a:ln w="12700" cap="flat">
              <a:noFill/>
              <a:miter lim="400000"/>
            </a:ln>
            <a:effectLst/>
          </xdr:spPr>
          <xdr:txBody>
            <a:bodyPr/>
            <a:lstStyle/>
            <a:p>
              <a:endParaRPr/>
            </a:p>
          </xdr:txBody>
        </xdr:sp>
        <xdr:sp macro="" textlink="">
          <xdr:nvSpPr>
            <xdr:cNvPr id="15" name="Shape 15">
              <a:extLst>
                <a:ext uri="{FF2B5EF4-FFF2-40B4-BE49-F238E27FC236}">
                  <a16:creationId xmlns:a16="http://schemas.microsoft.com/office/drawing/2014/main" xmlns="" id="{00000000-0008-0000-0000-00000F000000}"/>
                </a:ext>
              </a:extLst>
            </xdr:cNvPr>
            <xdr:cNvSpPr/>
          </xdr:nvSpPr>
          <xdr:spPr>
            <a:xfrm>
              <a:off x="5616733" y="786459"/>
              <a:ext cx="1055847" cy="553299"/>
            </a:xfrm>
            <a:prstGeom prst="line">
              <a:avLst/>
            </a:prstGeom>
            <a:noFill/>
            <a:ln w="12700" cap="flat">
              <a:solidFill>
                <a:srgbClr val="5E5E5E"/>
              </a:solidFill>
              <a:prstDash val="solid"/>
              <a:miter lim="400000"/>
              <a:tailEnd type="triangle" w="med" len="med"/>
            </a:ln>
            <a:effectLst/>
          </xdr:spPr>
          <xdr:txBody>
            <a:bodyPr/>
            <a:lstStyle/>
            <a:p>
              <a:endParaRPr/>
            </a:p>
          </xdr:txBody>
        </xdr:sp>
        <xdr:sp macro="" textlink="">
          <xdr:nvSpPr>
            <xdr:cNvPr id="16" name="Shape 16">
              <a:extLst>
                <a:ext uri="{FF2B5EF4-FFF2-40B4-BE49-F238E27FC236}">
                  <a16:creationId xmlns:a16="http://schemas.microsoft.com/office/drawing/2014/main" xmlns="" id="{00000000-0008-0000-0000-000010000000}"/>
                </a:ext>
              </a:extLst>
            </xdr:cNvPr>
            <xdr:cNvSpPr/>
          </xdr:nvSpPr>
          <xdr:spPr>
            <a:xfrm>
              <a:off x="716676" y="2435472"/>
              <a:ext cx="1007696" cy="1"/>
            </a:xfrm>
            <a:prstGeom prst="line">
              <a:avLst/>
            </a:prstGeom>
            <a:noFill/>
            <a:ln w="12700" cap="flat">
              <a:solidFill>
                <a:srgbClr val="5E5E5E"/>
              </a:solidFill>
              <a:prstDash val="solid"/>
              <a:miter lim="400000"/>
              <a:tailEnd type="triangle" w="med" len="med"/>
            </a:ln>
            <a:effectLst/>
          </xdr:spPr>
          <xdr:txBody>
            <a:bodyPr/>
            <a:lstStyle/>
            <a:p>
              <a:endParaRPr/>
            </a:p>
          </xdr:txBody>
        </xdr:sp>
        <xdr:sp macro="" textlink="">
          <xdr:nvSpPr>
            <xdr:cNvPr id="17" name="Shape 17">
              <a:extLst>
                <a:ext uri="{FF2B5EF4-FFF2-40B4-BE49-F238E27FC236}">
                  <a16:creationId xmlns:a16="http://schemas.microsoft.com/office/drawing/2014/main" xmlns="" id="{00000000-0008-0000-0000-000011000000}"/>
                </a:ext>
              </a:extLst>
            </xdr:cNvPr>
            <xdr:cNvSpPr/>
          </xdr:nvSpPr>
          <xdr:spPr>
            <a:xfrm>
              <a:off x="725657" y="659459"/>
              <a:ext cx="1007695" cy="1"/>
            </a:xfrm>
            <a:prstGeom prst="line">
              <a:avLst/>
            </a:prstGeom>
            <a:noFill/>
            <a:ln w="12700" cap="flat">
              <a:solidFill>
                <a:srgbClr val="5E5E5E"/>
              </a:solidFill>
              <a:prstDash val="solid"/>
              <a:miter lim="400000"/>
              <a:tailEnd type="triangle" w="med" len="med"/>
            </a:ln>
            <a:effectLst/>
          </xdr:spPr>
          <xdr:txBody>
            <a:bodyPr/>
            <a:lstStyle/>
            <a:p>
              <a:endParaRPr/>
            </a:p>
          </xdr:txBody>
        </xdr:sp>
        <xdr:sp macro="" textlink="">
          <xdr:nvSpPr>
            <xdr:cNvPr id="18" name="Shape 18">
              <a:extLst>
                <a:ext uri="{FF2B5EF4-FFF2-40B4-BE49-F238E27FC236}">
                  <a16:creationId xmlns:a16="http://schemas.microsoft.com/office/drawing/2014/main" xmlns="" id="{00000000-0008-0000-0000-000012000000}"/>
                </a:ext>
              </a:extLst>
            </xdr:cNvPr>
            <xdr:cNvSpPr/>
          </xdr:nvSpPr>
          <xdr:spPr>
            <a:xfrm>
              <a:off x="3175685" y="689349"/>
              <a:ext cx="1007696" cy="1"/>
            </a:xfrm>
            <a:prstGeom prst="line">
              <a:avLst/>
            </a:prstGeom>
            <a:noFill/>
            <a:ln w="12700" cap="flat">
              <a:solidFill>
                <a:srgbClr val="5E5E5E"/>
              </a:solidFill>
              <a:prstDash val="solid"/>
              <a:miter lim="400000"/>
              <a:tailEnd type="triangle" w="med" len="med"/>
            </a:ln>
            <a:effectLst/>
          </xdr:spPr>
          <xdr:txBody>
            <a:bodyPr/>
            <a:lstStyle/>
            <a:p>
              <a:endParaRPr/>
            </a:p>
          </xdr:txBody>
        </xdr:sp>
        <xdr:sp macro="" textlink="">
          <xdr:nvSpPr>
            <xdr:cNvPr id="19" name="Shape 19">
              <a:extLst>
                <a:ext uri="{FF2B5EF4-FFF2-40B4-BE49-F238E27FC236}">
                  <a16:creationId xmlns:a16="http://schemas.microsoft.com/office/drawing/2014/main" xmlns="" id="{00000000-0008-0000-0000-000013000000}"/>
                </a:ext>
              </a:extLst>
            </xdr:cNvPr>
            <xdr:cNvSpPr/>
          </xdr:nvSpPr>
          <xdr:spPr>
            <a:xfrm flipV="1">
              <a:off x="5616733" y="1825063"/>
              <a:ext cx="1056091" cy="648511"/>
            </a:xfrm>
            <a:prstGeom prst="line">
              <a:avLst/>
            </a:prstGeom>
            <a:noFill/>
            <a:ln w="12700" cap="flat">
              <a:solidFill>
                <a:srgbClr val="5E5E5E"/>
              </a:solidFill>
              <a:prstDash val="solid"/>
              <a:miter lim="400000"/>
              <a:tailEnd type="triangle" w="med" len="med"/>
            </a:ln>
            <a:effectLst/>
          </xdr:spPr>
          <xdr:txBody>
            <a:bodyPr/>
            <a:lstStyle/>
            <a:p>
              <a:endParaRPr/>
            </a:p>
          </xdr:txBody>
        </xdr:sp>
        <xdr:sp macro="" textlink="">
          <xdr:nvSpPr>
            <xdr:cNvPr id="20" name="Shape 20">
              <a:extLst>
                <a:ext uri="{FF2B5EF4-FFF2-40B4-BE49-F238E27FC236}">
                  <a16:creationId xmlns:a16="http://schemas.microsoft.com/office/drawing/2014/main" xmlns="" id="{00000000-0008-0000-0000-000014000000}"/>
                </a:ext>
              </a:extLst>
            </xdr:cNvPr>
            <xdr:cNvSpPr/>
          </xdr:nvSpPr>
          <xdr:spPr>
            <a:xfrm>
              <a:off x="3170604" y="803705"/>
              <a:ext cx="958253" cy="1520798"/>
            </a:xfrm>
            <a:prstGeom prst="line">
              <a:avLst/>
            </a:prstGeom>
            <a:noFill/>
            <a:ln w="12700" cap="flat">
              <a:solidFill>
                <a:srgbClr val="5E5E5E"/>
              </a:solidFill>
              <a:prstDash val="solid"/>
              <a:miter lim="400000"/>
              <a:tailEnd type="triangle" w="med" len="med"/>
            </a:ln>
            <a:effectLst/>
          </xdr:spPr>
          <xdr:txBody>
            <a:bodyPr/>
            <a:lstStyle/>
            <a:p>
              <a:endParaRPr/>
            </a:p>
          </xdr:txBody>
        </xdr:sp>
        <xdr:sp macro="" textlink="">
          <xdr:nvSpPr>
            <xdr:cNvPr id="21" name="Shape 21">
              <a:extLst>
                <a:ext uri="{FF2B5EF4-FFF2-40B4-BE49-F238E27FC236}">
                  <a16:creationId xmlns:a16="http://schemas.microsoft.com/office/drawing/2014/main" xmlns="" id="{00000000-0008-0000-0000-000015000000}"/>
                </a:ext>
              </a:extLst>
            </xdr:cNvPr>
            <xdr:cNvSpPr/>
          </xdr:nvSpPr>
          <xdr:spPr>
            <a:xfrm flipV="1">
              <a:off x="3171840" y="865284"/>
              <a:ext cx="1065909" cy="1465823"/>
            </a:xfrm>
            <a:prstGeom prst="line">
              <a:avLst/>
            </a:prstGeom>
            <a:noFill/>
            <a:ln w="12700" cap="flat">
              <a:solidFill>
                <a:srgbClr val="5E5E5E"/>
              </a:solidFill>
              <a:prstDash val="solid"/>
              <a:miter lim="400000"/>
              <a:tailEnd type="triangle" w="med" len="med"/>
            </a:ln>
            <a:effectLst/>
          </xdr:spPr>
          <xdr:txBody>
            <a:bodyPr/>
            <a:lstStyle/>
            <a:p>
              <a:endParaRPr/>
            </a:p>
          </xdr:txBody>
        </xdr:sp>
        <xdr:sp macro="" textlink="">
          <xdr:nvSpPr>
            <xdr:cNvPr id="22" name="Shape 22">
              <a:extLst>
                <a:ext uri="{FF2B5EF4-FFF2-40B4-BE49-F238E27FC236}">
                  <a16:creationId xmlns:a16="http://schemas.microsoft.com/office/drawing/2014/main" xmlns="" id="{00000000-0008-0000-0000-000016000000}"/>
                </a:ext>
              </a:extLst>
            </xdr:cNvPr>
            <xdr:cNvSpPr/>
          </xdr:nvSpPr>
          <xdr:spPr>
            <a:xfrm flipV="1">
              <a:off x="809857" y="904015"/>
              <a:ext cx="981187" cy="1426829"/>
            </a:xfrm>
            <a:prstGeom prst="line">
              <a:avLst/>
            </a:prstGeom>
            <a:noFill/>
            <a:ln w="12700" cap="flat">
              <a:solidFill>
                <a:srgbClr val="5E5E5E"/>
              </a:solidFill>
              <a:prstDash val="solid"/>
              <a:miter lim="400000"/>
              <a:tailEnd type="triangle" w="med" len="med"/>
            </a:ln>
            <a:effectLst/>
          </xdr:spPr>
          <xdr:txBody>
            <a:bodyPr/>
            <a:lstStyle/>
            <a:p>
              <a:endParaRPr/>
            </a:p>
          </xdr:txBody>
        </xdr:sp>
        <xdr:sp macro="" textlink="">
          <xdr:nvSpPr>
            <xdr:cNvPr id="51" name="Shape 51">
              <a:extLst>
                <a:ext uri="{FF2B5EF4-FFF2-40B4-BE49-F238E27FC236}">
                  <a16:creationId xmlns:a16="http://schemas.microsoft.com/office/drawing/2014/main" xmlns="" id="{00000000-0008-0000-0000-000033000000}"/>
                </a:ext>
              </a:extLst>
            </xdr:cNvPr>
            <xdr:cNvSpPr/>
          </xdr:nvSpPr>
          <xdr:spPr>
            <a:xfrm>
              <a:off x="2010206" y="-1"/>
              <a:ext cx="622823" cy="316457"/>
            </a:xfrm>
            <a:custGeom>
              <a:avLst/>
              <a:gdLst/>
              <a:ahLst/>
              <a:cxnLst>
                <a:cxn ang="0">
                  <a:pos x="wd2" y="hd2"/>
                </a:cxn>
                <a:cxn ang="5400000">
                  <a:pos x="wd2" y="hd2"/>
                </a:cxn>
                <a:cxn ang="10800000">
                  <a:pos x="wd2" y="hd2"/>
                </a:cxn>
                <a:cxn ang="16200000">
                  <a:pos x="wd2" y="hd2"/>
                </a:cxn>
              </a:cxnLst>
              <a:rect l="0" t="0" r="r" b="b"/>
              <a:pathLst>
                <a:path w="21600" h="16204" extrusionOk="0">
                  <a:moveTo>
                    <a:pt x="0" y="15145"/>
                  </a:moveTo>
                  <a:cubicBezTo>
                    <a:pt x="7920" y="-5396"/>
                    <a:pt x="15120" y="-5043"/>
                    <a:pt x="21600" y="16204"/>
                  </a:cubicBezTo>
                </a:path>
              </a:pathLst>
            </a:custGeom>
            <a:noFill/>
            <a:ln w="12700" cap="flat">
              <a:solidFill>
                <a:srgbClr val="000000"/>
              </a:solidFill>
              <a:prstDash val="solid"/>
              <a:miter lim="400000"/>
              <a:tailEnd type="triangle" w="med" len="med"/>
            </a:ln>
            <a:effectLst/>
          </xdr:spPr>
          <xdr:txBody>
            <a:bodyPr/>
            <a:lstStyle/>
            <a:p>
              <a:endParaRPr/>
            </a:p>
          </xdr:txBody>
        </xdr:sp>
        <xdr:cxnSp macro="">
          <xdr:nvCxnSpPr>
            <xdr:cNvPr id="24" name="Connector 24">
              <a:extLst>
                <a:ext uri="{FF2B5EF4-FFF2-40B4-BE49-F238E27FC236}">
                  <a16:creationId xmlns:a16="http://schemas.microsoft.com/office/drawing/2014/main" xmlns="" id="{00000000-0008-0000-0000-000018000000}"/>
                </a:ext>
              </a:extLst>
            </xdr:cNvPr>
            <xdr:cNvCxnSpPr>
              <a:cxnSpLocks/>
              <a:endCxn id="9" idx="4"/>
            </xdr:cNvCxnSpPr>
          </xdr:nvCxnSpPr>
          <xdr:spPr>
            <a:xfrm>
              <a:off x="2061522" y="2790994"/>
              <a:ext cx="692321" cy="13015"/>
            </a:xfrm>
            <a:prstGeom prst="curvedConnector4">
              <a:avLst>
                <a:gd name="adj1" fmla="val -12194"/>
                <a:gd name="adj2" fmla="val 1800000"/>
              </a:avLst>
            </a:prstGeom>
            <a:ln w="12700" cap="flat">
              <a:solidFill>
                <a:srgbClr val="000000"/>
              </a:solidFill>
              <a:prstDash val="solid"/>
              <a:miter lim="400000"/>
              <a:tailEnd type="triangle" w="med" len="med"/>
            </a:ln>
            <a:effectLst/>
          </xdr:spPr>
        </xdr:cxnSp>
        <xdr:sp macro="" textlink="">
          <xdr:nvSpPr>
            <xdr:cNvPr id="52" name="Shape 52">
              <a:extLst>
                <a:ext uri="{FF2B5EF4-FFF2-40B4-BE49-F238E27FC236}">
                  <a16:creationId xmlns:a16="http://schemas.microsoft.com/office/drawing/2014/main" xmlns="" id="{00000000-0008-0000-0000-000034000000}"/>
                </a:ext>
              </a:extLst>
            </xdr:cNvPr>
            <xdr:cNvSpPr/>
          </xdr:nvSpPr>
          <xdr:spPr>
            <a:xfrm>
              <a:off x="4524039" y="16896"/>
              <a:ext cx="552792" cy="294359"/>
            </a:xfrm>
            <a:custGeom>
              <a:avLst/>
              <a:gdLst/>
              <a:ahLst/>
              <a:cxnLst>
                <a:cxn ang="0">
                  <a:pos x="wd2" y="hd2"/>
                </a:cxn>
                <a:cxn ang="5400000">
                  <a:pos x="wd2" y="hd2"/>
                </a:cxn>
                <a:cxn ang="10800000">
                  <a:pos x="wd2" y="hd2"/>
                </a:cxn>
                <a:cxn ang="16200000">
                  <a:pos x="wd2" y="hd2"/>
                </a:cxn>
              </a:cxnLst>
              <a:rect l="0" t="0" r="r" b="b"/>
              <a:pathLst>
                <a:path w="21600" h="16203" extrusionOk="0">
                  <a:moveTo>
                    <a:pt x="0" y="15351"/>
                  </a:moveTo>
                  <a:cubicBezTo>
                    <a:pt x="9854" y="-5397"/>
                    <a:pt x="17054" y="-5113"/>
                    <a:pt x="21600" y="16203"/>
                  </a:cubicBezTo>
                </a:path>
              </a:pathLst>
            </a:custGeom>
            <a:noFill/>
            <a:ln w="12700" cap="flat">
              <a:solidFill>
                <a:srgbClr val="000000"/>
              </a:solidFill>
              <a:prstDash val="solid"/>
              <a:miter lim="400000"/>
              <a:tailEnd type="triangle" w="med" len="med"/>
            </a:ln>
            <a:effectLst/>
          </xdr:spPr>
          <xdr:txBody>
            <a:bodyPr/>
            <a:lstStyle/>
            <a:p>
              <a:endParaRPr/>
            </a:p>
          </xdr:txBody>
        </xdr:sp>
        <xdr:sp macro="" textlink="">
          <xdr:nvSpPr>
            <xdr:cNvPr id="53" name="Shape 53">
              <a:extLst>
                <a:ext uri="{FF2B5EF4-FFF2-40B4-BE49-F238E27FC236}">
                  <a16:creationId xmlns:a16="http://schemas.microsoft.com/office/drawing/2014/main" xmlns="" id="{00000000-0008-0000-0000-000035000000}"/>
                </a:ext>
              </a:extLst>
            </xdr:cNvPr>
            <xdr:cNvSpPr/>
          </xdr:nvSpPr>
          <xdr:spPr>
            <a:xfrm>
              <a:off x="4547711" y="2793093"/>
              <a:ext cx="662154" cy="403823"/>
            </a:xfrm>
            <a:custGeom>
              <a:avLst/>
              <a:gdLst/>
              <a:ahLst/>
              <a:cxnLst>
                <a:cxn ang="0">
                  <a:pos x="wd2" y="hd2"/>
                </a:cxn>
                <a:cxn ang="5400000">
                  <a:pos x="wd2" y="hd2"/>
                </a:cxn>
                <a:cxn ang="10800000">
                  <a:pos x="wd2" y="hd2"/>
                </a:cxn>
                <a:cxn ang="16200000">
                  <a:pos x="wd2" y="hd2"/>
                </a:cxn>
              </a:cxnLst>
              <a:rect l="0" t="0" r="r" b="b"/>
              <a:pathLst>
                <a:path w="21600" h="16200" extrusionOk="0">
                  <a:moveTo>
                    <a:pt x="0" y="0"/>
                  </a:moveTo>
                  <a:cubicBezTo>
                    <a:pt x="6153" y="21600"/>
                    <a:pt x="13353" y="21600"/>
                    <a:pt x="21600" y="0"/>
                  </a:cubicBezTo>
                </a:path>
              </a:pathLst>
            </a:custGeom>
            <a:noFill/>
            <a:ln w="12700" cap="flat">
              <a:solidFill>
                <a:srgbClr val="000000"/>
              </a:solidFill>
              <a:prstDash val="solid"/>
              <a:miter lim="400000"/>
              <a:tailEnd type="triangle" w="med" len="med"/>
            </a:ln>
            <a:effectLst/>
          </xdr:spPr>
          <xdr:txBody>
            <a:bodyPr/>
            <a:lstStyle/>
            <a:p>
              <a:endParaRPr/>
            </a:p>
          </xdr:txBody>
        </xdr:sp>
        <xdr:sp macro="" textlink="">
          <xdr:nvSpPr>
            <xdr:cNvPr id="27" name="Shape 27">
              <a:extLst>
                <a:ext uri="{FF2B5EF4-FFF2-40B4-BE49-F238E27FC236}">
                  <a16:creationId xmlns:a16="http://schemas.microsoft.com/office/drawing/2014/main" xmlns="" id="{00000000-0008-0000-0000-00001B000000}"/>
                </a:ext>
              </a:extLst>
            </xdr:cNvPr>
            <xdr:cNvSpPr txBox="1"/>
          </xdr:nvSpPr>
          <xdr:spPr>
            <a:xfrm>
              <a:off x="866881" y="285182"/>
              <a:ext cx="769316" cy="287603"/>
            </a:xfrm>
            <a:prstGeom prst="rect">
              <a:avLst/>
            </a:prstGeom>
            <a:noFill/>
            <a:ln w="12700" cap="flat">
              <a:noFill/>
              <a:miter lim="400000"/>
            </a:ln>
            <a:effectLst/>
            <a:extLst>
              <a:ext uri="{C572A759-6A51-4108-AA02-DFA0A04FC94B}">
                <ma14:wrappingTextBoxFlag xmlns:ma14="http://schemas.microsoft.com/office/mac/drawingml/2011/main" xmlns:a14="http://schemas.microsoft.com/office/drawing/2010/main" xmlns:m="http://schemas.openxmlformats.org/officeDocument/2006/math" xmlns:r="http://schemas.openxmlformats.org/officeDocument/2006/relationships" xmlns="" val="1"/>
              </a:ext>
            </a:extLst>
          </xdr:spPr>
          <xdr:txBody>
            <a:bodyPr wrap="none" lIns="50800" tIns="50800" rIns="50800" bIns="50800" numCol="1" anchor="t">
              <a:spAutoFit/>
            </a:bodyPr>
            <a:lstStyle/>
            <a:p>
              <a:pPr marL="0" marR="0" indent="0" algn="l" defTabSz="457200" rtl="0" latinLnBrk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cap="none" spc="0" baseline="0">
                  <a:solidFill>
                    <a:srgbClr val="000000"/>
                  </a:solidFill>
                  <a:uFillTx/>
                  <a:latin typeface="+mn-lt"/>
                  <a:ea typeface="+mn-ea"/>
                  <a:cs typeface="+mn-cs"/>
                  <a:sym typeface="Helvetica Neue"/>
                </a:defRPr>
              </a:pPr>
              <a:r>
                <a:rPr sz="1100" b="0" i="0" u="none" strike="noStrike" cap="none" spc="0" baseline="0">
                  <a:solidFill>
                    <a:srgbClr val="000000"/>
                  </a:solidFill>
                  <a:uFillTx/>
                  <a:latin typeface="+mn-lt"/>
                  <a:ea typeface="+mn-ea"/>
                  <a:cs typeface="+mn-cs"/>
                  <a:sym typeface="Helvetica Neue"/>
                </a:rPr>
                <a:t>w1 = 0.15</a:t>
              </a:r>
            </a:p>
          </xdr:txBody>
        </xdr:sp>
        <xdr:sp macro="" textlink="">
          <xdr:nvSpPr>
            <xdr:cNvPr id="28" name="Shape 28">
              <a:extLst>
                <a:ext uri="{FF2B5EF4-FFF2-40B4-BE49-F238E27FC236}">
                  <a16:creationId xmlns:a16="http://schemas.microsoft.com/office/drawing/2014/main" xmlns="" id="{00000000-0008-0000-0000-00001C000000}"/>
                </a:ext>
              </a:extLst>
            </xdr:cNvPr>
            <xdr:cNvSpPr txBox="1"/>
          </xdr:nvSpPr>
          <xdr:spPr>
            <a:xfrm>
              <a:off x="1360148" y="1171484"/>
              <a:ext cx="691643" cy="287603"/>
            </a:xfrm>
            <a:prstGeom prst="rect">
              <a:avLst/>
            </a:prstGeom>
            <a:noFill/>
            <a:ln w="12700" cap="flat">
              <a:noFill/>
              <a:miter lim="400000"/>
            </a:ln>
            <a:effectLst/>
            <a:extLst>
              <a:ext uri="{C572A759-6A51-4108-AA02-DFA0A04FC94B}">
                <ma14:wrappingTextBoxFlag xmlns:ma14="http://schemas.microsoft.com/office/mac/drawingml/2011/main" xmlns:a14="http://schemas.microsoft.com/office/drawing/2010/main" xmlns:m="http://schemas.openxmlformats.org/officeDocument/2006/math" xmlns:r="http://schemas.openxmlformats.org/officeDocument/2006/relationships" xmlns="" val="1"/>
              </a:ext>
            </a:extLst>
          </xdr:spPr>
          <xdr:txBody>
            <a:bodyPr wrap="none" lIns="50800" tIns="50800" rIns="50800" bIns="50800" numCol="1" anchor="t">
              <a:spAutoFit/>
            </a:bodyPr>
            <a:lstStyle/>
            <a:p>
              <a:pPr marL="0" marR="0" indent="0" algn="l" defTabSz="457200" rtl="0" latinLnBrk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cap="none" spc="0" baseline="0">
                  <a:solidFill>
                    <a:srgbClr val="000000"/>
                  </a:solidFill>
                  <a:uFillTx/>
                  <a:latin typeface="+mn-lt"/>
                  <a:ea typeface="+mn-ea"/>
                  <a:cs typeface="+mn-cs"/>
                  <a:sym typeface="Helvetica Neue"/>
                </a:defRPr>
              </a:pPr>
              <a:r>
                <a:rPr sz="1100" b="0" i="0" u="none" strike="noStrike" cap="none" spc="0" baseline="0">
                  <a:solidFill>
                    <a:srgbClr val="000000"/>
                  </a:solidFill>
                  <a:uFillTx/>
                  <a:latin typeface="+mn-lt"/>
                  <a:ea typeface="+mn-ea"/>
                  <a:cs typeface="+mn-cs"/>
                  <a:sym typeface="Helvetica Neue"/>
                </a:rPr>
                <a:t>w2 = 0.2</a:t>
              </a:r>
            </a:p>
          </xdr:txBody>
        </xdr:sp>
        <xdr:sp macro="" textlink="">
          <xdr:nvSpPr>
            <xdr:cNvPr id="29" name="Shape 29">
              <a:extLst>
                <a:ext uri="{FF2B5EF4-FFF2-40B4-BE49-F238E27FC236}">
                  <a16:creationId xmlns:a16="http://schemas.microsoft.com/office/drawing/2014/main" xmlns="" id="{00000000-0008-0000-0000-00001D000000}"/>
                </a:ext>
              </a:extLst>
            </xdr:cNvPr>
            <xdr:cNvSpPr txBox="1"/>
          </xdr:nvSpPr>
          <xdr:spPr>
            <a:xfrm>
              <a:off x="1321312" y="1864732"/>
              <a:ext cx="769316" cy="287603"/>
            </a:xfrm>
            <a:prstGeom prst="rect">
              <a:avLst/>
            </a:prstGeom>
            <a:noFill/>
            <a:ln w="12700" cap="flat">
              <a:noFill/>
              <a:miter lim="400000"/>
            </a:ln>
            <a:effectLst/>
            <a:extLst>
              <a:ext uri="{C572A759-6A51-4108-AA02-DFA0A04FC94B}">
                <ma14:wrappingTextBoxFlag xmlns:ma14="http://schemas.microsoft.com/office/mac/drawingml/2011/main" xmlns:a14="http://schemas.microsoft.com/office/drawing/2010/main" xmlns:m="http://schemas.openxmlformats.org/officeDocument/2006/math" xmlns:r="http://schemas.openxmlformats.org/officeDocument/2006/relationships" xmlns="" val="1"/>
              </a:ext>
            </a:extLst>
          </xdr:spPr>
          <xdr:txBody>
            <a:bodyPr wrap="none" lIns="50800" tIns="50800" rIns="50800" bIns="50800" numCol="1" anchor="t">
              <a:spAutoFit/>
            </a:bodyPr>
            <a:lstStyle/>
            <a:p>
              <a:pPr marL="0" marR="0" indent="0" algn="l" defTabSz="457200" rtl="0" latinLnBrk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cap="none" spc="0" baseline="0">
                  <a:solidFill>
                    <a:srgbClr val="000000"/>
                  </a:solidFill>
                  <a:uFillTx/>
                  <a:latin typeface="+mn-lt"/>
                  <a:ea typeface="+mn-ea"/>
                  <a:cs typeface="+mn-cs"/>
                  <a:sym typeface="Helvetica Neue"/>
                </a:defRPr>
              </a:pPr>
              <a:r>
                <a:rPr sz="1100" b="0" i="0" u="none" strike="noStrike" cap="none" spc="0" baseline="0">
                  <a:solidFill>
                    <a:srgbClr val="000000"/>
                  </a:solidFill>
                  <a:uFillTx/>
                  <a:latin typeface="+mn-lt"/>
                  <a:ea typeface="+mn-ea"/>
                  <a:cs typeface="+mn-cs"/>
                  <a:sym typeface="Helvetica Neue"/>
                </a:rPr>
                <a:t>w3 = 0.25</a:t>
              </a:r>
            </a:p>
          </xdr:txBody>
        </xdr:sp>
        <xdr:sp macro="" textlink="">
          <xdr:nvSpPr>
            <xdr:cNvPr id="30" name="Shape 30">
              <a:extLst>
                <a:ext uri="{FF2B5EF4-FFF2-40B4-BE49-F238E27FC236}">
                  <a16:creationId xmlns:a16="http://schemas.microsoft.com/office/drawing/2014/main" xmlns="" id="{00000000-0008-0000-0000-00001E000000}"/>
                </a:ext>
              </a:extLst>
            </xdr:cNvPr>
            <xdr:cNvSpPr txBox="1"/>
          </xdr:nvSpPr>
          <xdr:spPr>
            <a:xfrm>
              <a:off x="905718" y="2522148"/>
              <a:ext cx="691643" cy="287603"/>
            </a:xfrm>
            <a:prstGeom prst="rect">
              <a:avLst/>
            </a:prstGeom>
            <a:noFill/>
            <a:ln w="12700" cap="flat">
              <a:noFill/>
              <a:miter lim="400000"/>
            </a:ln>
            <a:effectLst/>
            <a:extLst>
              <a:ext uri="{C572A759-6A51-4108-AA02-DFA0A04FC94B}">
                <ma14:wrappingTextBoxFlag xmlns:ma14="http://schemas.microsoft.com/office/mac/drawingml/2011/main" xmlns:a14="http://schemas.microsoft.com/office/drawing/2010/main" xmlns:m="http://schemas.openxmlformats.org/officeDocument/2006/math" xmlns:r="http://schemas.openxmlformats.org/officeDocument/2006/relationships" xmlns="" val="1"/>
              </a:ext>
            </a:extLst>
          </xdr:spPr>
          <xdr:txBody>
            <a:bodyPr wrap="none" lIns="50800" tIns="50800" rIns="50800" bIns="50800" numCol="1" anchor="t">
              <a:spAutoFit/>
            </a:bodyPr>
            <a:lstStyle/>
            <a:p>
              <a:pPr marL="0" marR="0" indent="0" algn="l" defTabSz="457200" rtl="0" latinLnBrk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cap="none" spc="0" baseline="0">
                  <a:solidFill>
                    <a:srgbClr val="000000"/>
                  </a:solidFill>
                  <a:uFillTx/>
                  <a:latin typeface="+mn-lt"/>
                  <a:ea typeface="+mn-ea"/>
                  <a:cs typeface="+mn-cs"/>
                  <a:sym typeface="Helvetica Neue"/>
                </a:defRPr>
              </a:pPr>
              <a:r>
                <a:rPr sz="1100" b="0" i="0" u="none" strike="noStrike" cap="none" spc="0" baseline="0">
                  <a:solidFill>
                    <a:srgbClr val="000000"/>
                  </a:solidFill>
                  <a:uFillTx/>
                  <a:latin typeface="+mn-lt"/>
                  <a:ea typeface="+mn-ea"/>
                  <a:cs typeface="+mn-cs"/>
                  <a:sym typeface="Helvetica Neue"/>
                </a:rPr>
                <a:t>w4 = 0.3</a:t>
              </a:r>
            </a:p>
          </xdr:txBody>
        </xdr:sp>
        <xdr:sp macro="" textlink="">
          <xdr:nvSpPr>
            <xdr:cNvPr id="31" name="Shape 31">
              <a:extLst>
                <a:ext uri="{FF2B5EF4-FFF2-40B4-BE49-F238E27FC236}">
                  <a16:creationId xmlns:a16="http://schemas.microsoft.com/office/drawing/2014/main" xmlns="" id="{00000000-0008-0000-0000-00001F000000}"/>
                </a:ext>
              </a:extLst>
            </xdr:cNvPr>
            <xdr:cNvSpPr txBox="1"/>
          </xdr:nvSpPr>
          <xdr:spPr>
            <a:xfrm>
              <a:off x="3308294" y="371099"/>
              <a:ext cx="691643" cy="287602"/>
            </a:xfrm>
            <a:prstGeom prst="rect">
              <a:avLst/>
            </a:prstGeom>
            <a:noFill/>
            <a:ln w="12700" cap="flat">
              <a:noFill/>
              <a:miter lim="400000"/>
            </a:ln>
            <a:effectLst/>
            <a:extLst>
              <a:ext uri="{C572A759-6A51-4108-AA02-DFA0A04FC94B}">
                <ma14:wrappingTextBoxFlag xmlns:ma14="http://schemas.microsoft.com/office/mac/drawingml/2011/main" xmlns:a14="http://schemas.microsoft.com/office/drawing/2010/main" xmlns:m="http://schemas.openxmlformats.org/officeDocument/2006/math" xmlns:r="http://schemas.openxmlformats.org/officeDocument/2006/relationships" xmlns="" val="1"/>
              </a:ext>
            </a:extLst>
          </xdr:spPr>
          <xdr:txBody>
            <a:bodyPr wrap="none" lIns="50800" tIns="50800" rIns="50800" bIns="50800" numCol="1" anchor="t">
              <a:spAutoFit/>
            </a:bodyPr>
            <a:lstStyle/>
            <a:p>
              <a:pPr marL="0" marR="0" indent="0" algn="l" defTabSz="457200" rtl="0" latinLnBrk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cap="none" spc="0" baseline="0">
                  <a:solidFill>
                    <a:srgbClr val="000000"/>
                  </a:solidFill>
                  <a:uFillTx/>
                  <a:latin typeface="+mn-lt"/>
                  <a:ea typeface="+mn-ea"/>
                  <a:cs typeface="+mn-cs"/>
                  <a:sym typeface="Helvetica Neue"/>
                </a:defRPr>
              </a:pPr>
              <a:r>
                <a:rPr sz="1100" b="0" i="0" u="none" strike="noStrike" cap="none" spc="0" baseline="0">
                  <a:solidFill>
                    <a:srgbClr val="000000"/>
                  </a:solidFill>
                  <a:uFillTx/>
                  <a:latin typeface="+mn-lt"/>
                  <a:ea typeface="+mn-ea"/>
                  <a:cs typeface="+mn-cs"/>
                  <a:sym typeface="Helvetica Neue"/>
                </a:rPr>
                <a:t>w5 = 0.4</a:t>
              </a:r>
            </a:p>
          </xdr:txBody>
        </xdr:sp>
        <xdr:sp macro="" textlink="">
          <xdr:nvSpPr>
            <xdr:cNvPr id="32" name="Shape 32">
              <a:extLst>
                <a:ext uri="{FF2B5EF4-FFF2-40B4-BE49-F238E27FC236}">
                  <a16:creationId xmlns:a16="http://schemas.microsoft.com/office/drawing/2014/main" xmlns="" id="{00000000-0008-0000-0000-000020000000}"/>
                </a:ext>
              </a:extLst>
            </xdr:cNvPr>
            <xdr:cNvSpPr txBox="1"/>
          </xdr:nvSpPr>
          <xdr:spPr>
            <a:xfrm>
              <a:off x="3723888" y="1064347"/>
              <a:ext cx="769316" cy="287603"/>
            </a:xfrm>
            <a:prstGeom prst="rect">
              <a:avLst/>
            </a:prstGeom>
            <a:noFill/>
            <a:ln w="12700" cap="flat">
              <a:noFill/>
              <a:miter lim="400000"/>
            </a:ln>
            <a:effectLst/>
            <a:extLst>
              <a:ext uri="{C572A759-6A51-4108-AA02-DFA0A04FC94B}">
                <ma14:wrappingTextBoxFlag xmlns:ma14="http://schemas.microsoft.com/office/mac/drawingml/2011/main" xmlns:a14="http://schemas.microsoft.com/office/drawing/2010/main" xmlns:m="http://schemas.openxmlformats.org/officeDocument/2006/math" xmlns:r="http://schemas.openxmlformats.org/officeDocument/2006/relationships" xmlns="" val="1"/>
              </a:ext>
            </a:extLst>
          </xdr:spPr>
          <xdr:txBody>
            <a:bodyPr wrap="none" lIns="50800" tIns="50800" rIns="50800" bIns="50800" numCol="1" anchor="t">
              <a:spAutoFit/>
            </a:bodyPr>
            <a:lstStyle/>
            <a:p>
              <a:pPr marL="0" marR="0" indent="0" algn="l" defTabSz="457200" rtl="0" latinLnBrk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cap="none" spc="0" baseline="0">
                  <a:solidFill>
                    <a:srgbClr val="000000"/>
                  </a:solidFill>
                  <a:uFillTx/>
                  <a:latin typeface="+mn-lt"/>
                  <a:ea typeface="+mn-ea"/>
                  <a:cs typeface="+mn-cs"/>
                  <a:sym typeface="Helvetica Neue"/>
                </a:defRPr>
              </a:pPr>
              <a:r>
                <a:rPr sz="1100" b="0" i="0" u="none" strike="noStrike" cap="none" spc="0" baseline="0">
                  <a:solidFill>
                    <a:srgbClr val="000000"/>
                  </a:solidFill>
                  <a:uFillTx/>
                  <a:latin typeface="+mn-lt"/>
                  <a:ea typeface="+mn-ea"/>
                  <a:cs typeface="+mn-cs"/>
                  <a:sym typeface="Helvetica Neue"/>
                </a:rPr>
                <a:t>w6 = 0.45</a:t>
              </a:r>
            </a:p>
          </xdr:txBody>
        </xdr:sp>
        <xdr:sp macro="" textlink="">
          <xdr:nvSpPr>
            <xdr:cNvPr id="33" name="Shape 33">
              <a:extLst>
                <a:ext uri="{FF2B5EF4-FFF2-40B4-BE49-F238E27FC236}">
                  <a16:creationId xmlns:a16="http://schemas.microsoft.com/office/drawing/2014/main" xmlns="" id="{00000000-0008-0000-0000-000021000000}"/>
                </a:ext>
              </a:extLst>
            </xdr:cNvPr>
            <xdr:cNvSpPr txBox="1"/>
          </xdr:nvSpPr>
          <xdr:spPr>
            <a:xfrm>
              <a:off x="3685051" y="1757595"/>
              <a:ext cx="691643" cy="287603"/>
            </a:xfrm>
            <a:prstGeom prst="rect">
              <a:avLst/>
            </a:prstGeom>
            <a:noFill/>
            <a:ln w="12700" cap="flat">
              <a:noFill/>
              <a:miter lim="400000"/>
            </a:ln>
            <a:effectLst/>
            <a:extLst>
              <a:ext uri="{C572A759-6A51-4108-AA02-DFA0A04FC94B}">
                <ma14:wrappingTextBoxFlag xmlns:ma14="http://schemas.microsoft.com/office/mac/drawingml/2011/main" xmlns:a14="http://schemas.microsoft.com/office/drawing/2010/main" xmlns:m="http://schemas.openxmlformats.org/officeDocument/2006/math" xmlns:r="http://schemas.openxmlformats.org/officeDocument/2006/relationships" xmlns="" val="1"/>
              </a:ext>
            </a:extLst>
          </xdr:spPr>
          <xdr:txBody>
            <a:bodyPr wrap="none" lIns="50800" tIns="50800" rIns="50800" bIns="50800" numCol="1" anchor="t">
              <a:spAutoFit/>
            </a:bodyPr>
            <a:lstStyle/>
            <a:p>
              <a:pPr marL="0" marR="0" indent="0" algn="l" defTabSz="457200" rtl="0" latinLnBrk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cap="none" spc="0" baseline="0">
                  <a:solidFill>
                    <a:srgbClr val="000000"/>
                  </a:solidFill>
                  <a:uFillTx/>
                  <a:latin typeface="+mn-lt"/>
                  <a:ea typeface="+mn-ea"/>
                  <a:cs typeface="+mn-cs"/>
                  <a:sym typeface="Helvetica Neue"/>
                </a:defRPr>
              </a:pPr>
              <a:r>
                <a:rPr sz="1100" b="0" i="0" u="none" strike="noStrike" cap="none" spc="0" baseline="0">
                  <a:solidFill>
                    <a:srgbClr val="000000"/>
                  </a:solidFill>
                  <a:uFillTx/>
                  <a:latin typeface="+mn-lt"/>
                  <a:ea typeface="+mn-ea"/>
                  <a:cs typeface="+mn-cs"/>
                  <a:sym typeface="Helvetica Neue"/>
                </a:rPr>
                <a:t>w7 = 0.5</a:t>
              </a:r>
            </a:p>
          </xdr:txBody>
        </xdr:sp>
        <xdr:sp macro="" textlink="">
          <xdr:nvSpPr>
            <xdr:cNvPr id="34" name="Shape 34">
              <a:extLst>
                <a:ext uri="{FF2B5EF4-FFF2-40B4-BE49-F238E27FC236}">
                  <a16:creationId xmlns:a16="http://schemas.microsoft.com/office/drawing/2014/main" xmlns="" id="{00000000-0008-0000-0000-000022000000}"/>
                </a:ext>
              </a:extLst>
            </xdr:cNvPr>
            <xdr:cNvSpPr txBox="1"/>
          </xdr:nvSpPr>
          <xdr:spPr>
            <a:xfrm>
              <a:off x="3269457" y="2415011"/>
              <a:ext cx="769317" cy="287603"/>
            </a:xfrm>
            <a:prstGeom prst="rect">
              <a:avLst/>
            </a:prstGeom>
            <a:noFill/>
            <a:ln w="12700" cap="flat">
              <a:noFill/>
              <a:miter lim="400000"/>
            </a:ln>
            <a:effectLst/>
            <a:extLst>
              <a:ext uri="{C572A759-6A51-4108-AA02-DFA0A04FC94B}">
                <ma14:wrappingTextBoxFlag xmlns:ma14="http://schemas.microsoft.com/office/mac/drawingml/2011/main" xmlns:a14="http://schemas.microsoft.com/office/drawing/2010/main" xmlns:m="http://schemas.openxmlformats.org/officeDocument/2006/math" xmlns:r="http://schemas.openxmlformats.org/officeDocument/2006/relationships" xmlns="" val="1"/>
              </a:ext>
            </a:extLst>
          </xdr:spPr>
          <xdr:txBody>
            <a:bodyPr wrap="none" lIns="50800" tIns="50800" rIns="50800" bIns="50800" numCol="1" anchor="t">
              <a:spAutoFit/>
            </a:bodyPr>
            <a:lstStyle/>
            <a:p>
              <a:pPr marL="0" marR="0" indent="0" algn="l" defTabSz="457200" rtl="0" latinLnBrk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cap="none" spc="0" baseline="0">
                  <a:solidFill>
                    <a:srgbClr val="000000"/>
                  </a:solidFill>
                  <a:uFillTx/>
                  <a:latin typeface="+mn-lt"/>
                  <a:ea typeface="+mn-ea"/>
                  <a:cs typeface="+mn-cs"/>
                  <a:sym typeface="Helvetica Neue"/>
                </a:defRPr>
              </a:pPr>
              <a:r>
                <a:rPr sz="1100" b="0" i="0" u="none" strike="noStrike" cap="none" spc="0" baseline="0">
                  <a:solidFill>
                    <a:srgbClr val="000000"/>
                  </a:solidFill>
                  <a:uFillTx/>
                  <a:latin typeface="+mn-lt"/>
                  <a:ea typeface="+mn-ea"/>
                  <a:cs typeface="+mn-cs"/>
                  <a:sym typeface="Helvetica Neue"/>
                </a:rPr>
                <a:t>w8 = 0.55</a:t>
              </a:r>
            </a:p>
          </xdr:txBody>
        </xdr:sp>
        <xdr:sp macro="" textlink="">
          <xdr:nvSpPr>
            <xdr:cNvPr id="35" name="Shape 35">
              <a:extLst>
                <a:ext uri="{FF2B5EF4-FFF2-40B4-BE49-F238E27FC236}">
                  <a16:creationId xmlns:a16="http://schemas.microsoft.com/office/drawing/2014/main" xmlns="" id="{00000000-0008-0000-0000-000023000000}"/>
                </a:ext>
              </a:extLst>
            </xdr:cNvPr>
            <xdr:cNvSpPr txBox="1"/>
          </xdr:nvSpPr>
          <xdr:spPr>
            <a:xfrm>
              <a:off x="235444" y="476616"/>
              <a:ext cx="250818" cy="302046"/>
            </a:xfrm>
            <a:prstGeom prst="rect">
              <a:avLst/>
            </a:prstGeom>
            <a:noFill/>
            <a:ln w="12700" cap="flat">
              <a:noFill/>
              <a:miter lim="400000"/>
            </a:ln>
            <a:effectLst/>
            <a:extLst>
              <a:ext uri="{C572A759-6A51-4108-AA02-DFA0A04FC94B}">
                <ma14:wrappingTextBoxFlag xmlns:ma14="http://schemas.microsoft.com/office/mac/drawingml/2011/main" xmlns:a14="http://schemas.microsoft.com/office/drawing/2010/main" xmlns:m="http://schemas.openxmlformats.org/officeDocument/2006/math" xmlns:r="http://schemas.openxmlformats.org/officeDocument/2006/relationships" xmlns="" val="1"/>
              </a:ext>
            </a:extLst>
          </xdr:spPr>
          <xdr:txBody>
            <a:bodyPr wrap="none" lIns="50800" tIns="50800" rIns="50800" bIns="50800" numCol="1" anchor="t">
              <a:spAutoFit/>
            </a:bodyPr>
            <a:lstStyle/>
            <a:p>
              <a:pPr marL="0" marR="0" indent="0" algn="l" defTabSz="457200" latinLnBrk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1" i="0" u="none" strike="noStrike" cap="none" spc="0" baseline="0">
                  <a:solidFill>
                    <a:srgbClr val="000000"/>
                  </a:solidFill>
                  <a:uFillTx/>
                  <a:latin typeface="+mn-lt"/>
                  <a:ea typeface="+mn-ea"/>
                  <a:cs typeface="+mn-cs"/>
                  <a:sym typeface="Helvetica Neue"/>
                </a:defRPr>
              </a:pPr>
              <a:r>
                <a:rPr sz="1100" b="1" i="0" u="none" strike="noStrike" cap="none" spc="0" baseline="0">
                  <a:solidFill>
                    <a:srgbClr val="000000"/>
                  </a:solidFill>
                  <a:uFillTx/>
                  <a:latin typeface="+mn-lt"/>
                  <a:ea typeface="+mn-ea"/>
                  <a:cs typeface="+mn-cs"/>
                  <a:sym typeface="Helvetica Neue"/>
                </a:rPr>
                <a:t>i1</a:t>
              </a:r>
            </a:p>
          </xdr:txBody>
        </xdr:sp>
        <xdr:sp macro="" textlink="">
          <xdr:nvSpPr>
            <xdr:cNvPr id="36" name="Shape 36">
              <a:extLst>
                <a:ext uri="{FF2B5EF4-FFF2-40B4-BE49-F238E27FC236}">
                  <a16:creationId xmlns:a16="http://schemas.microsoft.com/office/drawing/2014/main" xmlns="" id="{00000000-0008-0000-0000-000024000000}"/>
                </a:ext>
              </a:extLst>
            </xdr:cNvPr>
            <xdr:cNvSpPr txBox="1"/>
          </xdr:nvSpPr>
          <xdr:spPr>
            <a:xfrm>
              <a:off x="235444" y="2276466"/>
              <a:ext cx="250818" cy="302045"/>
            </a:xfrm>
            <a:prstGeom prst="rect">
              <a:avLst/>
            </a:prstGeom>
            <a:noFill/>
            <a:ln w="12700" cap="flat">
              <a:noFill/>
              <a:miter lim="400000"/>
            </a:ln>
            <a:effectLst/>
            <a:extLst>
              <a:ext uri="{C572A759-6A51-4108-AA02-DFA0A04FC94B}">
                <ma14:wrappingTextBoxFlag xmlns:ma14="http://schemas.microsoft.com/office/mac/drawingml/2011/main" xmlns:a14="http://schemas.microsoft.com/office/drawing/2010/main" xmlns:m="http://schemas.openxmlformats.org/officeDocument/2006/math" xmlns:r="http://schemas.openxmlformats.org/officeDocument/2006/relationships" xmlns="" val="1"/>
              </a:ext>
            </a:extLst>
          </xdr:spPr>
          <xdr:txBody>
            <a:bodyPr wrap="none" lIns="50800" tIns="50800" rIns="50800" bIns="50800" numCol="1" anchor="t">
              <a:spAutoFit/>
            </a:bodyPr>
            <a:lstStyle/>
            <a:p>
              <a:pPr marL="0" marR="0" indent="0" algn="l" defTabSz="457200" latinLnBrk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1" i="0" u="none" strike="noStrike" cap="none" spc="0" baseline="0">
                  <a:solidFill>
                    <a:srgbClr val="000000"/>
                  </a:solidFill>
                  <a:uFillTx/>
                  <a:latin typeface="+mn-lt"/>
                  <a:ea typeface="+mn-ea"/>
                  <a:cs typeface="+mn-cs"/>
                  <a:sym typeface="Helvetica Neue"/>
                </a:defRPr>
              </a:pPr>
              <a:r>
                <a:rPr sz="1100" b="1" i="0" u="none" strike="noStrike" cap="none" spc="0" baseline="0">
                  <a:solidFill>
                    <a:srgbClr val="000000"/>
                  </a:solidFill>
                  <a:uFillTx/>
                  <a:latin typeface="+mn-lt"/>
                  <a:ea typeface="+mn-ea"/>
                  <a:cs typeface="+mn-cs"/>
                  <a:sym typeface="Helvetica Neue"/>
                </a:rPr>
                <a:t>i2</a:t>
              </a:r>
            </a:p>
          </xdr:txBody>
        </xdr:sp>
        <xdr:sp macro="" textlink="">
          <xdr:nvSpPr>
            <xdr:cNvPr id="37" name="Shape 37">
              <a:extLst>
                <a:ext uri="{FF2B5EF4-FFF2-40B4-BE49-F238E27FC236}">
                  <a16:creationId xmlns:a16="http://schemas.microsoft.com/office/drawing/2014/main" xmlns="" id="{00000000-0008-0000-0000-000025000000}"/>
                </a:ext>
              </a:extLst>
            </xdr:cNvPr>
            <xdr:cNvSpPr txBox="1"/>
          </xdr:nvSpPr>
          <xdr:spPr>
            <a:xfrm>
              <a:off x="1969433" y="476616"/>
              <a:ext cx="302298" cy="302046"/>
            </a:xfrm>
            <a:prstGeom prst="rect">
              <a:avLst/>
            </a:prstGeom>
            <a:noFill/>
            <a:ln w="12700" cap="flat">
              <a:noFill/>
              <a:miter lim="400000"/>
            </a:ln>
            <a:effectLst/>
            <a:extLst>
              <a:ext uri="{C572A759-6A51-4108-AA02-DFA0A04FC94B}">
                <ma14:wrappingTextBoxFlag xmlns:ma14="http://schemas.microsoft.com/office/mac/drawingml/2011/main" xmlns:a14="http://schemas.microsoft.com/office/drawing/2010/main" xmlns:m="http://schemas.openxmlformats.org/officeDocument/2006/math" xmlns:r="http://schemas.openxmlformats.org/officeDocument/2006/relationships" xmlns="" val="1"/>
              </a:ext>
            </a:extLst>
          </xdr:spPr>
          <xdr:txBody>
            <a:bodyPr wrap="none" lIns="50800" tIns="50800" rIns="50800" bIns="50800" numCol="1" anchor="t">
              <a:spAutoFit/>
            </a:bodyPr>
            <a:lstStyle/>
            <a:p>
              <a:pPr marL="0" marR="0" indent="0" algn="l" defTabSz="457200" latinLnBrk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1" i="0" u="none" strike="noStrike" cap="none" spc="0" baseline="0">
                  <a:solidFill>
                    <a:srgbClr val="000000"/>
                  </a:solidFill>
                  <a:uFillTx/>
                  <a:latin typeface="+mn-lt"/>
                  <a:ea typeface="+mn-ea"/>
                  <a:cs typeface="+mn-cs"/>
                  <a:sym typeface="Helvetica Neue"/>
                </a:defRPr>
              </a:pPr>
              <a:r>
                <a:rPr sz="1100" b="1" i="0" u="none" strike="noStrike" cap="none" spc="0" baseline="0">
                  <a:solidFill>
                    <a:srgbClr val="000000"/>
                  </a:solidFill>
                  <a:uFillTx/>
                  <a:latin typeface="+mn-lt"/>
                  <a:ea typeface="+mn-ea"/>
                  <a:cs typeface="+mn-cs"/>
                  <a:sym typeface="Helvetica Neue"/>
                </a:rPr>
                <a:t>h1</a:t>
              </a:r>
            </a:p>
          </xdr:txBody>
        </xdr:sp>
        <xdr:sp macro="" textlink="">
          <xdr:nvSpPr>
            <xdr:cNvPr id="38" name="Shape 38">
              <a:extLst>
                <a:ext uri="{FF2B5EF4-FFF2-40B4-BE49-F238E27FC236}">
                  <a16:creationId xmlns:a16="http://schemas.microsoft.com/office/drawing/2014/main" xmlns="" id="{00000000-0008-0000-0000-000026000000}"/>
                </a:ext>
              </a:extLst>
            </xdr:cNvPr>
            <xdr:cNvSpPr txBox="1"/>
          </xdr:nvSpPr>
          <xdr:spPr>
            <a:xfrm>
              <a:off x="1969433" y="2285804"/>
              <a:ext cx="302298" cy="302046"/>
            </a:xfrm>
            <a:prstGeom prst="rect">
              <a:avLst/>
            </a:prstGeom>
            <a:noFill/>
            <a:ln w="12700" cap="flat">
              <a:noFill/>
              <a:miter lim="400000"/>
            </a:ln>
            <a:effectLst/>
            <a:extLst>
              <a:ext uri="{C572A759-6A51-4108-AA02-DFA0A04FC94B}">
                <ma14:wrappingTextBoxFlag xmlns:ma14="http://schemas.microsoft.com/office/mac/drawingml/2011/main" xmlns:a14="http://schemas.microsoft.com/office/drawing/2010/main" xmlns:m="http://schemas.openxmlformats.org/officeDocument/2006/math" xmlns:r="http://schemas.openxmlformats.org/officeDocument/2006/relationships" xmlns="" val="1"/>
              </a:ext>
            </a:extLst>
          </xdr:spPr>
          <xdr:txBody>
            <a:bodyPr wrap="none" lIns="50800" tIns="50800" rIns="50800" bIns="50800" numCol="1" anchor="t">
              <a:spAutoFit/>
            </a:bodyPr>
            <a:lstStyle/>
            <a:p>
              <a:pPr marL="0" marR="0" indent="0" algn="l" defTabSz="457200" latinLnBrk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1" i="0" u="none" strike="noStrike" cap="none" spc="0" baseline="0">
                  <a:solidFill>
                    <a:srgbClr val="000000"/>
                  </a:solidFill>
                  <a:uFillTx/>
                  <a:latin typeface="+mn-lt"/>
                  <a:ea typeface="+mn-ea"/>
                  <a:cs typeface="+mn-cs"/>
                  <a:sym typeface="Helvetica Neue"/>
                </a:defRPr>
              </a:pPr>
              <a:r>
                <a:rPr sz="1100" b="1" i="0" u="none" strike="noStrike" cap="none" spc="0" baseline="0">
                  <a:solidFill>
                    <a:srgbClr val="000000"/>
                  </a:solidFill>
                  <a:uFillTx/>
                  <a:latin typeface="+mn-lt"/>
                  <a:ea typeface="+mn-ea"/>
                  <a:cs typeface="+mn-cs"/>
                  <a:sym typeface="Helvetica Neue"/>
                </a:rPr>
                <a:t>h2</a:t>
              </a:r>
            </a:p>
          </xdr:txBody>
        </xdr:sp>
        <xdr:sp macro="" textlink="">
          <xdr:nvSpPr>
            <xdr:cNvPr id="39" name="Shape 39">
              <a:extLst>
                <a:ext uri="{FF2B5EF4-FFF2-40B4-BE49-F238E27FC236}">
                  <a16:creationId xmlns:a16="http://schemas.microsoft.com/office/drawing/2014/main" xmlns="" id="{00000000-0008-0000-0000-000027000000}"/>
                </a:ext>
              </a:extLst>
            </xdr:cNvPr>
            <xdr:cNvSpPr txBox="1"/>
          </xdr:nvSpPr>
          <xdr:spPr>
            <a:xfrm>
              <a:off x="2581380" y="476616"/>
              <a:ext cx="462954" cy="302046"/>
            </a:xfrm>
            <a:prstGeom prst="rect">
              <a:avLst/>
            </a:prstGeom>
            <a:noFill/>
            <a:ln w="12700" cap="flat">
              <a:noFill/>
              <a:miter lim="400000"/>
            </a:ln>
            <a:effectLst/>
            <a:extLst>
              <a:ext uri="{C572A759-6A51-4108-AA02-DFA0A04FC94B}">
                <ma14:wrappingTextBoxFlag xmlns:ma14="http://schemas.microsoft.com/office/mac/drawingml/2011/main" xmlns:a14="http://schemas.microsoft.com/office/drawing/2010/main" xmlns:m="http://schemas.openxmlformats.org/officeDocument/2006/math" xmlns:r="http://schemas.openxmlformats.org/officeDocument/2006/relationships" xmlns="" val="1"/>
              </a:ext>
            </a:extLst>
          </xdr:spPr>
          <xdr:txBody>
            <a:bodyPr wrap="none" lIns="50800" tIns="50800" rIns="50800" bIns="50800" numCol="1" anchor="t">
              <a:spAutoFit/>
            </a:bodyPr>
            <a:lstStyle/>
            <a:p>
              <a:pPr marL="0" marR="0" indent="0" algn="l" defTabSz="457200" latinLnBrk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1" i="0" u="none" strike="noStrike" cap="none" spc="0" baseline="0">
                  <a:solidFill>
                    <a:srgbClr val="000000"/>
                  </a:solidFill>
                  <a:uFillTx/>
                  <a:latin typeface="+mn-lt"/>
                  <a:ea typeface="+mn-ea"/>
                  <a:cs typeface="+mn-cs"/>
                  <a:sym typeface="Helvetica Neue"/>
                </a:defRPr>
              </a:pPr>
              <a:r>
                <a:rPr sz="1100" b="1" i="0" u="none" strike="noStrike" cap="none" spc="0" baseline="0">
                  <a:solidFill>
                    <a:srgbClr val="000000"/>
                  </a:solidFill>
                  <a:uFillTx/>
                  <a:latin typeface="+mn-lt"/>
                  <a:ea typeface="+mn-ea"/>
                  <a:cs typeface="+mn-cs"/>
                  <a:sym typeface="Helvetica Neue"/>
                </a:rPr>
                <a:t>a_h1</a:t>
              </a:r>
            </a:p>
          </xdr:txBody>
        </xdr:sp>
        <xdr:sp macro="" textlink="">
          <xdr:nvSpPr>
            <xdr:cNvPr id="40" name="Shape 40">
              <a:extLst>
                <a:ext uri="{FF2B5EF4-FFF2-40B4-BE49-F238E27FC236}">
                  <a16:creationId xmlns:a16="http://schemas.microsoft.com/office/drawing/2014/main" xmlns="" id="{00000000-0008-0000-0000-000028000000}"/>
                </a:ext>
              </a:extLst>
            </xdr:cNvPr>
            <xdr:cNvSpPr txBox="1"/>
          </xdr:nvSpPr>
          <xdr:spPr>
            <a:xfrm>
              <a:off x="2541772" y="2285804"/>
              <a:ext cx="462954" cy="302046"/>
            </a:xfrm>
            <a:prstGeom prst="rect">
              <a:avLst/>
            </a:prstGeom>
            <a:noFill/>
            <a:ln w="12700" cap="flat">
              <a:noFill/>
              <a:miter lim="400000"/>
            </a:ln>
            <a:effectLst/>
            <a:extLst>
              <a:ext uri="{C572A759-6A51-4108-AA02-DFA0A04FC94B}">
                <ma14:wrappingTextBoxFlag xmlns:ma14="http://schemas.microsoft.com/office/mac/drawingml/2011/main" xmlns:a14="http://schemas.microsoft.com/office/drawing/2010/main" xmlns:m="http://schemas.openxmlformats.org/officeDocument/2006/math" xmlns:r="http://schemas.openxmlformats.org/officeDocument/2006/relationships" xmlns="" val="1"/>
              </a:ext>
            </a:extLst>
          </xdr:spPr>
          <xdr:txBody>
            <a:bodyPr wrap="none" lIns="50800" tIns="50800" rIns="50800" bIns="50800" numCol="1" anchor="t">
              <a:spAutoFit/>
            </a:bodyPr>
            <a:lstStyle/>
            <a:p>
              <a:pPr marL="0" marR="0" indent="0" algn="l" defTabSz="457200" latinLnBrk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1" i="0" u="none" strike="noStrike" cap="none" spc="0" baseline="0">
                  <a:solidFill>
                    <a:srgbClr val="000000"/>
                  </a:solidFill>
                  <a:uFillTx/>
                  <a:latin typeface="+mn-lt"/>
                  <a:ea typeface="+mn-ea"/>
                  <a:cs typeface="+mn-cs"/>
                  <a:sym typeface="Helvetica Neue"/>
                </a:defRPr>
              </a:pPr>
              <a:r>
                <a:rPr sz="1100" b="1" i="0" u="none" strike="noStrike" cap="none" spc="0" baseline="0">
                  <a:solidFill>
                    <a:srgbClr val="000000"/>
                  </a:solidFill>
                  <a:uFillTx/>
                  <a:latin typeface="+mn-lt"/>
                  <a:ea typeface="+mn-ea"/>
                  <a:cs typeface="+mn-cs"/>
                  <a:sym typeface="Helvetica Neue"/>
                </a:rPr>
                <a:t>a_h2</a:t>
              </a:r>
            </a:p>
          </xdr:txBody>
        </xdr:sp>
        <xdr:sp macro="" textlink="">
          <xdr:nvSpPr>
            <xdr:cNvPr id="41" name="Shape 41">
              <a:extLst>
                <a:ext uri="{FF2B5EF4-FFF2-40B4-BE49-F238E27FC236}">
                  <a16:creationId xmlns:a16="http://schemas.microsoft.com/office/drawing/2014/main" xmlns="" id="{00000000-0008-0000-0000-000029000000}"/>
                </a:ext>
              </a:extLst>
            </xdr:cNvPr>
            <xdr:cNvSpPr txBox="1"/>
          </xdr:nvSpPr>
          <xdr:spPr>
            <a:xfrm>
              <a:off x="4389187" y="470337"/>
              <a:ext cx="305064" cy="302046"/>
            </a:xfrm>
            <a:prstGeom prst="rect">
              <a:avLst/>
            </a:prstGeom>
            <a:noFill/>
            <a:ln w="12700" cap="flat">
              <a:noFill/>
              <a:miter lim="400000"/>
            </a:ln>
            <a:effectLst/>
            <a:extLst>
              <a:ext uri="{C572A759-6A51-4108-AA02-DFA0A04FC94B}">
                <ma14:wrappingTextBoxFlag xmlns:ma14="http://schemas.microsoft.com/office/mac/drawingml/2011/main" xmlns:a14="http://schemas.microsoft.com/office/drawing/2010/main" xmlns:m="http://schemas.openxmlformats.org/officeDocument/2006/math" xmlns:r="http://schemas.openxmlformats.org/officeDocument/2006/relationships" xmlns="" val="1"/>
              </a:ext>
            </a:extLst>
          </xdr:spPr>
          <xdr:txBody>
            <a:bodyPr wrap="none" lIns="50800" tIns="50800" rIns="50800" bIns="50800" numCol="1" anchor="t">
              <a:spAutoFit/>
            </a:bodyPr>
            <a:lstStyle/>
            <a:p>
              <a:pPr marL="0" marR="0" indent="0" algn="l" defTabSz="457200" latinLnBrk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1" i="0" u="none" strike="noStrike" cap="none" spc="0" baseline="0">
                  <a:solidFill>
                    <a:srgbClr val="000000"/>
                  </a:solidFill>
                  <a:uFillTx/>
                  <a:latin typeface="+mn-lt"/>
                  <a:ea typeface="+mn-ea"/>
                  <a:cs typeface="+mn-cs"/>
                  <a:sym typeface="Helvetica Neue"/>
                </a:defRPr>
              </a:pPr>
              <a:r>
                <a:rPr sz="1100" b="1" i="0" u="none" strike="noStrike" cap="none" spc="0" baseline="0">
                  <a:solidFill>
                    <a:srgbClr val="000000"/>
                  </a:solidFill>
                  <a:uFillTx/>
                  <a:latin typeface="+mn-lt"/>
                  <a:ea typeface="+mn-ea"/>
                  <a:cs typeface="+mn-cs"/>
                  <a:sym typeface="Helvetica Neue"/>
                </a:rPr>
                <a:t>o1</a:t>
              </a:r>
            </a:p>
          </xdr:txBody>
        </xdr:sp>
        <xdr:sp macro="" textlink="">
          <xdr:nvSpPr>
            <xdr:cNvPr id="42" name="Shape 42">
              <a:extLst>
                <a:ext uri="{FF2B5EF4-FFF2-40B4-BE49-F238E27FC236}">
                  <a16:creationId xmlns:a16="http://schemas.microsoft.com/office/drawing/2014/main" xmlns="" id="{00000000-0008-0000-0000-00002A000000}"/>
                </a:ext>
              </a:extLst>
            </xdr:cNvPr>
            <xdr:cNvSpPr txBox="1"/>
          </xdr:nvSpPr>
          <xdr:spPr>
            <a:xfrm>
              <a:off x="4389187" y="2284450"/>
              <a:ext cx="305064" cy="302046"/>
            </a:xfrm>
            <a:prstGeom prst="rect">
              <a:avLst/>
            </a:prstGeom>
            <a:noFill/>
            <a:ln w="12700" cap="flat">
              <a:noFill/>
              <a:miter lim="400000"/>
            </a:ln>
            <a:effectLst/>
            <a:extLst>
              <a:ext uri="{C572A759-6A51-4108-AA02-DFA0A04FC94B}">
                <ma14:wrappingTextBoxFlag xmlns:ma14="http://schemas.microsoft.com/office/mac/drawingml/2011/main" xmlns:a14="http://schemas.microsoft.com/office/drawing/2010/main" xmlns:m="http://schemas.openxmlformats.org/officeDocument/2006/math" xmlns:r="http://schemas.openxmlformats.org/officeDocument/2006/relationships" xmlns="" val="1"/>
              </a:ext>
            </a:extLst>
          </xdr:spPr>
          <xdr:txBody>
            <a:bodyPr wrap="none" lIns="50800" tIns="50800" rIns="50800" bIns="50800" numCol="1" anchor="t">
              <a:spAutoFit/>
            </a:bodyPr>
            <a:lstStyle/>
            <a:p>
              <a:pPr marL="0" marR="0" indent="0" algn="l" defTabSz="457200" latinLnBrk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1" i="0" u="none" strike="noStrike" cap="none" spc="0" baseline="0">
                  <a:solidFill>
                    <a:srgbClr val="000000"/>
                  </a:solidFill>
                  <a:uFillTx/>
                  <a:latin typeface="+mn-lt"/>
                  <a:ea typeface="+mn-ea"/>
                  <a:cs typeface="+mn-cs"/>
                  <a:sym typeface="Helvetica Neue"/>
                </a:defRPr>
              </a:pPr>
              <a:r>
                <a:rPr sz="1100" b="1" i="0" u="none" strike="noStrike" cap="none" spc="0" baseline="0">
                  <a:solidFill>
                    <a:srgbClr val="000000"/>
                  </a:solidFill>
                  <a:uFillTx/>
                  <a:latin typeface="+mn-lt"/>
                  <a:ea typeface="+mn-ea"/>
                  <a:cs typeface="+mn-cs"/>
                  <a:sym typeface="Helvetica Neue"/>
                </a:rPr>
                <a:t>o2</a:t>
              </a:r>
            </a:p>
          </xdr:txBody>
        </xdr:sp>
        <xdr:sp macro="" textlink="">
          <xdr:nvSpPr>
            <xdr:cNvPr id="43" name="Shape 43">
              <a:extLst>
                <a:ext uri="{FF2B5EF4-FFF2-40B4-BE49-F238E27FC236}">
                  <a16:creationId xmlns:a16="http://schemas.microsoft.com/office/drawing/2014/main" xmlns="" id="{00000000-0008-0000-0000-00002B000000}"/>
                </a:ext>
              </a:extLst>
            </xdr:cNvPr>
            <xdr:cNvSpPr txBox="1"/>
          </xdr:nvSpPr>
          <xdr:spPr>
            <a:xfrm>
              <a:off x="4934056" y="498488"/>
              <a:ext cx="465469" cy="302046"/>
            </a:xfrm>
            <a:prstGeom prst="rect">
              <a:avLst/>
            </a:prstGeom>
            <a:noFill/>
            <a:ln w="12700" cap="flat">
              <a:noFill/>
              <a:miter lim="400000"/>
            </a:ln>
            <a:effectLst/>
            <a:extLst>
              <a:ext uri="{C572A759-6A51-4108-AA02-DFA0A04FC94B}">
                <ma14:wrappingTextBoxFlag xmlns:ma14="http://schemas.microsoft.com/office/mac/drawingml/2011/main" xmlns:a14="http://schemas.microsoft.com/office/drawing/2010/main" xmlns:m="http://schemas.openxmlformats.org/officeDocument/2006/math" xmlns:r="http://schemas.openxmlformats.org/officeDocument/2006/relationships" xmlns="" val="1"/>
              </a:ext>
            </a:extLst>
          </xdr:spPr>
          <xdr:txBody>
            <a:bodyPr wrap="none" lIns="50800" tIns="50800" rIns="50800" bIns="50800" numCol="1" anchor="t">
              <a:spAutoFit/>
            </a:bodyPr>
            <a:lstStyle/>
            <a:p>
              <a:pPr marL="0" marR="0" indent="0" algn="l" defTabSz="457200" latinLnBrk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1" i="0" u="none" strike="noStrike" cap="none" spc="0" baseline="0">
                  <a:solidFill>
                    <a:srgbClr val="000000"/>
                  </a:solidFill>
                  <a:uFillTx/>
                  <a:latin typeface="+mn-lt"/>
                  <a:ea typeface="+mn-ea"/>
                  <a:cs typeface="+mn-cs"/>
                  <a:sym typeface="Helvetica Neue"/>
                </a:defRPr>
              </a:pPr>
              <a:r>
                <a:rPr sz="1100" b="1" i="0" u="none" strike="noStrike" cap="none" spc="0" baseline="0">
                  <a:solidFill>
                    <a:srgbClr val="000000"/>
                  </a:solidFill>
                  <a:uFillTx/>
                  <a:latin typeface="+mn-lt"/>
                  <a:ea typeface="+mn-ea"/>
                  <a:cs typeface="+mn-cs"/>
                  <a:sym typeface="Helvetica Neue"/>
                </a:rPr>
                <a:t>a_o1</a:t>
              </a:r>
            </a:p>
          </xdr:txBody>
        </xdr:sp>
        <xdr:sp macro="" textlink="">
          <xdr:nvSpPr>
            <xdr:cNvPr id="44" name="Shape 44">
              <a:extLst>
                <a:ext uri="{FF2B5EF4-FFF2-40B4-BE49-F238E27FC236}">
                  <a16:creationId xmlns:a16="http://schemas.microsoft.com/office/drawing/2014/main" xmlns="" id="{00000000-0008-0000-0000-00002C000000}"/>
                </a:ext>
              </a:extLst>
            </xdr:cNvPr>
            <xdr:cNvSpPr txBox="1"/>
          </xdr:nvSpPr>
          <xdr:spPr>
            <a:xfrm>
              <a:off x="4934056" y="2285804"/>
              <a:ext cx="465469" cy="302046"/>
            </a:xfrm>
            <a:prstGeom prst="rect">
              <a:avLst/>
            </a:prstGeom>
            <a:noFill/>
            <a:ln w="12700" cap="flat">
              <a:noFill/>
              <a:miter lim="400000"/>
            </a:ln>
            <a:effectLst/>
            <a:extLst>
              <a:ext uri="{C572A759-6A51-4108-AA02-DFA0A04FC94B}">
                <ma14:wrappingTextBoxFlag xmlns:ma14="http://schemas.microsoft.com/office/mac/drawingml/2011/main" xmlns:a14="http://schemas.microsoft.com/office/drawing/2010/main" xmlns:m="http://schemas.openxmlformats.org/officeDocument/2006/math" xmlns:r="http://schemas.openxmlformats.org/officeDocument/2006/relationships" xmlns="" val="1"/>
              </a:ext>
            </a:extLst>
          </xdr:spPr>
          <xdr:txBody>
            <a:bodyPr wrap="none" lIns="50800" tIns="50800" rIns="50800" bIns="50800" numCol="1" anchor="t">
              <a:spAutoFit/>
            </a:bodyPr>
            <a:lstStyle/>
            <a:p>
              <a:pPr marL="0" marR="0" indent="0" algn="l" defTabSz="457200" latinLnBrk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1" i="0" u="none" strike="noStrike" cap="none" spc="0" baseline="0">
                  <a:solidFill>
                    <a:srgbClr val="000000"/>
                  </a:solidFill>
                  <a:uFillTx/>
                  <a:latin typeface="+mn-lt"/>
                  <a:ea typeface="+mn-ea"/>
                  <a:cs typeface="+mn-cs"/>
                  <a:sym typeface="Helvetica Neue"/>
                </a:defRPr>
              </a:pPr>
              <a:r>
                <a:rPr sz="1100" b="1" i="0" u="none" strike="noStrike" cap="none" spc="0" baseline="0">
                  <a:solidFill>
                    <a:srgbClr val="000000"/>
                  </a:solidFill>
                  <a:uFillTx/>
                  <a:latin typeface="+mn-lt"/>
                  <a:ea typeface="+mn-ea"/>
                  <a:cs typeface="+mn-cs"/>
                  <a:sym typeface="Helvetica Neue"/>
                </a:rPr>
                <a:t>a_o2</a:t>
              </a:r>
            </a:p>
          </xdr:txBody>
        </xdr:sp>
        <xdr:sp macro="" textlink="">
          <xdr:nvSpPr>
            <xdr:cNvPr id="45" name="Shape 45">
              <a:extLst>
                <a:ext uri="{FF2B5EF4-FFF2-40B4-BE49-F238E27FC236}">
                  <a16:creationId xmlns:a16="http://schemas.microsoft.com/office/drawing/2014/main" xmlns="" id="{00000000-0008-0000-0000-00002D000000}"/>
                </a:ext>
              </a:extLst>
            </xdr:cNvPr>
            <xdr:cNvSpPr txBox="1"/>
          </xdr:nvSpPr>
          <xdr:spPr>
            <a:xfrm>
              <a:off x="6932465" y="1449040"/>
              <a:ext cx="633389" cy="302046"/>
            </a:xfrm>
            <a:prstGeom prst="rect">
              <a:avLst/>
            </a:prstGeom>
            <a:noFill/>
            <a:ln w="12700" cap="flat">
              <a:noFill/>
              <a:miter lim="400000"/>
            </a:ln>
            <a:effectLst/>
            <a:extLst>
              <a:ext uri="{C572A759-6A51-4108-AA02-DFA0A04FC94B}">
                <ma14:wrappingTextBoxFlag xmlns:ma14="http://schemas.microsoft.com/office/mac/drawingml/2011/main" xmlns:a14="http://schemas.microsoft.com/office/drawing/2010/main" xmlns:m="http://schemas.openxmlformats.org/officeDocument/2006/math" xmlns:r="http://schemas.openxmlformats.org/officeDocument/2006/relationships" xmlns="" val="1"/>
              </a:ext>
            </a:extLst>
          </xdr:spPr>
          <xdr:txBody>
            <a:bodyPr wrap="none" lIns="50800" tIns="50800" rIns="50800" bIns="50800" numCol="1" anchor="t">
              <a:spAutoFit/>
            </a:bodyPr>
            <a:lstStyle/>
            <a:p>
              <a:pPr marL="0" marR="0" indent="0" algn="l" defTabSz="457200" latinLnBrk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1" i="0" u="none" strike="noStrike" cap="none" spc="0" baseline="0">
                  <a:solidFill>
                    <a:srgbClr val="000000"/>
                  </a:solidFill>
                  <a:uFillTx/>
                  <a:latin typeface="+mn-lt"/>
                  <a:ea typeface="+mn-ea"/>
                  <a:cs typeface="+mn-cs"/>
                  <a:sym typeface="Helvetica Neue"/>
                </a:defRPr>
              </a:pPr>
              <a:r>
                <a:rPr sz="1100" b="1" i="0" u="none" strike="noStrike" cap="none" spc="0" baseline="0">
                  <a:solidFill>
                    <a:srgbClr val="000000"/>
                  </a:solidFill>
                  <a:uFillTx/>
                  <a:latin typeface="+mn-lt"/>
                  <a:ea typeface="+mn-ea"/>
                  <a:cs typeface="+mn-cs"/>
                  <a:sym typeface="Helvetica Neue"/>
                </a:rPr>
                <a:t>E_Total</a:t>
              </a:r>
            </a:p>
          </xdr:txBody>
        </xdr:sp>
        <xdr:sp macro="" textlink="">
          <xdr:nvSpPr>
            <xdr:cNvPr id="46" name="Shape 46">
              <a:extLst>
                <a:ext uri="{FF2B5EF4-FFF2-40B4-BE49-F238E27FC236}">
                  <a16:creationId xmlns:a16="http://schemas.microsoft.com/office/drawing/2014/main" xmlns="" id="{00000000-0008-0000-0000-00002E000000}"/>
                </a:ext>
              </a:extLst>
            </xdr:cNvPr>
            <xdr:cNvSpPr txBox="1"/>
          </xdr:nvSpPr>
          <xdr:spPr>
            <a:xfrm>
              <a:off x="6155713" y="836608"/>
              <a:ext cx="310750" cy="302046"/>
            </a:xfrm>
            <a:prstGeom prst="rect">
              <a:avLst/>
            </a:prstGeom>
            <a:noFill/>
            <a:ln w="12700" cap="flat">
              <a:noFill/>
              <a:miter lim="400000"/>
            </a:ln>
            <a:effectLst/>
            <a:extLst>
              <a:ext uri="{C572A759-6A51-4108-AA02-DFA0A04FC94B}">
                <ma14:wrappingTextBoxFlag xmlns:ma14="http://schemas.microsoft.com/office/mac/drawingml/2011/main" xmlns:a14="http://schemas.microsoft.com/office/drawing/2010/main" xmlns:m="http://schemas.openxmlformats.org/officeDocument/2006/math" xmlns:r="http://schemas.openxmlformats.org/officeDocument/2006/relationships" xmlns="" val="1"/>
              </a:ext>
            </a:extLst>
          </xdr:spPr>
          <xdr:txBody>
            <a:bodyPr wrap="none" lIns="50800" tIns="50800" rIns="50800" bIns="50800" numCol="1" anchor="t">
              <a:spAutoFit/>
            </a:bodyPr>
            <a:lstStyle/>
            <a:p>
              <a:pPr marL="0" marR="0" indent="0" algn="l" defTabSz="457200" latinLnBrk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1" i="0" u="none" strike="noStrike" cap="none" spc="0" baseline="0">
                  <a:solidFill>
                    <a:srgbClr val="000000"/>
                  </a:solidFill>
                  <a:uFillTx/>
                  <a:latin typeface="+mn-lt"/>
                  <a:ea typeface="+mn-ea"/>
                  <a:cs typeface="+mn-cs"/>
                  <a:sym typeface="Helvetica Neue"/>
                </a:defRPr>
              </a:pPr>
              <a:r>
                <a:rPr sz="1100" b="1" i="0" u="none" strike="noStrike" cap="none" spc="0" baseline="0">
                  <a:solidFill>
                    <a:srgbClr val="000000"/>
                  </a:solidFill>
                  <a:uFillTx/>
                  <a:latin typeface="+mn-lt"/>
                  <a:ea typeface="+mn-ea"/>
                  <a:cs typeface="+mn-cs"/>
                  <a:sym typeface="Helvetica Neue"/>
                </a:rPr>
                <a:t>E1</a:t>
              </a:r>
            </a:p>
          </xdr:txBody>
        </xdr:sp>
        <xdr:sp macro="" textlink="">
          <xdr:nvSpPr>
            <xdr:cNvPr id="47" name="Shape 47">
              <a:extLst>
                <a:ext uri="{FF2B5EF4-FFF2-40B4-BE49-F238E27FC236}">
                  <a16:creationId xmlns:a16="http://schemas.microsoft.com/office/drawing/2014/main" xmlns="" id="{00000000-0008-0000-0000-00002F000000}"/>
                </a:ext>
              </a:extLst>
            </xdr:cNvPr>
            <xdr:cNvSpPr txBox="1"/>
          </xdr:nvSpPr>
          <xdr:spPr>
            <a:xfrm>
              <a:off x="6123639" y="2075779"/>
              <a:ext cx="310750" cy="302046"/>
            </a:xfrm>
            <a:prstGeom prst="rect">
              <a:avLst/>
            </a:prstGeom>
            <a:noFill/>
            <a:ln w="12700" cap="flat">
              <a:noFill/>
              <a:miter lim="400000"/>
            </a:ln>
            <a:effectLst/>
            <a:extLst>
              <a:ext uri="{C572A759-6A51-4108-AA02-DFA0A04FC94B}">
                <ma14:wrappingTextBoxFlag xmlns:ma14="http://schemas.microsoft.com/office/mac/drawingml/2011/main" xmlns:a14="http://schemas.microsoft.com/office/drawing/2010/main" xmlns:m="http://schemas.openxmlformats.org/officeDocument/2006/math" xmlns:r="http://schemas.openxmlformats.org/officeDocument/2006/relationships" xmlns="" val="1"/>
              </a:ext>
            </a:extLst>
          </xdr:spPr>
          <xdr:txBody>
            <a:bodyPr wrap="none" lIns="50800" tIns="50800" rIns="50800" bIns="50800" numCol="1" anchor="t">
              <a:spAutoFit/>
            </a:bodyPr>
            <a:lstStyle/>
            <a:p>
              <a:pPr marL="0" marR="0" indent="0" algn="l" defTabSz="457200" latinLnBrk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1" i="0" u="none" strike="noStrike" cap="none" spc="0" baseline="0">
                  <a:solidFill>
                    <a:srgbClr val="000000"/>
                  </a:solidFill>
                  <a:uFillTx/>
                  <a:latin typeface="+mn-lt"/>
                  <a:ea typeface="+mn-ea"/>
                  <a:cs typeface="+mn-cs"/>
                  <a:sym typeface="Helvetica Neue"/>
                </a:defRPr>
              </a:pPr>
              <a:r>
                <a:rPr sz="1100" b="1" i="0" u="none" strike="noStrike" cap="none" spc="0" baseline="0">
                  <a:solidFill>
                    <a:srgbClr val="000000"/>
                  </a:solidFill>
                  <a:uFillTx/>
                  <a:latin typeface="+mn-lt"/>
                  <a:ea typeface="+mn-ea"/>
                  <a:cs typeface="+mn-cs"/>
                  <a:sym typeface="Helvetica Neue"/>
                </a:rPr>
                <a:t>E2</a:t>
              </a:r>
            </a:p>
          </xdr:txBody>
        </xdr:sp>
      </xdr:grpSp>
    </xdr:grpSp>
    <xdr:clientData/>
  </xdr:twoCellAnchor>
  <xdr:twoCellAnchor>
    <xdr:from>
      <xdr:col>5</xdr:col>
      <xdr:colOff>127000</xdr:colOff>
      <xdr:row>16</xdr:row>
      <xdr:rowOff>88900</xdr:rowOff>
    </xdr:from>
    <xdr:to>
      <xdr:col>18</xdr:col>
      <xdr:colOff>152400</xdr:colOff>
      <xdr:row>31</xdr:row>
      <xdr:rowOff>236220</xdr:rowOff>
    </xdr:to>
    <xdr:graphicFrame macro="">
      <xdr:nvGraphicFramePr>
        <xdr:cNvPr id="60" name="Chart 59">
          <a:extLst>
            <a:ext uri="{FF2B5EF4-FFF2-40B4-BE49-F238E27FC236}">
              <a16:creationId xmlns:a16="http://schemas.microsoft.com/office/drawing/2014/main" xmlns="" id="{616FFA9F-12E0-EA47-A47E-0E69CC7564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579120</xdr:colOff>
      <xdr:row>10</xdr:row>
      <xdr:rowOff>144780</xdr:rowOff>
    </xdr:from>
    <xdr:to>
      <xdr:col>23</xdr:col>
      <xdr:colOff>0</xdr:colOff>
      <xdr:row>36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I86"/>
  <sheetViews>
    <sheetView showGridLines="0" tabSelected="1" zoomScale="80" zoomScaleNormal="80" workbookViewId="0">
      <pane ySplit="1" topLeftCell="A2" activePane="bottomLeft" state="frozen"/>
      <selection pane="bottomLeft" activeCell="AH37" sqref="AH37"/>
    </sheetView>
  </sheetViews>
  <sheetFormatPr defaultColWidth="16.33203125" defaultRowHeight="19.95" customHeight="1"/>
  <cols>
    <col min="1" max="1" width="9.77734375" style="1" customWidth="1"/>
    <col min="2" max="2" width="8.44140625" style="1" customWidth="1"/>
    <col min="3" max="3" width="9.5546875" style="1" customWidth="1"/>
    <col min="4" max="4" width="7.5546875" style="1" customWidth="1"/>
    <col min="5" max="5" width="6.44140625" style="1" customWidth="1"/>
    <col min="6" max="6" width="7.44140625" style="1" customWidth="1"/>
    <col min="7" max="7" width="10.109375" style="1" customWidth="1"/>
    <col min="8" max="8" width="8" style="1" customWidth="1"/>
    <col min="9" max="9" width="6.33203125" style="1" customWidth="1"/>
    <col min="10" max="10" width="7" style="1" customWidth="1"/>
    <col min="11" max="11" width="6.44140625" style="1" customWidth="1"/>
    <col min="12" max="12" width="8" style="1" customWidth="1"/>
    <col min="13" max="13" width="7.77734375" style="1" customWidth="1"/>
    <col min="14" max="14" width="8.109375" style="1" customWidth="1"/>
    <col min="15" max="15" width="7.109375" style="1" customWidth="1"/>
    <col min="16" max="16" width="6.6640625" style="1" customWidth="1"/>
    <col min="17" max="17" width="7.109375" style="1" customWidth="1"/>
    <col min="18" max="18" width="7.6640625" style="1" customWidth="1"/>
    <col min="19" max="21" width="6.77734375" style="1" customWidth="1"/>
    <col min="22" max="22" width="13.109375" style="1" customWidth="1"/>
    <col min="23" max="23" width="10.77734375" style="1" customWidth="1"/>
    <col min="24" max="24" width="16.5546875" style="1" customWidth="1"/>
    <col min="25" max="25" width="40.88671875" style="1" customWidth="1"/>
    <col min="26" max="26" width="35.33203125" style="1" customWidth="1"/>
    <col min="27" max="27" width="12.5546875" style="1" customWidth="1"/>
    <col min="28" max="35" width="7.109375" style="1" customWidth="1"/>
    <col min="36" max="36" width="16.33203125" style="1" customWidth="1"/>
    <col min="37" max="16384" width="16.33203125" style="1"/>
  </cols>
  <sheetData>
    <row r="1" spans="1:35" ht="21.3" customHeight="1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78" t="s">
        <v>96</v>
      </c>
      <c r="Y1" s="79"/>
      <c r="Z1" s="42"/>
      <c r="AA1" s="42"/>
      <c r="AB1" s="42"/>
      <c r="AC1" s="42"/>
      <c r="AD1" s="42"/>
      <c r="AE1" s="42"/>
      <c r="AF1" s="42"/>
      <c r="AG1" s="3"/>
      <c r="AH1" s="3"/>
      <c r="AI1" s="4"/>
    </row>
    <row r="2" spans="1:35" ht="34.049999999999997" customHeight="1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7"/>
      <c r="T2" s="7"/>
      <c r="U2" s="7"/>
      <c r="V2" s="7"/>
      <c r="W2" s="7"/>
      <c r="X2" s="43" t="s">
        <v>0</v>
      </c>
      <c r="Y2" s="42"/>
      <c r="Z2" s="44"/>
      <c r="AA2" s="43" t="s">
        <v>1</v>
      </c>
      <c r="AB2" s="42"/>
      <c r="AC2" s="42"/>
      <c r="AD2" s="42"/>
      <c r="AE2" s="42"/>
      <c r="AF2" s="42"/>
      <c r="AG2" s="7"/>
      <c r="AH2" s="7"/>
      <c r="AI2" s="8"/>
    </row>
    <row r="3" spans="1:35" ht="19.8" customHeight="1">
      <c r="A3" s="9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1" t="s">
        <v>2</v>
      </c>
      <c r="T3" s="12"/>
      <c r="U3" s="12"/>
      <c r="V3" s="12"/>
      <c r="W3" s="12"/>
      <c r="X3" s="45" t="s">
        <v>3</v>
      </c>
      <c r="Y3" s="45" t="s">
        <v>4</v>
      </c>
      <c r="Z3" s="51" t="s">
        <v>5</v>
      </c>
      <c r="AA3" s="76" t="s">
        <v>6</v>
      </c>
      <c r="AB3" s="77"/>
      <c r="AC3" s="77"/>
      <c r="AD3" s="77"/>
      <c r="AE3" s="77"/>
      <c r="AF3" s="77"/>
      <c r="AG3" s="12"/>
      <c r="AH3" s="12"/>
      <c r="AI3" s="13"/>
    </row>
    <row r="4" spans="1:35" ht="20.7" customHeight="1">
      <c r="A4" s="14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6"/>
      <c r="T4" s="16"/>
      <c r="U4" s="15"/>
      <c r="V4" s="15"/>
      <c r="W4" s="15"/>
      <c r="X4" s="47" t="s">
        <v>3</v>
      </c>
      <c r="Y4" s="47" t="s">
        <v>7</v>
      </c>
      <c r="Z4" s="53" t="s">
        <v>8</v>
      </c>
      <c r="AA4" s="86" t="s">
        <v>9</v>
      </c>
      <c r="AB4" s="87"/>
      <c r="AC4" s="88"/>
      <c r="AD4" s="16"/>
      <c r="AE4" s="16"/>
      <c r="AF4" s="54"/>
      <c r="AG4" s="16"/>
      <c r="AH4" s="16"/>
      <c r="AI4" s="17"/>
    </row>
    <row r="5" spans="1:35" ht="19.8" customHeight="1">
      <c r="A5" s="9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2"/>
      <c r="T5" s="12"/>
      <c r="U5" s="12"/>
      <c r="V5" s="12"/>
      <c r="W5" s="12"/>
      <c r="X5" s="45" t="s">
        <v>10</v>
      </c>
      <c r="Y5" s="45" t="s">
        <v>11</v>
      </c>
      <c r="Z5" s="51" t="s">
        <v>12</v>
      </c>
      <c r="AA5" s="55"/>
      <c r="AB5" s="12"/>
      <c r="AC5" s="12"/>
      <c r="AD5" s="12"/>
      <c r="AE5" s="12"/>
      <c r="AF5" s="56"/>
      <c r="AG5" s="10"/>
      <c r="AH5" s="12"/>
      <c r="AI5" s="13"/>
    </row>
    <row r="6" spans="1:35" ht="19.8" customHeight="1">
      <c r="A6" s="14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6"/>
      <c r="T6" s="16"/>
      <c r="U6" s="16"/>
      <c r="V6" s="16"/>
      <c r="W6" s="16"/>
      <c r="X6" s="49" t="s">
        <v>13</v>
      </c>
      <c r="Y6" s="49" t="s">
        <v>14</v>
      </c>
      <c r="Z6" s="52" t="s">
        <v>15</v>
      </c>
      <c r="AA6" s="57"/>
      <c r="AB6" s="16"/>
      <c r="AC6" s="16"/>
      <c r="AD6" s="16"/>
      <c r="AE6" s="16"/>
      <c r="AF6" s="54"/>
      <c r="AG6" s="16"/>
      <c r="AH6" s="16"/>
      <c r="AI6" s="17"/>
    </row>
    <row r="7" spans="1:35" ht="20.25" customHeight="1">
      <c r="A7" s="9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2"/>
      <c r="T7" s="12"/>
      <c r="U7" s="12"/>
      <c r="V7" s="12"/>
      <c r="W7" s="12"/>
      <c r="X7" s="45" t="s">
        <v>16</v>
      </c>
      <c r="Y7" s="45" t="s">
        <v>17</v>
      </c>
      <c r="Z7" s="51" t="s">
        <v>18</v>
      </c>
      <c r="AA7" s="55"/>
      <c r="AB7" s="12"/>
      <c r="AC7" s="12"/>
      <c r="AD7" s="12"/>
      <c r="AE7" s="12"/>
      <c r="AF7" s="56"/>
      <c r="AG7" s="12"/>
      <c r="AH7" s="12"/>
      <c r="AI7" s="13"/>
    </row>
    <row r="8" spans="1:35" ht="21.3" customHeight="1">
      <c r="A8" s="14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6"/>
      <c r="T8" s="16"/>
      <c r="U8" s="16"/>
      <c r="V8" s="16"/>
      <c r="W8" s="16"/>
      <c r="X8" s="43" t="s">
        <v>3</v>
      </c>
      <c r="Y8" s="49" t="s">
        <v>19</v>
      </c>
      <c r="Z8" s="80" t="s">
        <v>20</v>
      </c>
      <c r="AA8" s="57"/>
      <c r="AB8" s="16"/>
      <c r="AC8" s="16"/>
      <c r="AD8" s="16"/>
      <c r="AE8" s="16"/>
      <c r="AF8" s="54"/>
      <c r="AG8" s="16"/>
      <c r="AH8" s="16"/>
      <c r="AI8" s="17"/>
    </row>
    <row r="9" spans="1:35" ht="20.7" customHeight="1">
      <c r="A9" s="9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2"/>
      <c r="T9" s="12"/>
      <c r="U9" s="12"/>
      <c r="V9" s="12"/>
      <c r="W9" s="12"/>
      <c r="X9" s="50" t="s">
        <v>21</v>
      </c>
      <c r="Y9" s="45" t="s">
        <v>22</v>
      </c>
      <c r="Z9" s="81"/>
      <c r="AA9" s="55"/>
      <c r="AB9" s="12"/>
      <c r="AC9" s="12"/>
      <c r="AD9" s="12"/>
      <c r="AE9" s="12"/>
      <c r="AF9" s="56"/>
      <c r="AG9" s="12"/>
      <c r="AH9" s="12"/>
      <c r="AI9" s="13"/>
    </row>
    <row r="10" spans="1:35" ht="20.7" customHeight="1">
      <c r="A10" s="14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6"/>
      <c r="T10" s="16"/>
      <c r="U10" s="16"/>
      <c r="V10" s="16"/>
      <c r="W10" s="16"/>
      <c r="X10" s="43" t="s">
        <v>23</v>
      </c>
      <c r="Y10" s="49" t="s">
        <v>24</v>
      </c>
      <c r="Z10" s="82"/>
      <c r="AA10" s="57"/>
      <c r="AB10" s="16"/>
      <c r="AC10" s="16"/>
      <c r="AD10" s="16"/>
      <c r="AE10" s="16"/>
      <c r="AF10" s="54"/>
      <c r="AG10" s="16"/>
      <c r="AH10" s="16"/>
      <c r="AI10" s="17"/>
    </row>
    <row r="11" spans="1:35" ht="21.3" customHeight="1">
      <c r="A11" s="9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2"/>
      <c r="T11" s="12"/>
      <c r="U11" s="12"/>
      <c r="V11" s="12"/>
      <c r="W11" s="12"/>
      <c r="X11" s="50" t="s">
        <v>25</v>
      </c>
      <c r="Y11" s="45" t="s">
        <v>26</v>
      </c>
      <c r="Z11" s="81"/>
      <c r="AA11" s="58"/>
      <c r="AB11" s="59"/>
      <c r="AC11" s="59"/>
      <c r="AD11" s="59"/>
      <c r="AE11" s="59"/>
      <c r="AF11" s="60"/>
      <c r="AG11" s="12"/>
      <c r="AH11" s="12"/>
      <c r="AI11" s="13"/>
    </row>
    <row r="12" spans="1:35" ht="20.25" customHeight="1">
      <c r="A12" s="14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6"/>
      <c r="T12" s="16"/>
      <c r="U12" s="16"/>
      <c r="V12" s="16"/>
      <c r="W12" s="16"/>
      <c r="X12" s="71"/>
      <c r="Y12" s="71"/>
      <c r="Z12" s="16"/>
      <c r="AA12" s="16"/>
      <c r="AB12" s="16"/>
      <c r="AC12" s="16"/>
      <c r="AD12" s="16"/>
      <c r="AE12" s="16"/>
      <c r="AF12" s="16"/>
      <c r="AG12" s="16"/>
      <c r="AH12" s="16"/>
      <c r="AI12" s="17"/>
    </row>
    <row r="13" spans="1:35" ht="20.7" customHeight="1">
      <c r="A13" s="9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2"/>
      <c r="T13" s="12"/>
      <c r="U13" s="12"/>
      <c r="V13" s="12"/>
      <c r="W13" s="12"/>
      <c r="X13" s="83" t="s">
        <v>97</v>
      </c>
      <c r="Y13" s="77"/>
      <c r="Z13" s="48"/>
      <c r="AA13" s="12"/>
      <c r="AB13" s="12"/>
      <c r="AC13" s="12"/>
      <c r="AD13" s="12"/>
      <c r="AE13" s="12"/>
      <c r="AF13" s="12"/>
      <c r="AG13" s="12"/>
      <c r="AH13" s="12"/>
      <c r="AI13" s="13"/>
    </row>
    <row r="14" spans="1:35" ht="19.8" customHeight="1">
      <c r="A14" s="14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6"/>
      <c r="T14" s="16"/>
      <c r="U14" s="16"/>
      <c r="V14" s="16"/>
      <c r="W14" s="16"/>
      <c r="X14" s="49" t="s">
        <v>27</v>
      </c>
      <c r="Y14" s="49" t="s">
        <v>28</v>
      </c>
      <c r="Z14" s="44"/>
      <c r="AA14" s="16"/>
      <c r="AB14" s="16"/>
      <c r="AC14" s="16"/>
      <c r="AD14" s="16"/>
      <c r="AE14" s="16"/>
      <c r="AF14" s="16"/>
      <c r="AG14" s="16"/>
      <c r="AH14" s="16"/>
      <c r="AI14" s="17"/>
    </row>
    <row r="15" spans="1:35" ht="37.200000000000003" customHeight="1">
      <c r="A15" s="9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2"/>
      <c r="T15" s="12"/>
      <c r="U15" s="12"/>
      <c r="V15" s="12"/>
      <c r="W15" s="12"/>
      <c r="X15" s="45" t="s">
        <v>29</v>
      </c>
      <c r="Y15" s="45" t="s">
        <v>30</v>
      </c>
      <c r="Z15" s="45" t="s">
        <v>31</v>
      </c>
      <c r="AA15" s="12"/>
      <c r="AB15" s="12"/>
      <c r="AC15" s="12"/>
      <c r="AD15" s="12"/>
      <c r="AE15" s="12"/>
      <c r="AF15" s="12"/>
      <c r="AG15" s="12"/>
      <c r="AH15" s="12"/>
      <c r="AI15" s="13"/>
    </row>
    <row r="16" spans="1:35" ht="19.8" customHeight="1">
      <c r="A16" s="14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6"/>
      <c r="T16" s="16"/>
      <c r="U16" s="16"/>
      <c r="V16" s="16"/>
      <c r="W16" s="16"/>
      <c r="X16" s="49" t="s">
        <v>32</v>
      </c>
      <c r="Y16" s="49" t="s">
        <v>33</v>
      </c>
      <c r="Z16" s="42"/>
      <c r="AA16" s="16"/>
      <c r="AB16" s="16"/>
      <c r="AC16" s="16"/>
      <c r="AD16" s="16"/>
      <c r="AE16" s="16"/>
      <c r="AF16" s="16"/>
      <c r="AG16" s="16"/>
      <c r="AH16" s="16"/>
      <c r="AI16" s="17"/>
    </row>
    <row r="17" spans="1:35" ht="19.8" customHeight="1">
      <c r="A17" s="9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2"/>
      <c r="T17" s="12"/>
      <c r="U17" s="12"/>
      <c r="V17" s="12"/>
      <c r="W17" s="12"/>
      <c r="X17" s="61" t="s">
        <v>29</v>
      </c>
      <c r="Y17" s="61" t="s">
        <v>34</v>
      </c>
      <c r="Z17" s="48"/>
      <c r="AA17" s="12"/>
      <c r="AB17" s="12"/>
      <c r="AC17" s="12"/>
      <c r="AD17" s="12"/>
      <c r="AE17" s="12"/>
      <c r="AF17" s="12"/>
      <c r="AG17" s="12"/>
      <c r="AH17" s="12"/>
      <c r="AI17" s="13"/>
    </row>
    <row r="18" spans="1:35" ht="19.8" customHeight="1">
      <c r="A18" s="14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6"/>
      <c r="T18" s="16"/>
      <c r="U18" s="16"/>
      <c r="V18" s="16"/>
      <c r="W18" s="16"/>
      <c r="X18" s="61" t="s">
        <v>35</v>
      </c>
      <c r="Y18" s="61" t="s">
        <v>36</v>
      </c>
      <c r="Z18" s="44"/>
      <c r="AA18" s="15"/>
      <c r="AB18" s="15"/>
      <c r="AC18" s="15"/>
      <c r="AD18" s="15"/>
      <c r="AE18" s="15"/>
      <c r="AF18" s="15"/>
      <c r="AG18" s="16"/>
      <c r="AH18" s="16"/>
      <c r="AI18" s="17"/>
    </row>
    <row r="19" spans="1:35" ht="33" customHeight="1">
      <c r="A19" s="9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2"/>
      <c r="T19" s="12"/>
      <c r="U19" s="12"/>
      <c r="V19" s="12"/>
      <c r="W19" s="12"/>
      <c r="X19" s="62" t="s">
        <v>27</v>
      </c>
      <c r="Y19" s="90" t="s">
        <v>37</v>
      </c>
      <c r="Z19" s="77"/>
      <c r="AA19" s="10"/>
      <c r="AB19" s="10"/>
      <c r="AC19" s="10"/>
      <c r="AD19" s="10"/>
      <c r="AE19" s="10"/>
      <c r="AF19" s="10"/>
      <c r="AG19" s="12"/>
      <c r="AH19" s="12"/>
      <c r="AI19" s="13"/>
    </row>
    <row r="20" spans="1:35" ht="20.7" customHeight="1">
      <c r="A20" s="14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6"/>
      <c r="T20" s="16"/>
      <c r="U20" s="16"/>
      <c r="V20" s="72" t="s">
        <v>38</v>
      </c>
      <c r="W20" s="73"/>
      <c r="X20" s="62" t="s">
        <v>39</v>
      </c>
      <c r="Y20" s="90" t="s">
        <v>40</v>
      </c>
      <c r="Z20" s="75"/>
      <c r="AA20" s="15"/>
      <c r="AB20" s="16"/>
      <c r="AC20" s="16"/>
      <c r="AD20" s="16"/>
      <c r="AE20" s="16"/>
      <c r="AF20" s="16"/>
      <c r="AG20" s="16"/>
      <c r="AH20" s="16"/>
      <c r="AI20" s="17"/>
    </row>
    <row r="21" spans="1:35" ht="19.8" customHeight="1">
      <c r="A21" s="9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2"/>
      <c r="T21" s="12"/>
      <c r="U21" s="12"/>
      <c r="V21" s="12"/>
      <c r="W21" s="12"/>
      <c r="X21" s="69"/>
      <c r="Y21" s="69"/>
      <c r="Z21" s="10"/>
      <c r="AA21" s="10"/>
      <c r="AB21" s="12"/>
      <c r="AC21" s="12"/>
      <c r="AD21" s="12"/>
      <c r="AE21" s="12"/>
      <c r="AF21" s="12"/>
      <c r="AG21" s="12"/>
      <c r="AH21" s="12"/>
      <c r="AI21" s="13"/>
    </row>
    <row r="22" spans="1:35" ht="20.7" customHeight="1">
      <c r="A22" s="14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6"/>
      <c r="T22" s="16"/>
      <c r="U22" s="16"/>
      <c r="V22" s="16"/>
      <c r="W22" s="16"/>
      <c r="X22" s="78" t="s">
        <v>41</v>
      </c>
      <c r="Y22" s="75"/>
      <c r="Z22" s="44"/>
      <c r="AA22" s="44"/>
      <c r="AB22" s="16"/>
      <c r="AC22" s="16"/>
      <c r="AD22" s="16"/>
      <c r="AE22" s="16"/>
      <c r="AF22" s="16"/>
      <c r="AG22" s="16"/>
      <c r="AH22" s="16"/>
      <c r="AI22" s="17"/>
    </row>
    <row r="23" spans="1:35" ht="20.7" customHeight="1">
      <c r="A23" s="68" t="s">
        <v>42</v>
      </c>
      <c r="B23" s="69"/>
      <c r="C23" s="69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2"/>
      <c r="T23" s="12"/>
      <c r="U23" s="12"/>
      <c r="V23" s="12"/>
      <c r="W23" s="12"/>
      <c r="X23" s="50" t="s">
        <v>43</v>
      </c>
      <c r="Y23" s="48"/>
      <c r="Z23" s="63"/>
      <c r="AA23" s="63"/>
      <c r="AB23" s="12"/>
      <c r="AC23" s="12"/>
      <c r="AD23" s="12"/>
      <c r="AE23" s="12"/>
      <c r="AF23" s="12"/>
      <c r="AG23" s="12"/>
      <c r="AH23" s="12"/>
      <c r="AI23" s="13"/>
    </row>
    <row r="24" spans="1:35" ht="19.8" customHeight="1">
      <c r="A24" s="70" t="s">
        <v>44</v>
      </c>
      <c r="B24" s="71"/>
      <c r="C24" s="71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6"/>
      <c r="T24" s="16"/>
      <c r="U24" s="16"/>
      <c r="V24" s="16"/>
      <c r="W24" s="16"/>
      <c r="X24" s="49" t="s">
        <v>45</v>
      </c>
      <c r="Y24" s="74" t="s">
        <v>108</v>
      </c>
      <c r="Z24" s="75"/>
      <c r="AA24" s="42"/>
      <c r="AB24" s="16"/>
      <c r="AC24" s="16"/>
      <c r="AD24" s="16"/>
      <c r="AE24" s="16"/>
      <c r="AF24" s="16"/>
      <c r="AG24" s="16"/>
      <c r="AH24" s="16"/>
      <c r="AI24" s="17"/>
    </row>
    <row r="25" spans="1:35" ht="28.2" customHeight="1">
      <c r="A25" s="68" t="s">
        <v>46</v>
      </c>
      <c r="B25" s="69"/>
      <c r="C25" s="69"/>
      <c r="D25" s="69"/>
      <c r="E25" s="69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2"/>
      <c r="T25" s="12"/>
      <c r="U25" s="12"/>
      <c r="V25" s="12"/>
      <c r="W25" s="12"/>
      <c r="X25" s="84" t="s">
        <v>47</v>
      </c>
      <c r="Y25" s="77"/>
      <c r="Z25" s="77"/>
      <c r="AA25" s="48"/>
      <c r="AB25" s="12"/>
      <c r="AC25" s="12"/>
      <c r="AD25" s="12"/>
      <c r="AE25" s="12"/>
      <c r="AF25" s="12"/>
      <c r="AG25" s="12"/>
      <c r="AH25" s="12"/>
      <c r="AI25" s="13"/>
    </row>
    <row r="26" spans="1:35" ht="19.8" customHeight="1">
      <c r="A26" s="70" t="s">
        <v>48</v>
      </c>
      <c r="B26" s="71"/>
      <c r="C26" s="71"/>
      <c r="D26" s="71"/>
      <c r="E26" s="71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6"/>
      <c r="T26" s="16"/>
      <c r="U26" s="16"/>
      <c r="V26" s="16"/>
      <c r="W26" s="16"/>
      <c r="X26" s="64" t="s">
        <v>45</v>
      </c>
      <c r="Y26" s="64" t="s">
        <v>104</v>
      </c>
      <c r="Z26" s="42"/>
      <c r="AA26" s="42"/>
      <c r="AB26" s="16"/>
      <c r="AC26" s="16"/>
      <c r="AD26" s="16"/>
      <c r="AE26" s="16"/>
      <c r="AF26" s="16"/>
      <c r="AG26" s="16"/>
      <c r="AH26" s="16"/>
      <c r="AI26" s="17"/>
    </row>
    <row r="27" spans="1:35" ht="26.4" customHeight="1">
      <c r="A27" s="68" t="s">
        <v>49</v>
      </c>
      <c r="B27" s="69"/>
      <c r="C27" s="69"/>
      <c r="D27" s="69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2"/>
      <c r="T27" s="12"/>
      <c r="U27" s="12"/>
      <c r="V27" s="12"/>
      <c r="W27" s="12"/>
      <c r="X27" s="46" t="s">
        <v>105</v>
      </c>
      <c r="Y27" s="93" t="s">
        <v>109</v>
      </c>
      <c r="Z27" s="48"/>
      <c r="AA27" s="48"/>
      <c r="AB27" s="12"/>
      <c r="AC27" s="12"/>
      <c r="AD27" s="12"/>
      <c r="AE27" s="12"/>
      <c r="AF27" s="12"/>
      <c r="AG27" s="12"/>
      <c r="AH27" s="12"/>
      <c r="AI27" s="13"/>
    </row>
    <row r="28" spans="1:35" ht="19.8" customHeight="1">
      <c r="A28" s="70" t="s">
        <v>50</v>
      </c>
      <c r="B28" s="71"/>
      <c r="C28" s="71"/>
      <c r="D28" s="71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6"/>
      <c r="T28" s="16"/>
      <c r="U28" s="16"/>
      <c r="V28" s="16"/>
      <c r="W28" s="16"/>
      <c r="X28" s="49" t="s">
        <v>106</v>
      </c>
      <c r="Y28" s="67" t="s">
        <v>107</v>
      </c>
      <c r="Z28" s="42"/>
      <c r="AA28" s="42"/>
      <c r="AB28" s="16"/>
      <c r="AC28" s="16"/>
      <c r="AD28" s="16"/>
      <c r="AE28" s="16"/>
      <c r="AF28" s="16"/>
      <c r="AG28" s="16"/>
      <c r="AH28" s="16"/>
      <c r="AI28" s="17"/>
    </row>
    <row r="29" spans="1:35" ht="21.3" customHeight="1">
      <c r="A29" s="68" t="s">
        <v>51</v>
      </c>
      <c r="B29" s="69"/>
      <c r="C29" s="69"/>
      <c r="D29" s="69"/>
      <c r="E29" s="69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2"/>
      <c r="T29" s="12"/>
      <c r="U29" s="12"/>
      <c r="V29" s="12"/>
      <c r="W29" s="12"/>
      <c r="X29" s="65" t="s">
        <v>45</v>
      </c>
      <c r="Y29" s="89" t="s">
        <v>52</v>
      </c>
      <c r="Z29" s="77"/>
      <c r="AA29" s="77"/>
      <c r="AB29" s="12"/>
      <c r="AC29" s="12"/>
      <c r="AD29" s="12"/>
      <c r="AE29" s="12"/>
      <c r="AF29" s="12"/>
      <c r="AG29" s="12"/>
      <c r="AH29" s="12"/>
      <c r="AI29" s="13"/>
    </row>
    <row r="30" spans="1:35" ht="21.3" customHeight="1">
      <c r="A30" s="70" t="s">
        <v>53</v>
      </c>
      <c r="B30" s="71"/>
      <c r="C30" s="71"/>
      <c r="D30" s="71"/>
      <c r="E30" s="71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6"/>
      <c r="T30" s="16"/>
      <c r="U30" s="16"/>
      <c r="V30" s="16"/>
      <c r="W30" s="16"/>
      <c r="X30" s="43" t="s">
        <v>45</v>
      </c>
      <c r="Y30" s="49" t="s">
        <v>54</v>
      </c>
      <c r="Z30" s="85" t="s">
        <v>55</v>
      </c>
      <c r="AA30" s="42"/>
      <c r="AB30" s="16"/>
      <c r="AC30" s="16"/>
      <c r="AD30" s="16"/>
      <c r="AE30" s="16"/>
      <c r="AF30" s="16"/>
      <c r="AG30" s="16"/>
      <c r="AH30" s="16"/>
      <c r="AI30" s="17"/>
    </row>
    <row r="31" spans="1:35" ht="20.7" customHeight="1">
      <c r="A31" s="68" t="s">
        <v>56</v>
      </c>
      <c r="B31" s="69"/>
      <c r="C31" s="69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2"/>
      <c r="T31" s="12"/>
      <c r="U31" s="12"/>
      <c r="V31" s="12"/>
      <c r="W31" s="12"/>
      <c r="X31" s="50" t="s">
        <v>57</v>
      </c>
      <c r="Y31" s="45" t="s">
        <v>58</v>
      </c>
      <c r="Z31" s="77"/>
      <c r="AA31" s="48"/>
      <c r="AB31" s="12"/>
      <c r="AC31" s="12"/>
      <c r="AD31" s="12"/>
      <c r="AE31" s="12"/>
      <c r="AF31" s="12"/>
      <c r="AG31" s="12"/>
      <c r="AH31" s="12"/>
      <c r="AI31" s="13"/>
    </row>
    <row r="32" spans="1:35" ht="20.7" customHeight="1">
      <c r="A32" s="70" t="s">
        <v>59</v>
      </c>
      <c r="B32" s="71"/>
      <c r="C32" s="71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6"/>
      <c r="T32" s="16"/>
      <c r="U32" s="16"/>
      <c r="V32" s="16"/>
      <c r="W32" s="16"/>
      <c r="X32" s="43" t="s">
        <v>60</v>
      </c>
      <c r="Y32" s="49" t="s">
        <v>61</v>
      </c>
      <c r="Z32" s="75"/>
      <c r="AA32" s="42"/>
      <c r="AB32" s="16"/>
      <c r="AC32" s="16"/>
      <c r="AD32" s="16"/>
      <c r="AE32" s="16"/>
      <c r="AF32" s="16"/>
      <c r="AG32" s="16"/>
      <c r="AH32" s="16"/>
      <c r="AI32" s="17"/>
    </row>
    <row r="33" spans="1:35" ht="21.3" customHeight="1">
      <c r="A33" s="68" t="s">
        <v>62</v>
      </c>
      <c r="B33" s="69"/>
      <c r="C33" s="69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2"/>
      <c r="T33" s="12"/>
      <c r="U33" s="12"/>
      <c r="V33" s="12"/>
      <c r="W33" s="12"/>
      <c r="X33" s="50" t="s">
        <v>63</v>
      </c>
      <c r="Y33" s="45" t="s">
        <v>64</v>
      </c>
      <c r="Z33" s="77"/>
      <c r="AA33" s="48"/>
      <c r="AB33" s="12"/>
      <c r="AC33" s="12"/>
      <c r="AD33" s="12"/>
      <c r="AE33" s="12"/>
      <c r="AF33" s="12"/>
      <c r="AG33" s="12"/>
      <c r="AH33" s="12"/>
      <c r="AI33" s="13"/>
    </row>
    <row r="34" spans="1:35" ht="32.25" customHeight="1">
      <c r="A34" s="18" t="s">
        <v>65</v>
      </c>
      <c r="B34" s="19">
        <v>0.5</v>
      </c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1"/>
      <c r="T34" s="21"/>
      <c r="U34" s="21"/>
      <c r="V34" s="21"/>
      <c r="W34" s="21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7"/>
    </row>
    <row r="35" spans="1:35" ht="19.95" customHeight="1">
      <c r="A35" s="22" t="s">
        <v>66</v>
      </c>
      <c r="B35" s="23" t="s">
        <v>67</v>
      </c>
      <c r="C35" s="23" t="s">
        <v>68</v>
      </c>
      <c r="D35" s="23" t="s">
        <v>69</v>
      </c>
      <c r="E35" s="23" t="s">
        <v>70</v>
      </c>
      <c r="F35" s="23" t="s">
        <v>71</v>
      </c>
      <c r="G35" s="23" t="s">
        <v>72</v>
      </c>
      <c r="H35" s="23" t="s">
        <v>73</v>
      </c>
      <c r="I35" s="23" t="s">
        <v>74</v>
      </c>
      <c r="J35" s="23" t="s">
        <v>18</v>
      </c>
      <c r="K35" s="23" t="s">
        <v>75</v>
      </c>
      <c r="L35" s="23" t="s">
        <v>76</v>
      </c>
      <c r="M35" s="23" t="s">
        <v>77</v>
      </c>
      <c r="N35" s="23" t="s">
        <v>78</v>
      </c>
      <c r="O35" s="23" t="s">
        <v>79</v>
      </c>
      <c r="P35" s="23" t="s">
        <v>80</v>
      </c>
      <c r="Q35" s="23" t="s">
        <v>81</v>
      </c>
      <c r="R35" s="23" t="s">
        <v>82</v>
      </c>
      <c r="S35" s="23" t="s">
        <v>83</v>
      </c>
      <c r="T35" s="23" t="s">
        <v>84</v>
      </c>
      <c r="U35" s="23" t="s">
        <v>85</v>
      </c>
      <c r="V35" s="23" t="s">
        <v>86</v>
      </c>
      <c r="W35" s="24" t="s">
        <v>87</v>
      </c>
      <c r="X35" s="25" t="s">
        <v>88</v>
      </c>
      <c r="Y35" s="26" t="s">
        <v>89</v>
      </c>
      <c r="Z35" s="26" t="s">
        <v>90</v>
      </c>
      <c r="AA35" s="26" t="s">
        <v>91</v>
      </c>
      <c r="AB35" s="26" t="s">
        <v>92</v>
      </c>
      <c r="AC35" s="26" t="s">
        <v>93</v>
      </c>
      <c r="AD35" s="26" t="s">
        <v>94</v>
      </c>
      <c r="AE35" s="26" t="s">
        <v>95</v>
      </c>
      <c r="AF35" s="27"/>
      <c r="AG35" s="27"/>
      <c r="AH35" s="27"/>
      <c r="AI35" s="28"/>
    </row>
    <row r="36" spans="1:35" ht="19.8" customHeight="1">
      <c r="A36" s="29">
        <v>0.01</v>
      </c>
      <c r="B36" s="30">
        <v>0.99</v>
      </c>
      <c r="C36" s="30">
        <v>0.05</v>
      </c>
      <c r="D36" s="30">
        <v>0.1</v>
      </c>
      <c r="E36" s="30">
        <v>0.15</v>
      </c>
      <c r="F36" s="30">
        <v>0.2</v>
      </c>
      <c r="G36" s="30">
        <v>0.25</v>
      </c>
      <c r="H36" s="30">
        <v>0.3</v>
      </c>
      <c r="I36" s="30">
        <f t="shared" ref="I36:I81" si="0">E36*C36+F36*D36</f>
        <v>2.7500000000000004E-2</v>
      </c>
      <c r="J36" s="30">
        <f t="shared" ref="J36:J81" si="1">1/(1+EXP(-I36))</f>
        <v>0.50687456676453424</v>
      </c>
      <c r="K36" s="30">
        <f t="shared" ref="K36:K81" si="2">G36*C36+H36*D36</f>
        <v>4.2499999999999996E-2</v>
      </c>
      <c r="L36" s="30">
        <f t="shared" ref="L36:L81" si="3">1/(1+EXP(-K36))</f>
        <v>0.51062340100496373</v>
      </c>
      <c r="M36" s="30">
        <v>0.4</v>
      </c>
      <c r="N36" s="30">
        <v>0.45</v>
      </c>
      <c r="O36" s="30">
        <v>0.5</v>
      </c>
      <c r="P36" s="30">
        <v>0.55000000000000004</v>
      </c>
      <c r="Q36" s="30">
        <f t="shared" ref="Q36:Q81" si="4">M36*J36+N36*L36</f>
        <v>0.43253035715804738</v>
      </c>
      <c r="R36" s="30">
        <f t="shared" ref="R36:R81" si="5">1/(1+EXP(-Q36))</f>
        <v>0.60647773220672796</v>
      </c>
      <c r="S36" s="30">
        <f t="shared" ref="S36:S81" si="6">O36*J36+P36*L36</f>
        <v>0.53428015393499717</v>
      </c>
      <c r="T36" s="30">
        <f t="shared" ref="T36:T81" si="7">1/(1+EXP(-S36))</f>
        <v>0.63048083545063482</v>
      </c>
      <c r="U36" s="30">
        <f t="shared" ref="U36:U81" si="8">1/2*POWER(A36-R36,2)</f>
        <v>0.17789284250924053</v>
      </c>
      <c r="V36" s="30">
        <f t="shared" ref="V36:V81" si="9">1/2*(POWER(B36-T36,2))</f>
        <v>6.4627014839136757E-2</v>
      </c>
      <c r="W36" s="31">
        <f t="shared" ref="W36:W81" si="10">U36+V36</f>
        <v>0.24251985734837728</v>
      </c>
      <c r="X36" s="32">
        <f t="shared" ref="X36:X81" si="11">(((R36-A36)*R36*(1-R36)*M36)+((T36-B36)*T36*(1-T36)*O36))*J36*(1-J36)*C36</f>
        <v>1.882556669401121E-4</v>
      </c>
      <c r="Y36" s="32">
        <f t="shared" ref="Y36:Y81" si="12">(((R36-A36)*R36*(1-R36)*M36)+((T36-B36)*T36*(1-T36)*O36))*J36*(1-J36)*D36</f>
        <v>3.765113338802242E-4</v>
      </c>
      <c r="Z36" s="32">
        <f t="shared" ref="Z36:Z81" si="13">(((R36-A36)*R36*(1-R36)*N36)+((T36-B36)*T36*(1-T36)*P36))*L36*(1-L36)*C36</f>
        <v>2.248134625761188E-4</v>
      </c>
      <c r="AA36" s="32">
        <f t="shared" ref="AA36:AA81" si="14">(((R36-A36)*R36*(1-R36)*N36)+((T36-B36)*T36*(1-T36)*P36))*L36*(1-L36)*D36</f>
        <v>4.496269251522376E-4</v>
      </c>
      <c r="AB36" s="32">
        <f t="shared" ref="AB36:AB81" si="15">(R36-A36)*R36*(1-R36)*J36</f>
        <v>7.2157072912136258E-2</v>
      </c>
      <c r="AC36" s="32">
        <f t="shared" ref="AC36:AC81" si="16">(R36-A36)*R36*(1-R36)*L36</f>
        <v>7.2690745191944781E-2</v>
      </c>
      <c r="AD36" s="32">
        <f t="shared" ref="AD36:AD81" si="17">(T36-B36)*T36*(1-T36)*J36</f>
        <v>-4.2455250092604709E-2</v>
      </c>
      <c r="AE36" s="32">
        <f t="shared" ref="AE36:AE81" si="18">(T36-B36)*T36*(1-T36)*L36</f>
        <v>-4.276924828006376E-2</v>
      </c>
      <c r="AF36" s="32"/>
      <c r="AG36" s="32"/>
      <c r="AH36" s="32"/>
      <c r="AI36" s="33"/>
    </row>
    <row r="37" spans="1:35" ht="19.8" customHeight="1">
      <c r="A37" s="34">
        <v>0.01</v>
      </c>
      <c r="B37" s="35">
        <v>0.99</v>
      </c>
      <c r="C37" s="35">
        <v>0.05</v>
      </c>
      <c r="D37" s="35">
        <v>0.1</v>
      </c>
      <c r="E37" s="35">
        <f t="shared" ref="E37:E81" si="19">E36-$B$34*X36</f>
        <v>0.14990587216652995</v>
      </c>
      <c r="F37" s="35">
        <f t="shared" ref="F37:F81" si="20">F36-$B$34*Y36</f>
        <v>0.1998117443330599</v>
      </c>
      <c r="G37" s="35">
        <f t="shared" ref="G37:G81" si="21">G36-$B$34*Z36</f>
        <v>0.24988759326871193</v>
      </c>
      <c r="H37" s="35">
        <f t="shared" ref="H37:H81" si="22">H36-$B$34*AA36</f>
        <v>0.29977518653742385</v>
      </c>
      <c r="I37" s="35">
        <f t="shared" si="0"/>
        <v>2.747646804163249E-2</v>
      </c>
      <c r="J37" s="35">
        <f t="shared" si="1"/>
        <v>0.5068686848861037</v>
      </c>
      <c r="K37" s="35">
        <f t="shared" si="2"/>
        <v>4.2471898317177986E-2</v>
      </c>
      <c r="L37" s="35">
        <f t="shared" si="3"/>
        <v>0.51061637875362398</v>
      </c>
      <c r="M37" s="35">
        <f t="shared" ref="M37:M81" si="23">M36-$B$34*AB36</f>
        <v>0.3639214635439319</v>
      </c>
      <c r="N37" s="35">
        <f t="shared" ref="N37:N81" si="24">N36-$B$34*AC36</f>
        <v>0.41365462740402764</v>
      </c>
      <c r="O37" s="35">
        <f t="shared" ref="O37:O81" si="25">O36-$B$34*AD36</f>
        <v>0.52122762504630238</v>
      </c>
      <c r="P37" s="35">
        <f t="shared" ref="P37:P81" si="26">P36-$B$34*AE36</f>
        <v>0.57138462414003188</v>
      </c>
      <c r="Q37" s="35">
        <f t="shared" si="4"/>
        <v>0.39567922152806312</v>
      </c>
      <c r="R37" s="35">
        <f t="shared" si="5"/>
        <v>0.59764910542281569</v>
      </c>
      <c r="S37" s="35">
        <f t="shared" si="6"/>
        <v>0.55595230848741006</v>
      </c>
      <c r="T37" s="35">
        <f t="shared" si="7"/>
        <v>0.63551546628555877</v>
      </c>
      <c r="U37" s="35">
        <f t="shared" si="8"/>
        <v>0.17266573555211776</v>
      </c>
      <c r="V37" s="35">
        <f t="shared" si="9"/>
        <v>6.2829642321372406E-2</v>
      </c>
      <c r="W37" s="36">
        <f t="shared" si="10"/>
        <v>0.23549537787349017</v>
      </c>
      <c r="X37" s="35">
        <f t="shared" si="11"/>
        <v>1.0781316692656065E-4</v>
      </c>
      <c r="Y37" s="35">
        <f t="shared" si="12"/>
        <v>2.1562633385312129E-4</v>
      </c>
      <c r="Z37" s="35">
        <f t="shared" si="13"/>
        <v>1.4413454540450861E-4</v>
      </c>
      <c r="AA37" s="35">
        <f t="shared" si="14"/>
        <v>2.8826909080901722E-4</v>
      </c>
      <c r="AB37" s="35">
        <f t="shared" si="15"/>
        <v>7.1625024756718864E-2</v>
      </c>
      <c r="AC37" s="35">
        <f t="shared" si="16"/>
        <v>7.2154607021407524E-2</v>
      </c>
      <c r="AD37" s="35">
        <f t="shared" si="17"/>
        <v>-4.1619607570877327E-2</v>
      </c>
      <c r="AE37" s="35">
        <f t="shared" si="18"/>
        <v>-4.1927335297432436E-2</v>
      </c>
      <c r="AF37" s="35"/>
      <c r="AG37" s="35"/>
      <c r="AH37" s="35"/>
      <c r="AI37" s="37"/>
    </row>
    <row r="38" spans="1:35" ht="19.8" customHeight="1">
      <c r="A38" s="38">
        <v>0.01</v>
      </c>
      <c r="B38" s="32">
        <v>0.99</v>
      </c>
      <c r="C38" s="32">
        <v>0.05</v>
      </c>
      <c r="D38" s="32">
        <v>0.1</v>
      </c>
      <c r="E38" s="32">
        <f t="shared" si="19"/>
        <v>0.14985196558306668</v>
      </c>
      <c r="F38" s="32">
        <f t="shared" si="20"/>
        <v>0.19970393116613333</v>
      </c>
      <c r="G38" s="32">
        <f t="shared" si="21"/>
        <v>0.24981552599600967</v>
      </c>
      <c r="H38" s="32">
        <f t="shared" si="22"/>
        <v>0.29963105199201934</v>
      </c>
      <c r="I38" s="32">
        <f t="shared" si="0"/>
        <v>2.7462991395766669E-2</v>
      </c>
      <c r="J38" s="32">
        <f t="shared" si="1"/>
        <v>0.50686531636013787</v>
      </c>
      <c r="K38" s="32">
        <f t="shared" si="2"/>
        <v>4.2453881499002422E-2</v>
      </c>
      <c r="L38" s="32">
        <f t="shared" si="3"/>
        <v>0.51061187657884965</v>
      </c>
      <c r="M38" s="32">
        <f t="shared" si="23"/>
        <v>0.32810895116557248</v>
      </c>
      <c r="N38" s="32">
        <f t="shared" si="24"/>
        <v>0.37757732389332388</v>
      </c>
      <c r="O38" s="32">
        <f t="shared" si="25"/>
        <v>0.542037428831741</v>
      </c>
      <c r="P38" s="32">
        <f t="shared" si="26"/>
        <v>0.59234829178874815</v>
      </c>
      <c r="Q38" s="32">
        <f t="shared" si="4"/>
        <v>0.35910251323992115</v>
      </c>
      <c r="R38" s="32">
        <f t="shared" si="5"/>
        <v>0.58882316047387184</v>
      </c>
      <c r="S38" s="32">
        <f t="shared" si="6"/>
        <v>0.57720004570236483</v>
      </c>
      <c r="T38" s="32">
        <f t="shared" si="7"/>
        <v>0.64042288273336123</v>
      </c>
      <c r="U38" s="32">
        <f t="shared" si="8"/>
        <v>0.16751812555048079</v>
      </c>
      <c r="V38" s="32">
        <f t="shared" si="9"/>
        <v>6.1102080458226654E-2</v>
      </c>
      <c r="W38" s="36">
        <f t="shared" si="10"/>
        <v>0.22862020600870744</v>
      </c>
      <c r="X38" s="32">
        <f t="shared" si="11"/>
        <v>2.9323069624365552E-5</v>
      </c>
      <c r="Y38" s="32">
        <f t="shared" si="12"/>
        <v>5.8646139248731104E-5</v>
      </c>
      <c r="Z38" s="32">
        <f t="shared" si="13"/>
        <v>6.5328838952553596E-5</v>
      </c>
      <c r="AA38" s="32">
        <f t="shared" si="14"/>
        <v>1.3065767790510719E-4</v>
      </c>
      <c r="AB38" s="32">
        <f t="shared" si="15"/>
        <v>7.1031666302848406E-2</v>
      </c>
      <c r="AC38" s="32">
        <f t="shared" si="16"/>
        <v>7.1556706005999005E-2</v>
      </c>
      <c r="AD38" s="32">
        <f t="shared" si="17"/>
        <v>-4.0803222041132202E-2</v>
      </c>
      <c r="AE38" s="32">
        <f t="shared" si="18"/>
        <v>-4.110482430816511E-2</v>
      </c>
      <c r="AF38" s="32"/>
      <c r="AG38" s="32"/>
      <c r="AH38" s="32"/>
      <c r="AI38" s="33"/>
    </row>
    <row r="39" spans="1:35" ht="19.8" customHeight="1">
      <c r="A39" s="34">
        <v>0.01</v>
      </c>
      <c r="B39" s="35">
        <v>0.99</v>
      </c>
      <c r="C39" s="35">
        <v>0.05</v>
      </c>
      <c r="D39" s="35">
        <v>0.1</v>
      </c>
      <c r="E39" s="35">
        <f t="shared" si="19"/>
        <v>0.14983730404825449</v>
      </c>
      <c r="F39" s="35">
        <f t="shared" si="20"/>
        <v>0.19967460809650897</v>
      </c>
      <c r="G39" s="35">
        <f t="shared" si="21"/>
        <v>0.2497828615765334</v>
      </c>
      <c r="H39" s="35">
        <f t="shared" si="22"/>
        <v>0.29956572315306679</v>
      </c>
      <c r="I39" s="35">
        <f t="shared" si="0"/>
        <v>2.7459326012063624E-2</v>
      </c>
      <c r="J39" s="35">
        <f t="shared" si="1"/>
        <v>0.50686440018694801</v>
      </c>
      <c r="K39" s="35">
        <f t="shared" si="2"/>
        <v>4.2445715394133353E-2</v>
      </c>
      <c r="L39" s="35">
        <f t="shared" si="3"/>
        <v>0.51060983597205634</v>
      </c>
      <c r="M39" s="35">
        <f t="shared" si="23"/>
        <v>0.29259311801414828</v>
      </c>
      <c r="N39" s="35">
        <f t="shared" si="24"/>
        <v>0.34179897089032441</v>
      </c>
      <c r="O39" s="35">
        <f t="shared" si="25"/>
        <v>0.56243903985230714</v>
      </c>
      <c r="P39" s="35">
        <f t="shared" si="26"/>
        <v>0.61290070394283069</v>
      </c>
      <c r="Q39" s="35">
        <f t="shared" si="4"/>
        <v>0.32283095172279641</v>
      </c>
      <c r="R39" s="35">
        <f t="shared" si="5"/>
        <v>0.58001402141982483</v>
      </c>
      <c r="S39" s="35">
        <f t="shared" si="6"/>
        <v>0.59803345448386924</v>
      </c>
      <c r="T39" s="35">
        <f t="shared" si="7"/>
        <v>0.64520626283828375</v>
      </c>
      <c r="U39" s="35">
        <f t="shared" si="8"/>
        <v>0.16245799230760025</v>
      </c>
      <c r="V39" s="35">
        <f t="shared" si="9"/>
        <v>5.944136059297133E-2</v>
      </c>
      <c r="W39" s="36">
        <f t="shared" si="10"/>
        <v>0.22189935290057158</v>
      </c>
      <c r="X39" s="35">
        <f t="shared" si="11"/>
        <v>-4.7049991639886758E-5</v>
      </c>
      <c r="Y39" s="35">
        <f t="shared" si="12"/>
        <v>-9.4099983279773516E-5</v>
      </c>
      <c r="Z39" s="35">
        <f t="shared" si="13"/>
        <v>-1.1434055342190275E-5</v>
      </c>
      <c r="AA39" s="35">
        <f t="shared" si="14"/>
        <v>-2.2868110684380551E-5</v>
      </c>
      <c r="AB39" s="35">
        <f t="shared" si="15"/>
        <v>7.0380218722495377E-2</v>
      </c>
      <c r="AC39" s="35">
        <f t="shared" si="16"/>
        <v>7.0900287975080009E-2</v>
      </c>
      <c r="AD39" s="35">
        <f t="shared" si="17"/>
        <v>-4.0006050377705042E-2</v>
      </c>
      <c r="AE39" s="35">
        <f t="shared" si="18"/>
        <v>-4.0301672032432102E-2</v>
      </c>
      <c r="AF39" s="35"/>
      <c r="AG39" s="35"/>
      <c r="AH39" s="35"/>
      <c r="AI39" s="37"/>
    </row>
    <row r="40" spans="1:35" ht="19.8" customHeight="1">
      <c r="A40" s="38">
        <v>0.01</v>
      </c>
      <c r="B40" s="32">
        <v>0.99</v>
      </c>
      <c r="C40" s="32">
        <v>0.05</v>
      </c>
      <c r="D40" s="32">
        <v>0.1</v>
      </c>
      <c r="E40" s="32">
        <f t="shared" si="19"/>
        <v>0.14986082904407444</v>
      </c>
      <c r="F40" s="32">
        <f t="shared" si="20"/>
        <v>0.19972165808814885</v>
      </c>
      <c r="G40" s="32">
        <f t="shared" si="21"/>
        <v>0.2497885786042045</v>
      </c>
      <c r="H40" s="32">
        <f t="shared" si="22"/>
        <v>0.299577157208409</v>
      </c>
      <c r="I40" s="32">
        <f t="shared" si="0"/>
        <v>2.7465207261018608E-2</v>
      </c>
      <c r="J40" s="32">
        <f t="shared" si="1"/>
        <v>0.50686587022200302</v>
      </c>
      <c r="K40" s="32">
        <f t="shared" si="2"/>
        <v>4.2447144651051122E-2</v>
      </c>
      <c r="L40" s="32">
        <f t="shared" si="3"/>
        <v>0.5106101931253908</v>
      </c>
      <c r="M40" s="32">
        <f t="shared" si="23"/>
        <v>0.25740300865290061</v>
      </c>
      <c r="N40" s="32">
        <f t="shared" si="24"/>
        <v>0.30634882690278442</v>
      </c>
      <c r="O40" s="32">
        <f t="shared" si="25"/>
        <v>0.5824420650411597</v>
      </c>
      <c r="P40" s="32">
        <f t="shared" si="26"/>
        <v>0.63305153995904673</v>
      </c>
      <c r="Q40" s="32">
        <f t="shared" si="4"/>
        <v>0.2868936336471819</v>
      </c>
      <c r="R40" s="32">
        <f t="shared" si="5"/>
        <v>0.5712354735096804</v>
      </c>
      <c r="S40" s="32">
        <f t="shared" si="6"/>
        <v>0.61846257322780285</v>
      </c>
      <c r="T40" s="32">
        <f t="shared" si="7"/>
        <v>0.64986880415272352</v>
      </c>
      <c r="U40" s="32">
        <f t="shared" si="8"/>
        <v>0.15749262836281758</v>
      </c>
      <c r="V40" s="32">
        <f t="shared" si="9"/>
        <v>5.7844615194249167E-2</v>
      </c>
      <c r="W40" s="36">
        <f t="shared" si="10"/>
        <v>0.21533724355706674</v>
      </c>
      <c r="X40" s="32">
        <f t="shared" si="11"/>
        <v>-1.2115498637677122E-4</v>
      </c>
      <c r="Y40" s="32">
        <f t="shared" si="12"/>
        <v>-2.4230997275354244E-4</v>
      </c>
      <c r="Z40" s="32">
        <f t="shared" si="13"/>
        <v>-8.5997783708974395E-5</v>
      </c>
      <c r="AA40" s="32">
        <f t="shared" si="14"/>
        <v>-1.7199556741794879E-4</v>
      </c>
      <c r="AB40" s="32">
        <f t="shared" si="15"/>
        <v>6.9674230119717614E-2</v>
      </c>
      <c r="AC40" s="32">
        <f t="shared" si="16"/>
        <v>7.0188928052523594E-2</v>
      </c>
      <c r="AD40" s="32">
        <f t="shared" si="17"/>
        <v>-3.9227986032313339E-2</v>
      </c>
      <c r="AE40" s="32">
        <f t="shared" si="18"/>
        <v>-3.9517771269757383E-2</v>
      </c>
      <c r="AF40" s="32"/>
      <c r="AG40" s="32"/>
      <c r="AH40" s="32"/>
      <c r="AI40" s="33"/>
    </row>
    <row r="41" spans="1:35" ht="19.8" customHeight="1">
      <c r="A41" s="34">
        <v>0.01</v>
      </c>
      <c r="B41" s="35">
        <v>0.99</v>
      </c>
      <c r="C41" s="35">
        <v>0.05</v>
      </c>
      <c r="D41" s="35">
        <v>0.1</v>
      </c>
      <c r="E41" s="35">
        <f t="shared" si="19"/>
        <v>0.14992140653726282</v>
      </c>
      <c r="F41" s="35">
        <f t="shared" si="20"/>
        <v>0.19984281307452562</v>
      </c>
      <c r="G41" s="35">
        <f t="shared" si="21"/>
        <v>0.249831577496059</v>
      </c>
      <c r="H41" s="35">
        <f t="shared" si="22"/>
        <v>0.29966315499211799</v>
      </c>
      <c r="I41" s="35">
        <f t="shared" si="0"/>
        <v>2.7480351634315704E-2</v>
      </c>
      <c r="J41" s="35">
        <f t="shared" si="1"/>
        <v>0.50686965560102515</v>
      </c>
      <c r="K41" s="35">
        <f t="shared" si="2"/>
        <v>4.2457894374014753E-2</v>
      </c>
      <c r="L41" s="35">
        <f t="shared" si="3"/>
        <v>0.51061287934566246</v>
      </c>
      <c r="M41" s="35">
        <f t="shared" si="23"/>
        <v>0.2225658935930418</v>
      </c>
      <c r="N41" s="35">
        <f t="shared" si="24"/>
        <v>0.2712543628765226</v>
      </c>
      <c r="O41" s="35">
        <f t="shared" si="25"/>
        <v>0.60205605805731632</v>
      </c>
      <c r="P41" s="35">
        <f t="shared" si="26"/>
        <v>0.65281042559392544</v>
      </c>
      <c r="Q41" s="35">
        <f t="shared" si="4"/>
        <v>0.25131786909749387</v>
      </c>
      <c r="R41" s="35">
        <f t="shared" si="5"/>
        <v>0.56250084676327505</v>
      </c>
      <c r="S41" s="35">
        <f t="shared" si="6"/>
        <v>0.63849735787940443</v>
      </c>
      <c r="T41" s="35">
        <f t="shared" si="7"/>
        <v>0.65441370735972781</v>
      </c>
      <c r="U41" s="35">
        <f t="shared" si="8"/>
        <v>0.15262859283706798</v>
      </c>
      <c r="V41" s="35">
        <f t="shared" si="9"/>
        <v>5.6309079904021196E-2</v>
      </c>
      <c r="W41" s="36">
        <f t="shared" si="10"/>
        <v>0.20893767274108918</v>
      </c>
      <c r="X41" s="35">
        <f t="shared" si="11"/>
        <v>-1.9285650788860477E-4</v>
      </c>
      <c r="Y41" s="35">
        <f t="shared" si="12"/>
        <v>-3.8571301577720955E-4</v>
      </c>
      <c r="Z41" s="35">
        <f t="shared" si="13"/>
        <v>-1.5822135040770936E-4</v>
      </c>
      <c r="AA41" s="35">
        <f t="shared" si="14"/>
        <v>-3.1644270081541872E-4</v>
      </c>
      <c r="AB41" s="35">
        <f t="shared" si="15"/>
        <v>6.8917519486525913E-2</v>
      </c>
      <c r="AC41" s="35">
        <f t="shared" si="16"/>
        <v>6.9426474190191448E-2</v>
      </c>
      <c r="AD41" s="35">
        <f t="shared" si="17"/>
        <v>-3.846886753188071E-2</v>
      </c>
      <c r="AE41" s="35">
        <f t="shared" si="18"/>
        <v>-3.8752959461203051E-2</v>
      </c>
      <c r="AF41" s="35"/>
      <c r="AG41" s="35"/>
      <c r="AH41" s="35"/>
      <c r="AI41" s="37"/>
    </row>
    <row r="42" spans="1:35" ht="19.8" customHeight="1">
      <c r="A42" s="38">
        <v>0.01</v>
      </c>
      <c r="B42" s="32">
        <v>0.99</v>
      </c>
      <c r="C42" s="32">
        <v>0.05</v>
      </c>
      <c r="D42" s="32">
        <v>0.1</v>
      </c>
      <c r="E42" s="32">
        <f t="shared" si="19"/>
        <v>0.15001783479120712</v>
      </c>
      <c r="F42" s="32">
        <f t="shared" si="20"/>
        <v>0.20003566958241423</v>
      </c>
      <c r="G42" s="32">
        <f t="shared" si="21"/>
        <v>0.24991068817126286</v>
      </c>
      <c r="H42" s="32">
        <f t="shared" si="22"/>
        <v>0.2998213763425257</v>
      </c>
      <c r="I42" s="32">
        <f t="shared" si="0"/>
        <v>2.7504458697801781E-2</v>
      </c>
      <c r="J42" s="32">
        <f t="shared" si="1"/>
        <v>0.5068756812282339</v>
      </c>
      <c r="K42" s="32">
        <f t="shared" si="2"/>
        <v>4.2477672042815717E-2</v>
      </c>
      <c r="L42" s="32">
        <f t="shared" si="3"/>
        <v>0.51061782153420276</v>
      </c>
      <c r="M42" s="32">
        <f t="shared" si="23"/>
        <v>0.18810713384977884</v>
      </c>
      <c r="N42" s="32">
        <f t="shared" si="24"/>
        <v>0.23654112578142689</v>
      </c>
      <c r="O42" s="32">
        <f t="shared" si="25"/>
        <v>0.62129049182325669</v>
      </c>
      <c r="P42" s="32">
        <f t="shared" si="26"/>
        <v>0.67218690532452696</v>
      </c>
      <c r="Q42" s="32">
        <f t="shared" si="4"/>
        <v>0.21612904596375726</v>
      </c>
      <c r="R42" s="32">
        <f t="shared" si="5"/>
        <v>0.55382291082758639</v>
      </c>
      <c r="S42" s="32">
        <f t="shared" si="6"/>
        <v>0.65814765454416513</v>
      </c>
      <c r="T42" s="32">
        <f t="shared" si="7"/>
        <v>0.65884416206926832</v>
      </c>
      <c r="U42" s="32">
        <f t="shared" si="8"/>
        <v>0.14787167917049449</v>
      </c>
      <c r="V42" s="32">
        <f t="shared" si="9"/>
        <v>5.4832094497802512E-2</v>
      </c>
      <c r="W42" s="36">
        <f t="shared" si="10"/>
        <v>0.202703773668297</v>
      </c>
      <c r="X42" s="32">
        <f t="shared" si="11"/>
        <v>-2.6203635600907134E-4</v>
      </c>
      <c r="Y42" s="32">
        <f t="shared" si="12"/>
        <v>-5.2407271201814268E-4</v>
      </c>
      <c r="Z42" s="32">
        <f t="shared" si="13"/>
        <v>-2.2798078864244605E-4</v>
      </c>
      <c r="AA42" s="32">
        <f t="shared" si="14"/>
        <v>-4.559615772848921E-4</v>
      </c>
      <c r="AB42" s="32">
        <f t="shared" si="15"/>
        <v>6.8114118271393673E-2</v>
      </c>
      <c r="AC42" s="32">
        <f t="shared" si="16"/>
        <v>6.8616988298164872E-2</v>
      </c>
      <c r="AD42" s="32">
        <f t="shared" si="17"/>
        <v>-3.7728486217670207E-2</v>
      </c>
      <c r="AE42" s="32">
        <f t="shared" si="18"/>
        <v>-3.8007026487379379E-2</v>
      </c>
      <c r="AF42" s="32"/>
      <c r="AG42" s="32"/>
      <c r="AH42" s="32"/>
      <c r="AI42" s="33"/>
    </row>
    <row r="43" spans="1:35" ht="19.8" customHeight="1">
      <c r="A43" s="34">
        <v>0.01</v>
      </c>
      <c r="B43" s="35">
        <v>0.99</v>
      </c>
      <c r="C43" s="35">
        <v>0.05</v>
      </c>
      <c r="D43" s="35">
        <v>0.1</v>
      </c>
      <c r="E43" s="35">
        <f t="shared" si="19"/>
        <v>0.15014885296921165</v>
      </c>
      <c r="F43" s="35">
        <f t="shared" si="20"/>
        <v>0.2002977059384233</v>
      </c>
      <c r="G43" s="35">
        <f t="shared" si="21"/>
        <v>0.25002467856558408</v>
      </c>
      <c r="H43" s="35">
        <f t="shared" si="22"/>
        <v>0.30004935713116815</v>
      </c>
      <c r="I43" s="35">
        <f t="shared" si="0"/>
        <v>2.7537213242302915E-2</v>
      </c>
      <c r="J43" s="35">
        <f t="shared" si="1"/>
        <v>0.50688386831404386</v>
      </c>
      <c r="K43" s="35">
        <f t="shared" si="2"/>
        <v>4.2506169641396016E-2</v>
      </c>
      <c r="L43" s="35">
        <f t="shared" si="3"/>
        <v>0.51062494271892656</v>
      </c>
      <c r="M43" s="35">
        <f t="shared" si="23"/>
        <v>0.154050074714082</v>
      </c>
      <c r="N43" s="35">
        <f t="shared" si="24"/>
        <v>0.20223263163234445</v>
      </c>
      <c r="O43" s="35">
        <f t="shared" si="25"/>
        <v>0.64015473493209174</v>
      </c>
      <c r="P43" s="35">
        <f t="shared" si="26"/>
        <v>0.69119041856821661</v>
      </c>
      <c r="Q43" s="35">
        <f t="shared" si="4"/>
        <v>0.18135052372830501</v>
      </c>
      <c r="R43" s="35">
        <f t="shared" si="5"/>
        <v>0.54521378284696775</v>
      </c>
      <c r="S43" s="35">
        <f t="shared" si="6"/>
        <v>0.67742317625119652</v>
      </c>
      <c r="T43" s="35">
        <f t="shared" si="7"/>
        <v>0.66316333460013943</v>
      </c>
      <c r="U43" s="35">
        <f t="shared" si="8"/>
        <v>0.14322689667468058</v>
      </c>
      <c r="V43" s="35">
        <f t="shared" si="9"/>
        <v>5.3411102924850205E-2</v>
      </c>
      <c r="W43" s="36">
        <f t="shared" si="10"/>
        <v>0.19663799959953079</v>
      </c>
      <c r="X43" s="35">
        <f t="shared" si="11"/>
        <v>-3.2859466364063743E-4</v>
      </c>
      <c r="Y43" s="35">
        <f t="shared" si="12"/>
        <v>-6.5718932728127486E-4</v>
      </c>
      <c r="Z43" s="35">
        <f t="shared" si="13"/>
        <v>-2.9517037198281346E-4</v>
      </c>
      <c r="AA43" s="35">
        <f t="shared" si="14"/>
        <v>-5.9034074396562691E-4</v>
      </c>
      <c r="AB43" s="35">
        <f t="shared" si="15"/>
        <v>6.7268211244113404E-2</v>
      </c>
      <c r="AC43" s="35">
        <f t="shared" si="16"/>
        <v>6.7764686667931145E-2</v>
      </c>
      <c r="AD43" s="35">
        <f t="shared" si="17"/>
        <v>-3.70065932572348E-2</v>
      </c>
      <c r="AE43" s="35">
        <f t="shared" si="18"/>
        <v>-3.7279721733994242E-2</v>
      </c>
      <c r="AF43" s="35"/>
      <c r="AG43" s="35"/>
      <c r="AH43" s="35"/>
      <c r="AI43" s="37"/>
    </row>
    <row r="44" spans="1:35" ht="19.8" customHeight="1">
      <c r="A44" s="38">
        <v>0.01</v>
      </c>
      <c r="B44" s="32">
        <v>0.99</v>
      </c>
      <c r="C44" s="32">
        <v>0.05</v>
      </c>
      <c r="D44" s="32">
        <v>0.1</v>
      </c>
      <c r="E44" s="32">
        <f t="shared" si="19"/>
        <v>0.15031315030103198</v>
      </c>
      <c r="F44" s="32">
        <f t="shared" si="20"/>
        <v>0.20062630060206393</v>
      </c>
      <c r="G44" s="32">
        <f t="shared" si="21"/>
        <v>0.25017226375157547</v>
      </c>
      <c r="H44" s="32">
        <f t="shared" si="22"/>
        <v>0.30034452750315094</v>
      </c>
      <c r="I44" s="32">
        <f t="shared" si="0"/>
        <v>2.7578287575257994E-2</v>
      </c>
      <c r="J44" s="32">
        <f t="shared" si="1"/>
        <v>0.50689413494796243</v>
      </c>
      <c r="K44" s="32">
        <f t="shared" si="2"/>
        <v>4.2543065937893865E-2</v>
      </c>
      <c r="L44" s="32">
        <f t="shared" si="3"/>
        <v>0.51063416262423456</v>
      </c>
      <c r="M44" s="32">
        <f t="shared" si="23"/>
        <v>0.12041596909202529</v>
      </c>
      <c r="N44" s="32">
        <f t="shared" si="24"/>
        <v>0.16835028829837889</v>
      </c>
      <c r="O44" s="32">
        <f t="shared" si="25"/>
        <v>0.65865803156070912</v>
      </c>
      <c r="P44" s="32">
        <f t="shared" si="26"/>
        <v>0.70983027943521371</v>
      </c>
      <c r="Q44" s="32">
        <f t="shared" si="4"/>
        <v>0.14700355697961393</v>
      </c>
      <c r="R44" s="32">
        <f t="shared" si="5"/>
        <v>0.53668484958669704</v>
      </c>
      <c r="S44" s="32">
        <f t="shared" si="6"/>
        <v>0.69633348347922008</v>
      </c>
      <c r="T44" s="32">
        <f t="shared" si="7"/>
        <v>0.66737435756372843</v>
      </c>
      <c r="U44" s="32">
        <f t="shared" si="8"/>
        <v>0.13869846539208083</v>
      </c>
      <c r="V44" s="32">
        <f t="shared" si="9"/>
        <v>5.2043652578708473E-2</v>
      </c>
      <c r="W44" s="36">
        <f t="shared" si="10"/>
        <v>0.1907421179707893</v>
      </c>
      <c r="X44" s="32">
        <f t="shared" si="11"/>
        <v>-3.9245056796810936E-4</v>
      </c>
      <c r="Y44" s="32">
        <f t="shared" si="12"/>
        <v>-7.8490113593621873E-4</v>
      </c>
      <c r="Z44" s="32">
        <f t="shared" si="13"/>
        <v>-3.5970336537275295E-4</v>
      </c>
      <c r="AA44" s="32">
        <f t="shared" si="14"/>
        <v>-7.194067307455059E-4</v>
      </c>
      <c r="AB44" s="32">
        <f t="shared" si="15"/>
        <v>6.6384078244154959E-2</v>
      </c>
      <c r="AC44" s="32">
        <f t="shared" si="16"/>
        <v>6.6873881287392856E-2</v>
      </c>
      <c r="AD44" s="32">
        <f t="shared" si="17"/>
        <v>-3.6302905966696608E-2</v>
      </c>
      <c r="AE44" s="32">
        <f t="shared" si="18"/>
        <v>-3.6570760462701947E-2</v>
      </c>
      <c r="AF44" s="32"/>
      <c r="AG44" s="32"/>
      <c r="AH44" s="32"/>
      <c r="AI44" s="33"/>
    </row>
    <row r="45" spans="1:35" ht="19.8" customHeight="1">
      <c r="A45" s="34">
        <v>0.01</v>
      </c>
      <c r="B45" s="35">
        <v>0.99</v>
      </c>
      <c r="C45" s="35">
        <v>0.05</v>
      </c>
      <c r="D45" s="35">
        <v>0.1</v>
      </c>
      <c r="E45" s="35">
        <f t="shared" si="19"/>
        <v>0.15050937558501604</v>
      </c>
      <c r="F45" s="35">
        <f t="shared" si="20"/>
        <v>0.20101875117003204</v>
      </c>
      <c r="G45" s="35">
        <f t="shared" si="21"/>
        <v>0.25035211543426183</v>
      </c>
      <c r="H45" s="35">
        <f t="shared" si="22"/>
        <v>0.30070423086852371</v>
      </c>
      <c r="I45" s="35">
        <f t="shared" si="0"/>
        <v>2.7627343896254007E-2</v>
      </c>
      <c r="J45" s="35">
        <f t="shared" si="1"/>
        <v>0.50690639669245952</v>
      </c>
      <c r="K45" s="35">
        <f t="shared" si="2"/>
        <v>4.2588028858565462E-2</v>
      </c>
      <c r="L45" s="35">
        <f t="shared" si="3"/>
        <v>0.51064539826437783</v>
      </c>
      <c r="M45" s="35">
        <f t="shared" si="23"/>
        <v>8.7223929969947808E-2</v>
      </c>
      <c r="N45" s="35">
        <f t="shared" si="24"/>
        <v>0.13491334765468246</v>
      </c>
      <c r="O45" s="35">
        <f t="shared" si="25"/>
        <v>0.67680948454405743</v>
      </c>
      <c r="P45" s="35">
        <f t="shared" si="26"/>
        <v>0.72811565966656466</v>
      </c>
      <c r="Q45" s="35">
        <f t="shared" si="4"/>
        <v>0.11310724819072746</v>
      </c>
      <c r="R45" s="35">
        <f t="shared" si="5"/>
        <v>0.528246704538198</v>
      </c>
      <c r="S45" s="35">
        <f t="shared" si="6"/>
        <v>0.71488796807047206</v>
      </c>
      <c r="T45" s="35">
        <f t="shared" si="7"/>
        <v>0.67148032107278233</v>
      </c>
      <c r="U45" s="35">
        <f t="shared" si="8"/>
        <v>0.13428982338235115</v>
      </c>
      <c r="V45" s="35">
        <f t="shared" si="9"/>
        <v>5.0727392931948917E-2</v>
      </c>
      <c r="W45" s="36">
        <f t="shared" si="10"/>
        <v>0.18501721631430007</v>
      </c>
      <c r="X45" s="35">
        <f t="shared" si="11"/>
        <v>-4.5354244417797942E-4</v>
      </c>
      <c r="Y45" s="35">
        <f t="shared" si="12"/>
        <v>-9.0708488835595884E-4</v>
      </c>
      <c r="Z45" s="35">
        <f t="shared" si="13"/>
        <v>-4.2151233206992307E-4</v>
      </c>
      <c r="AA45" s="35">
        <f t="shared" si="14"/>
        <v>-8.4302466413984614E-4</v>
      </c>
      <c r="AB45" s="35">
        <f t="shared" si="15"/>
        <v>6.5466038240034385E-2</v>
      </c>
      <c r="AC45" s="35">
        <f t="shared" si="16"/>
        <v>6.5948923485681141E-2</v>
      </c>
      <c r="AD45" s="35">
        <f t="shared" si="17"/>
        <v>-3.5617113484839147E-2</v>
      </c>
      <c r="AE45" s="35">
        <f t="shared" si="18"/>
        <v>-3.5879829529016041E-2</v>
      </c>
      <c r="AF45" s="35"/>
      <c r="AG45" s="35"/>
      <c r="AH45" s="35"/>
      <c r="AI45" s="37"/>
    </row>
    <row r="46" spans="1:35" ht="19.8" customHeight="1">
      <c r="A46" s="38">
        <v>0.01</v>
      </c>
      <c r="B46" s="32">
        <v>0.99</v>
      </c>
      <c r="C46" s="32">
        <v>0.05</v>
      </c>
      <c r="D46" s="32">
        <v>0.1</v>
      </c>
      <c r="E46" s="32">
        <f t="shared" si="19"/>
        <v>0.15073614680710504</v>
      </c>
      <c r="F46" s="32">
        <f t="shared" si="20"/>
        <v>0.20147229361421001</v>
      </c>
      <c r="G46" s="32">
        <f t="shared" si="21"/>
        <v>0.25056287160029678</v>
      </c>
      <c r="H46" s="32">
        <f t="shared" si="22"/>
        <v>0.30112574320059365</v>
      </c>
      <c r="I46" s="32">
        <f t="shared" si="0"/>
        <v>2.7684036701776257E-2</v>
      </c>
      <c r="J46" s="32">
        <f t="shared" si="1"/>
        <v>0.50692056718413658</v>
      </c>
      <c r="K46" s="32">
        <f t="shared" si="2"/>
        <v>4.2640717900074204E-2</v>
      </c>
      <c r="L46" s="32">
        <f t="shared" si="3"/>
        <v>0.51065856454640746</v>
      </c>
      <c r="M46" s="32">
        <f t="shared" si="23"/>
        <v>5.4490910849930616E-2</v>
      </c>
      <c r="N46" s="32">
        <f t="shared" si="24"/>
        <v>0.10193888591184189</v>
      </c>
      <c r="O46" s="32">
        <f t="shared" si="25"/>
        <v>0.69461804128647697</v>
      </c>
      <c r="P46" s="32">
        <f t="shared" si="26"/>
        <v>0.74605557443107273</v>
      </c>
      <c r="Q46" s="32">
        <f t="shared" si="4"/>
        <v>7.9678528585628225E-2</v>
      </c>
      <c r="R46" s="32">
        <f t="shared" si="5"/>
        <v>0.51990910023858694</v>
      </c>
      <c r="S46" s="32">
        <f t="shared" si="6"/>
        <v>0.73309584017609197</v>
      </c>
      <c r="T46" s="32">
        <f t="shared" si="7"/>
        <v>0.67548426540699447</v>
      </c>
      <c r="U46" s="32">
        <f t="shared" si="8"/>
        <v>0.13000364525306266</v>
      </c>
      <c r="V46" s="32">
        <f t="shared" si="9"/>
        <v>4.9460073653288944E-2</v>
      </c>
      <c r="W46" s="36">
        <f t="shared" si="10"/>
        <v>0.1794637189063516</v>
      </c>
      <c r="X46" s="32">
        <f t="shared" si="11"/>
        <v>-5.1182773380963899E-4</v>
      </c>
      <c r="Y46" s="32">
        <f t="shared" si="12"/>
        <v>-1.023655467619278E-3</v>
      </c>
      <c r="Z46" s="32">
        <f t="shared" si="13"/>
        <v>-4.8054902750304285E-4</v>
      </c>
      <c r="AA46" s="32">
        <f t="shared" si="14"/>
        <v>-9.610980550060857E-4</v>
      </c>
      <c r="AB46" s="32">
        <f t="shared" si="15"/>
        <v>6.451839691962713E-2</v>
      </c>
      <c r="AC46" s="32">
        <f t="shared" si="16"/>
        <v>6.4994151136590891E-2</v>
      </c>
      <c r="AD46" s="32">
        <f t="shared" si="17"/>
        <v>-3.494888184280414E-2</v>
      </c>
      <c r="AE46" s="32">
        <f t="shared" si="18"/>
        <v>-3.5206592491374575E-2</v>
      </c>
      <c r="AF46" s="32"/>
      <c r="AG46" s="32"/>
      <c r="AH46" s="32"/>
      <c r="AI46" s="33"/>
    </row>
    <row r="47" spans="1:35" ht="19.8" customHeight="1">
      <c r="A47" s="34">
        <v>0.01</v>
      </c>
      <c r="B47" s="35">
        <v>0.99</v>
      </c>
      <c r="C47" s="35">
        <v>0.05</v>
      </c>
      <c r="D47" s="35">
        <v>0.1</v>
      </c>
      <c r="E47" s="35">
        <f t="shared" si="19"/>
        <v>0.15099206067400986</v>
      </c>
      <c r="F47" s="35">
        <f t="shared" si="20"/>
        <v>0.20198412134801966</v>
      </c>
      <c r="G47" s="35">
        <f t="shared" si="21"/>
        <v>0.2508031461140483</v>
      </c>
      <c r="H47" s="35">
        <f t="shared" si="22"/>
        <v>0.30160629222809671</v>
      </c>
      <c r="I47" s="35">
        <f t="shared" si="0"/>
        <v>2.7748015168502459E-2</v>
      </c>
      <c r="J47" s="35">
        <f t="shared" si="1"/>
        <v>0.50693655872953147</v>
      </c>
      <c r="K47" s="35">
        <f t="shared" si="2"/>
        <v>4.2700786528512086E-2</v>
      </c>
      <c r="L47" s="35">
        <f t="shared" si="3"/>
        <v>0.51067357486980569</v>
      </c>
      <c r="M47" s="35">
        <f t="shared" si="23"/>
        <v>2.223171239011705E-2</v>
      </c>
      <c r="N47" s="35">
        <f t="shared" si="24"/>
        <v>6.9441810343546434E-2</v>
      </c>
      <c r="O47" s="35">
        <f t="shared" si="25"/>
        <v>0.71209248220787902</v>
      </c>
      <c r="P47" s="35">
        <f t="shared" si="26"/>
        <v>0.76365887067675997</v>
      </c>
      <c r="Q47" s="35">
        <f t="shared" si="4"/>
        <v>4.6732165307280533E-2</v>
      </c>
      <c r="R47" s="35">
        <f t="shared" si="5"/>
        <v>0.51168091557949791</v>
      </c>
      <c r="S47" s="35">
        <f t="shared" si="6"/>
        <v>0.75096611789717205</v>
      </c>
      <c r="T47" s="35">
        <f t="shared" si="7"/>
        <v>0.67938917497720719</v>
      </c>
      <c r="U47" s="35">
        <f t="shared" si="8"/>
        <v>0.12584187052834164</v>
      </c>
      <c r="V47" s="35">
        <f t="shared" si="9"/>
        <v>4.8239542310670007E-2</v>
      </c>
      <c r="W47" s="36">
        <f t="shared" si="10"/>
        <v>0.17408141283901166</v>
      </c>
      <c r="X47" s="35">
        <f t="shared" si="11"/>
        <v>-5.6728241103330853E-4</v>
      </c>
      <c r="Y47" s="35">
        <f t="shared" si="12"/>
        <v>-1.1345648220666171E-3</v>
      </c>
      <c r="Z47" s="35">
        <f t="shared" si="13"/>
        <v>-5.3678392256296438E-4</v>
      </c>
      <c r="AA47" s="35">
        <f t="shared" si="14"/>
        <v>-1.0735678451259288E-3</v>
      </c>
      <c r="AB47" s="35">
        <f t="shared" si="15"/>
        <v>6.3545398792518637E-2</v>
      </c>
      <c r="AC47" s="35">
        <f t="shared" si="16"/>
        <v>6.4013840408808739E-2</v>
      </c>
      <c r="AD47" s="35">
        <f t="shared" si="17"/>
        <v>-3.4297858474146341E-2</v>
      </c>
      <c r="AE47" s="35">
        <f t="shared" si="18"/>
        <v>-3.4550694156417802E-2</v>
      </c>
      <c r="AF47" s="35"/>
      <c r="AG47" s="35"/>
      <c r="AH47" s="35"/>
      <c r="AI47" s="37"/>
    </row>
    <row r="48" spans="1:35" ht="19.8" customHeight="1">
      <c r="A48" s="38">
        <v>0.01</v>
      </c>
      <c r="B48" s="32">
        <v>0.99</v>
      </c>
      <c r="C48" s="32">
        <v>0.05</v>
      </c>
      <c r="D48" s="32">
        <v>0.1</v>
      </c>
      <c r="E48" s="32">
        <f t="shared" si="19"/>
        <v>0.15127570187952652</v>
      </c>
      <c r="F48" s="32">
        <f t="shared" si="20"/>
        <v>0.20255140375905298</v>
      </c>
      <c r="G48" s="32">
        <f t="shared" si="21"/>
        <v>0.25107153807532978</v>
      </c>
      <c r="H48" s="32">
        <f t="shared" si="22"/>
        <v>0.30214307615065966</v>
      </c>
      <c r="I48" s="32">
        <f t="shared" si="0"/>
        <v>2.7818925469881624E-2</v>
      </c>
      <c r="J48" s="32">
        <f t="shared" si="1"/>
        <v>0.50695428288424149</v>
      </c>
      <c r="K48" s="32">
        <f t="shared" si="2"/>
        <v>4.2767884518832455E-2</v>
      </c>
      <c r="L48" s="32">
        <f t="shared" si="3"/>
        <v>0.51069034171121952</v>
      </c>
      <c r="M48" s="32">
        <f t="shared" si="23"/>
        <v>-9.540987006142268E-3</v>
      </c>
      <c r="N48" s="32">
        <f t="shared" si="24"/>
        <v>3.7434890139142064E-2</v>
      </c>
      <c r="O48" s="32">
        <f t="shared" si="25"/>
        <v>0.72924141144495214</v>
      </c>
      <c r="P48" s="32">
        <f t="shared" si="26"/>
        <v>0.78093421775496885</v>
      </c>
      <c r="Q48" s="32">
        <f t="shared" si="4"/>
        <v>1.4280792611373702E-2</v>
      </c>
      <c r="R48" s="32">
        <f t="shared" si="5"/>
        <v>0.50357013747825452</v>
      </c>
      <c r="S48" s="32">
        <f t="shared" si="6"/>
        <v>0.76850761930783684</v>
      </c>
      <c r="T48" s="32">
        <f t="shared" si="7"/>
        <v>0.68319797344080724</v>
      </c>
      <c r="U48" s="32">
        <f t="shared" si="8"/>
        <v>0.12180574030515152</v>
      </c>
      <c r="V48" s="32">
        <f t="shared" si="9"/>
        <v>4.7063741750413807E-2</v>
      </c>
      <c r="W48" s="36">
        <f t="shared" si="10"/>
        <v>0.16886948205556535</v>
      </c>
      <c r="X48" s="32">
        <f t="shared" si="11"/>
        <v>-6.1990013798772828E-4</v>
      </c>
      <c r="Y48" s="32">
        <f t="shared" si="12"/>
        <v>-1.2398002759754566E-3</v>
      </c>
      <c r="Z48" s="32">
        <f t="shared" si="13"/>
        <v>-5.9020540703296355E-4</v>
      </c>
      <c r="AA48" s="32">
        <f t="shared" si="14"/>
        <v>-1.1804108140659271E-3</v>
      </c>
      <c r="AB48" s="32">
        <f t="shared" si="15"/>
        <v>6.2551184532021062E-2</v>
      </c>
      <c r="AC48" s="32">
        <f t="shared" si="16"/>
        <v>6.3012162795739873E-2</v>
      </c>
      <c r="AD48" s="32">
        <f t="shared" si="17"/>
        <v>-3.3663676209898734E-2</v>
      </c>
      <c r="AE48" s="32">
        <f t="shared" si="18"/>
        <v>-3.3911764605438023E-2</v>
      </c>
      <c r="AF48" s="32"/>
      <c r="AG48" s="32"/>
      <c r="AH48" s="32"/>
      <c r="AI48" s="33"/>
    </row>
    <row r="49" spans="1:35" ht="19.8" customHeight="1">
      <c r="A49" s="34">
        <v>0.01</v>
      </c>
      <c r="B49" s="35">
        <v>0.99</v>
      </c>
      <c r="C49" s="35">
        <v>0.05</v>
      </c>
      <c r="D49" s="35">
        <v>0.1</v>
      </c>
      <c r="E49" s="35">
        <f t="shared" si="19"/>
        <v>0.15158565194852039</v>
      </c>
      <c r="F49" s="35">
        <f t="shared" si="20"/>
        <v>0.20317130389704072</v>
      </c>
      <c r="G49" s="35">
        <f t="shared" si="21"/>
        <v>0.25136664077884624</v>
      </c>
      <c r="H49" s="35">
        <f t="shared" si="22"/>
        <v>0.30273328155769264</v>
      </c>
      <c r="I49" s="35">
        <f t="shared" si="0"/>
        <v>2.7896412987130095E-2</v>
      </c>
      <c r="J49" s="35">
        <f t="shared" si="1"/>
        <v>0.50697365100565184</v>
      </c>
      <c r="K49" s="35">
        <f t="shared" si="2"/>
        <v>4.2841660194711577E-2</v>
      </c>
      <c r="L49" s="35">
        <f t="shared" si="3"/>
        <v>0.51070877718430563</v>
      </c>
      <c r="M49" s="35">
        <f t="shared" si="23"/>
        <v>-4.0816579272152799E-2</v>
      </c>
      <c r="N49" s="35">
        <f t="shared" si="24"/>
        <v>5.9288087412721277E-3</v>
      </c>
      <c r="O49" s="35">
        <f t="shared" si="25"/>
        <v>0.74607324954990151</v>
      </c>
      <c r="P49" s="35">
        <f t="shared" si="26"/>
        <v>0.7978901000576879</v>
      </c>
      <c r="Q49" s="35">
        <f t="shared" si="4"/>
        <v>-1.7665035552750206E-2</v>
      </c>
      <c r="R49" s="35">
        <f t="shared" si="5"/>
        <v>0.49558385595064219</v>
      </c>
      <c r="S49" s="35">
        <f t="shared" si="6"/>
        <v>0.7857289565698895</v>
      </c>
      <c r="T49" s="35">
        <f t="shared" si="7"/>
        <v>0.68691351983211424</v>
      </c>
      <c r="U49" s="35">
        <f t="shared" si="8"/>
        <v>0.11789584057994701</v>
      </c>
      <c r="V49" s="35">
        <f t="shared" si="9"/>
        <v>4.5930707230279103E-2</v>
      </c>
      <c r="W49" s="36">
        <f t="shared" si="10"/>
        <v>0.1638265478102261</v>
      </c>
      <c r="X49" s="35">
        <f t="shared" si="11"/>
        <v>-6.6969116486190639E-4</v>
      </c>
      <c r="Y49" s="35">
        <f t="shared" si="12"/>
        <v>-1.3393823297238128E-3</v>
      </c>
      <c r="Z49" s="35">
        <f t="shared" si="13"/>
        <v>-6.4081872874100995E-4</v>
      </c>
      <c r="AA49" s="35">
        <f t="shared" si="14"/>
        <v>-1.2816374574820199E-3</v>
      </c>
      <c r="AB49" s="35">
        <f t="shared" si="15"/>
        <v>6.1539754031710581E-2</v>
      </c>
      <c r="AC49" s="35">
        <f t="shared" si="16"/>
        <v>6.1993147903080033E-2</v>
      </c>
      <c r="AD49" s="35">
        <f t="shared" si="17"/>
        <v>-3.3045956802374481E-2</v>
      </c>
      <c r="AE49" s="35">
        <f t="shared" si="18"/>
        <v>-3.3289422746031257E-2</v>
      </c>
      <c r="AF49" s="35"/>
      <c r="AG49" s="35"/>
      <c r="AH49" s="35"/>
      <c r="AI49" s="37"/>
    </row>
    <row r="50" spans="1:35" ht="19.8" customHeight="1">
      <c r="A50" s="38">
        <v>0.01</v>
      </c>
      <c r="B50" s="32">
        <v>0.99</v>
      </c>
      <c r="C50" s="32">
        <v>0.05</v>
      </c>
      <c r="D50" s="32">
        <v>0.1</v>
      </c>
      <c r="E50" s="32">
        <f t="shared" si="19"/>
        <v>0.15192049753095135</v>
      </c>
      <c r="F50" s="32">
        <f t="shared" si="20"/>
        <v>0.20384099506190262</v>
      </c>
      <c r="G50" s="32">
        <f t="shared" si="21"/>
        <v>0.25168705014321674</v>
      </c>
      <c r="H50" s="32">
        <f t="shared" si="22"/>
        <v>0.30337410028643363</v>
      </c>
      <c r="I50" s="32">
        <f t="shared" si="0"/>
        <v>2.798012438273783E-2</v>
      </c>
      <c r="J50" s="32">
        <f t="shared" si="1"/>
        <v>0.50699457477129017</v>
      </c>
      <c r="K50" s="32">
        <f t="shared" si="2"/>
        <v>4.2921762535804202E-2</v>
      </c>
      <c r="L50" s="32">
        <f t="shared" si="3"/>
        <v>0.51072879356642908</v>
      </c>
      <c r="M50" s="32">
        <f t="shared" si="23"/>
        <v>-7.1586456288008082E-2</v>
      </c>
      <c r="N50" s="32">
        <f t="shared" si="24"/>
        <v>-2.5067765210267889E-2</v>
      </c>
      <c r="O50" s="32">
        <f t="shared" si="25"/>
        <v>0.76259622795108872</v>
      </c>
      <c r="P50" s="32">
        <f t="shared" si="26"/>
        <v>0.8145348114307035</v>
      </c>
      <c r="Q50" s="32">
        <f t="shared" si="4"/>
        <v>-4.9096774448368824E-2</v>
      </c>
      <c r="R50" s="32">
        <f t="shared" si="5"/>
        <v>0.48772827136547742</v>
      </c>
      <c r="S50" s="32">
        <f t="shared" si="6"/>
        <v>0.80263853187211409</v>
      </c>
      <c r="T50" s="32">
        <f t="shared" si="7"/>
        <v>0.69053860558287272</v>
      </c>
      <c r="U50" s="32">
        <f t="shared" si="8"/>
        <v>0.11411215063092361</v>
      </c>
      <c r="V50" s="32">
        <f t="shared" si="9"/>
        <v>4.4838563373125133E-2</v>
      </c>
      <c r="W50" s="36">
        <f t="shared" si="10"/>
        <v>0.15895071400404875</v>
      </c>
      <c r="X50" s="32">
        <f t="shared" si="11"/>
        <v>-7.1668103191776253E-4</v>
      </c>
      <c r="Y50" s="32">
        <f t="shared" si="12"/>
        <v>-1.4333620638355251E-3</v>
      </c>
      <c r="Z50" s="32">
        <f t="shared" si="13"/>
        <v>-6.8864472581674295E-4</v>
      </c>
      <c r="AA50" s="32">
        <f t="shared" si="14"/>
        <v>-1.3772894516334859E-3</v>
      </c>
      <c r="AB50" s="32">
        <f t="shared" si="15"/>
        <v>6.0514935412267531E-2</v>
      </c>
      <c r="AC50" s="32">
        <f t="shared" si="16"/>
        <v>6.0960652231436742E-2</v>
      </c>
      <c r="AD50" s="32">
        <f t="shared" si="17"/>
        <v>-3.2444314019893644E-2</v>
      </c>
      <c r="AE50" s="32">
        <f t="shared" si="18"/>
        <v>-3.2683279431433065E-2</v>
      </c>
      <c r="AF50" s="32"/>
      <c r="AG50" s="32"/>
      <c r="AH50" s="32"/>
      <c r="AI50" s="33"/>
    </row>
    <row r="51" spans="1:35" ht="19.8" customHeight="1">
      <c r="A51" s="34">
        <v>0.01</v>
      </c>
      <c r="B51" s="35">
        <v>0.99</v>
      </c>
      <c r="C51" s="35">
        <v>0.05</v>
      </c>
      <c r="D51" s="35">
        <v>0.1</v>
      </c>
      <c r="E51" s="35">
        <f t="shared" si="19"/>
        <v>0.15227883804691023</v>
      </c>
      <c r="F51" s="35">
        <f t="shared" si="20"/>
        <v>0.20455767609382039</v>
      </c>
      <c r="G51" s="35">
        <f t="shared" si="21"/>
        <v>0.25203137250612512</v>
      </c>
      <c r="H51" s="35">
        <f t="shared" si="22"/>
        <v>0.30406274501225039</v>
      </c>
      <c r="I51" s="35">
        <f t="shared" si="0"/>
        <v>2.8069709511727554E-2</v>
      </c>
      <c r="J51" s="35">
        <f t="shared" si="1"/>
        <v>0.50701696665662199</v>
      </c>
      <c r="K51" s="35">
        <f t="shared" si="2"/>
        <v>4.3007843126531296E-2</v>
      </c>
      <c r="L51" s="35">
        <f t="shared" si="3"/>
        <v>0.51075030378575248</v>
      </c>
      <c r="M51" s="35">
        <f t="shared" si="23"/>
        <v>-0.10184392399414186</v>
      </c>
      <c r="N51" s="35">
        <f t="shared" si="24"/>
        <v>-5.554809132598626E-2</v>
      </c>
      <c r="O51" s="35">
        <f t="shared" si="25"/>
        <v>0.7788183849610355</v>
      </c>
      <c r="P51" s="35">
        <f t="shared" si="26"/>
        <v>0.83087645114642006</v>
      </c>
      <c r="Q51" s="35">
        <f t="shared" si="4"/>
        <v>-8.0007801935383566E-2</v>
      </c>
      <c r="R51" s="35">
        <f t="shared" si="5"/>
        <v>0.48000871247832433</v>
      </c>
      <c r="S51" s="35">
        <f t="shared" si="6"/>
        <v>0.81924453495081551</v>
      </c>
      <c r="T51" s="35">
        <f t="shared" si="7"/>
        <v>0.6940759523191613</v>
      </c>
      <c r="U51" s="35">
        <f t="shared" si="8"/>
        <v>0.11045409490276607</v>
      </c>
      <c r="V51" s="35">
        <f t="shared" si="9"/>
        <v>4.3785520997905641E-2</v>
      </c>
      <c r="W51" s="36">
        <f t="shared" si="10"/>
        <v>0.1542396159006717</v>
      </c>
      <c r="X51" s="35">
        <f t="shared" si="11"/>
        <v>-7.6090912952346166E-4</v>
      </c>
      <c r="Y51" s="35">
        <f t="shared" si="12"/>
        <v>-1.5218182590469233E-3</v>
      </c>
      <c r="Z51" s="35">
        <f t="shared" si="13"/>
        <v>-7.3371840854896924E-4</v>
      </c>
      <c r="AA51" s="35">
        <f t="shared" si="14"/>
        <v>-1.4674368170979385E-3</v>
      </c>
      <c r="AB51" s="35">
        <f t="shared" si="15"/>
        <v>5.9480359999142932E-2</v>
      </c>
      <c r="AC51" s="35">
        <f t="shared" si="16"/>
        <v>5.9918333974458116E-2</v>
      </c>
      <c r="AD51" s="35">
        <f t="shared" si="17"/>
        <v>-3.185835635263623E-2</v>
      </c>
      <c r="AE51" s="35">
        <f t="shared" si="18"/>
        <v>-3.2092940188022785E-2</v>
      </c>
      <c r="AF51" s="35"/>
      <c r="AG51" s="35"/>
      <c r="AH51" s="35"/>
      <c r="AI51" s="37"/>
    </row>
    <row r="52" spans="1:35" ht="19.8" customHeight="1">
      <c r="A52" s="38">
        <v>0.01</v>
      </c>
      <c r="B52" s="32">
        <v>0.99</v>
      </c>
      <c r="C52" s="32">
        <v>0.05</v>
      </c>
      <c r="D52" s="32">
        <v>0.1</v>
      </c>
      <c r="E52" s="32">
        <f t="shared" si="19"/>
        <v>0.15265929261167197</v>
      </c>
      <c r="F52" s="32">
        <f t="shared" si="20"/>
        <v>0.20531858522334384</v>
      </c>
      <c r="G52" s="32">
        <f t="shared" si="21"/>
        <v>0.2523982317103996</v>
      </c>
      <c r="H52" s="32">
        <f t="shared" si="22"/>
        <v>0.30479646342079936</v>
      </c>
      <c r="I52" s="32">
        <f t="shared" si="0"/>
        <v>2.8164823152917982E-2</v>
      </c>
      <c r="J52" s="32">
        <f t="shared" si="1"/>
        <v>0.50704074036784652</v>
      </c>
      <c r="K52" s="32">
        <f t="shared" si="2"/>
        <v>4.3099557927599917E-2</v>
      </c>
      <c r="L52" s="32">
        <f t="shared" si="3"/>
        <v>0.51077322186401652</v>
      </c>
      <c r="M52" s="32">
        <f t="shared" si="23"/>
        <v>-0.13158410399371331</v>
      </c>
      <c r="N52" s="32">
        <f t="shared" si="24"/>
        <v>-8.5507258313215317E-2</v>
      </c>
      <c r="O52" s="32">
        <f t="shared" si="25"/>
        <v>0.79474756313735362</v>
      </c>
      <c r="P52" s="32">
        <f t="shared" si="26"/>
        <v>0.84692292124043145</v>
      </c>
      <c r="Q52" s="32">
        <f t="shared" si="4"/>
        <v>-0.11039331933101179</v>
      </c>
      <c r="R52" s="32">
        <f t="shared" si="5"/>
        <v>0.47242966373210787</v>
      </c>
      <c r="S52" s="32">
        <f t="shared" si="6"/>
        <v>0.83555494197116553</v>
      </c>
      <c r="T52" s="32">
        <f t="shared" si="7"/>
        <v>0.69752821033187018</v>
      </c>
      <c r="U52" s="32">
        <f t="shared" si="8"/>
        <v>0.10692059694969518</v>
      </c>
      <c r="V52" s="32">
        <f t="shared" si="9"/>
        <v>4.276987387583938E-2</v>
      </c>
      <c r="W52" s="36">
        <f t="shared" si="10"/>
        <v>0.14969047082553455</v>
      </c>
      <c r="X52" s="32">
        <f t="shared" si="11"/>
        <v>-8.0242716899449557E-4</v>
      </c>
      <c r="Y52" s="32">
        <f t="shared" si="12"/>
        <v>-1.6048543379889911E-3</v>
      </c>
      <c r="Z52" s="32">
        <f t="shared" si="13"/>
        <v>-7.760874442552364E-4</v>
      </c>
      <c r="AA52" s="32">
        <f t="shared" si="14"/>
        <v>-1.5521748885104728E-3</v>
      </c>
      <c r="AB52" s="32">
        <f t="shared" si="15"/>
        <v>5.8439443107092912E-2</v>
      </c>
      <c r="AC52" s="32">
        <f t="shared" si="16"/>
        <v>5.8869633667096945E-2</v>
      </c>
      <c r="AD52" s="32">
        <f t="shared" si="17"/>
        <v>-3.1287689367539839E-2</v>
      </c>
      <c r="AE52" s="32">
        <f t="shared" si="18"/>
        <v>-3.1518007589183203E-2</v>
      </c>
      <c r="AF52" s="32"/>
      <c r="AG52" s="32"/>
      <c r="AH52" s="32"/>
      <c r="AI52" s="33"/>
    </row>
    <row r="53" spans="1:35" ht="19.8" customHeight="1">
      <c r="A53" s="34">
        <v>0.01</v>
      </c>
      <c r="B53" s="35">
        <v>0.99</v>
      </c>
      <c r="C53" s="35">
        <v>0.05</v>
      </c>
      <c r="D53" s="35">
        <v>0.1</v>
      </c>
      <c r="E53" s="35">
        <f t="shared" si="19"/>
        <v>0.1530605061961692</v>
      </c>
      <c r="F53" s="35">
        <f t="shared" si="20"/>
        <v>0.20612101239233835</v>
      </c>
      <c r="G53" s="35">
        <f t="shared" si="21"/>
        <v>0.25278627543252724</v>
      </c>
      <c r="H53" s="35">
        <f t="shared" si="22"/>
        <v>0.30557255086505458</v>
      </c>
      <c r="I53" s="35">
        <f t="shared" si="0"/>
        <v>2.8265126549042296E-2</v>
      </c>
      <c r="J53" s="35">
        <f t="shared" si="1"/>
        <v>0.50706581122690875</v>
      </c>
      <c r="K53" s="35">
        <f t="shared" si="2"/>
        <v>4.319656885813182E-2</v>
      </c>
      <c r="L53" s="35">
        <f t="shared" si="3"/>
        <v>0.51079746331198261</v>
      </c>
      <c r="M53" s="35">
        <f t="shared" si="23"/>
        <v>-0.16080382554725978</v>
      </c>
      <c r="N53" s="35">
        <f t="shared" si="24"/>
        <v>-0.11494207514676379</v>
      </c>
      <c r="O53" s="35">
        <f t="shared" si="25"/>
        <v>0.81039140782112351</v>
      </c>
      <c r="P53" s="35">
        <f t="shared" si="26"/>
        <v>0.86268192503502306</v>
      </c>
      <c r="Q53" s="35">
        <f t="shared" si="4"/>
        <v>-0.14025024266229383</v>
      </c>
      <c r="R53" s="35">
        <f t="shared" si="5"/>
        <v>0.46499480026955137</v>
      </c>
      <c r="S53" s="35">
        <f t="shared" si="6"/>
        <v>0.85157751557112227</v>
      </c>
      <c r="T53" s="35">
        <f t="shared" si="7"/>
        <v>0.70089795762827811</v>
      </c>
      <c r="U53" s="35">
        <f t="shared" si="8"/>
        <v>0.10351013413616447</v>
      </c>
      <c r="V53" s="35">
        <f t="shared" si="9"/>
        <v>4.1789995451750439E-2</v>
      </c>
      <c r="W53" s="36">
        <f t="shared" si="10"/>
        <v>0.14530012958791491</v>
      </c>
      <c r="X53" s="35">
        <f t="shared" si="11"/>
        <v>-8.4129761215535719E-4</v>
      </c>
      <c r="Y53" s="35">
        <f t="shared" si="12"/>
        <v>-1.6825952243107144E-3</v>
      </c>
      <c r="Z53" s="35">
        <f t="shared" si="13"/>
        <v>-8.1581059382707793E-4</v>
      </c>
      <c r="AA53" s="35">
        <f t="shared" si="14"/>
        <v>-1.6316211876541559E-3</v>
      </c>
      <c r="AB53" s="35">
        <f t="shared" si="15"/>
        <v>5.7395370317820993E-2</v>
      </c>
      <c r="AC53" s="35">
        <f t="shared" si="16"/>
        <v>5.7817760367747356E-2</v>
      </c>
      <c r="AD53" s="35">
        <f t="shared" si="17"/>
        <v>-3.0731917747690119E-2</v>
      </c>
      <c r="AE53" s="35">
        <f t="shared" si="18"/>
        <v>-3.0958083311217272E-2</v>
      </c>
      <c r="AF53" s="35"/>
      <c r="AG53" s="35"/>
      <c r="AH53" s="35"/>
      <c r="AI53" s="37"/>
    </row>
    <row r="54" spans="1:35" ht="19.8" customHeight="1">
      <c r="A54" s="38">
        <v>0.01</v>
      </c>
      <c r="B54" s="32">
        <v>0.99</v>
      </c>
      <c r="C54" s="32">
        <v>0.05</v>
      </c>
      <c r="D54" s="32">
        <v>0.1</v>
      </c>
      <c r="E54" s="32">
        <f t="shared" si="19"/>
        <v>0.15348115500224688</v>
      </c>
      <c r="F54" s="32">
        <f t="shared" si="20"/>
        <v>0.20696231000449369</v>
      </c>
      <c r="G54" s="32">
        <f t="shared" si="21"/>
        <v>0.25319418072944078</v>
      </c>
      <c r="H54" s="32">
        <f t="shared" si="22"/>
        <v>0.30638836145888165</v>
      </c>
      <c r="I54" s="32">
        <f t="shared" si="0"/>
        <v>2.8370288750561717E-2</v>
      </c>
      <c r="J54" s="32">
        <f t="shared" si="1"/>
        <v>0.5070920965074377</v>
      </c>
      <c r="K54" s="32">
        <f t="shared" si="2"/>
        <v>4.3298545182360204E-2</v>
      </c>
      <c r="L54" s="32">
        <f t="shared" si="3"/>
        <v>0.51082294547602791</v>
      </c>
      <c r="M54" s="32">
        <f t="shared" si="23"/>
        <v>-0.18950151070617027</v>
      </c>
      <c r="N54" s="32">
        <f t="shared" si="24"/>
        <v>-0.14385095533063746</v>
      </c>
      <c r="O54" s="32">
        <f t="shared" si="25"/>
        <v>0.82575736669496858</v>
      </c>
      <c r="P54" s="32">
        <f t="shared" si="26"/>
        <v>0.87816096669063171</v>
      </c>
      <c r="Q54" s="32">
        <f t="shared" si="4"/>
        <v>-0.16957708706685529</v>
      </c>
      <c r="R54" s="32">
        <f t="shared" si="5"/>
        <v>0.45770702911744121</v>
      </c>
      <c r="S54" s="32">
        <f t="shared" si="6"/>
        <v>0.86731980589079716</v>
      </c>
      <c r="T54" s="32">
        <f t="shared" si="7"/>
        <v>0.7041876994820383</v>
      </c>
      <c r="U54" s="32">
        <f t="shared" si="8"/>
        <v>0.10022079196058267</v>
      </c>
      <c r="V54" s="32">
        <f t="shared" si="9"/>
        <v>4.0844335563684823E-2</v>
      </c>
      <c r="W54" s="36">
        <f t="shared" si="10"/>
        <v>0.1410651275242675</v>
      </c>
      <c r="X54" s="32">
        <f t="shared" si="11"/>
        <v>-8.7759210156791799E-4</v>
      </c>
      <c r="Y54" s="32">
        <f t="shared" si="12"/>
        <v>-1.755184203135836E-3</v>
      </c>
      <c r="Z54" s="32">
        <f t="shared" si="13"/>
        <v>-8.5295614273443688E-4</v>
      </c>
      <c r="AA54" s="32">
        <f t="shared" si="14"/>
        <v>-1.7059122854688738E-3</v>
      </c>
      <c r="AB54" s="32">
        <f t="shared" si="15"/>
        <v>5.6351088822999447E-2</v>
      </c>
      <c r="AC54" s="32">
        <f t="shared" si="16"/>
        <v>5.6765682943204075E-2</v>
      </c>
      <c r="AD54" s="32">
        <f t="shared" si="17"/>
        <v>-3.0190647049093577E-2</v>
      </c>
      <c r="AE54" s="32">
        <f t="shared" si="18"/>
        <v>-3.0412769904448571E-2</v>
      </c>
      <c r="AF54" s="32"/>
      <c r="AG54" s="32"/>
      <c r="AH54" s="32"/>
      <c r="AI54" s="33"/>
    </row>
    <row r="55" spans="1:35" ht="19.8" customHeight="1">
      <c r="A55" s="34">
        <v>0.01</v>
      </c>
      <c r="B55" s="35">
        <v>0.99</v>
      </c>
      <c r="C55" s="35">
        <v>0.05</v>
      </c>
      <c r="D55" s="35">
        <v>0.1</v>
      </c>
      <c r="E55" s="35">
        <f t="shared" si="19"/>
        <v>0.15391995105303083</v>
      </c>
      <c r="F55" s="35">
        <f t="shared" si="20"/>
        <v>0.20783990210606162</v>
      </c>
      <c r="G55" s="35">
        <f t="shared" si="21"/>
        <v>0.25362065880080797</v>
      </c>
      <c r="H55" s="35">
        <f t="shared" si="22"/>
        <v>0.3072413176016161</v>
      </c>
      <c r="I55" s="35">
        <f t="shared" si="0"/>
        <v>2.8479987763257705E-2</v>
      </c>
      <c r="J55" s="35">
        <f t="shared" si="1"/>
        <v>0.5071195157216295</v>
      </c>
      <c r="K55" s="35">
        <f t="shared" si="2"/>
        <v>4.3405164700202011E-2</v>
      </c>
      <c r="L55" s="35">
        <f t="shared" si="3"/>
        <v>0.51084958783571988</v>
      </c>
      <c r="M55" s="35">
        <f t="shared" si="23"/>
        <v>-0.21767705511766999</v>
      </c>
      <c r="N55" s="35">
        <f t="shared" si="24"/>
        <v>-0.17223379680223949</v>
      </c>
      <c r="O55" s="35">
        <f t="shared" si="25"/>
        <v>0.84085269021951536</v>
      </c>
      <c r="P55" s="35">
        <f t="shared" si="26"/>
        <v>0.89336735164285597</v>
      </c>
      <c r="Q55" s="35">
        <f t="shared" si="4"/>
        <v>-0.19837384688278842</v>
      </c>
      <c r="R55" s="35">
        <f t="shared" si="5"/>
        <v>0.45056853506539729</v>
      </c>
      <c r="S55" s="35">
        <f t="shared" si="6"/>
        <v>0.88278915242999156</v>
      </c>
      <c r="T55" s="35">
        <f t="shared" si="7"/>
        <v>0.70739986840800584</v>
      </c>
      <c r="U55" s="35">
        <f t="shared" si="8"/>
        <v>9.7050317044835091E-2</v>
      </c>
      <c r="V55" s="35">
        <f t="shared" si="9"/>
        <v>3.9931417187906208E-2</v>
      </c>
      <c r="W55" s="36">
        <f t="shared" si="10"/>
        <v>0.13698173423274129</v>
      </c>
      <c r="X55" s="35">
        <f t="shared" si="11"/>
        <v>-9.1138992681092713E-4</v>
      </c>
      <c r="Y55" s="35">
        <f t="shared" si="12"/>
        <v>-1.8227798536218543E-3</v>
      </c>
      <c r="Z55" s="35">
        <f t="shared" si="13"/>
        <v>-8.8760036275300374E-4</v>
      </c>
      <c r="AA55" s="35">
        <f t="shared" si="14"/>
        <v>-1.7752007255060075E-3</v>
      </c>
      <c r="AB55" s="35">
        <f t="shared" si="15"/>
        <v>5.530930332568583E-2</v>
      </c>
      <c r="AC55" s="35">
        <f t="shared" si="16"/>
        <v>5.5716125945579155E-2</v>
      </c>
      <c r="AD55" s="35">
        <f t="shared" si="17"/>
        <v>-2.9663485205146174E-2</v>
      </c>
      <c r="AE55" s="35">
        <f t="shared" si="18"/>
        <v>-2.9881672310039974E-2</v>
      </c>
      <c r="AF55" s="35"/>
      <c r="AG55" s="35"/>
      <c r="AH55" s="35"/>
      <c r="AI55" s="37"/>
    </row>
    <row r="56" spans="1:35" ht="19.8" customHeight="1">
      <c r="A56" s="38">
        <v>0.01</v>
      </c>
      <c r="B56" s="32">
        <v>0.99</v>
      </c>
      <c r="C56" s="32">
        <v>0.05</v>
      </c>
      <c r="D56" s="32">
        <v>0.1</v>
      </c>
      <c r="E56" s="32">
        <f t="shared" si="19"/>
        <v>0.1543756460164363</v>
      </c>
      <c r="F56" s="32">
        <f t="shared" si="20"/>
        <v>0.20875129203287254</v>
      </c>
      <c r="G56" s="32">
        <f t="shared" si="21"/>
        <v>0.25406445898218449</v>
      </c>
      <c r="H56" s="32">
        <f t="shared" si="22"/>
        <v>0.30812891796436909</v>
      </c>
      <c r="I56" s="32">
        <f t="shared" si="0"/>
        <v>2.859391150410907E-2</v>
      </c>
      <c r="J56" s="32">
        <f t="shared" si="1"/>
        <v>0.50714799085920581</v>
      </c>
      <c r="K56" s="32">
        <f t="shared" si="2"/>
        <v>4.3516114745546133E-2</v>
      </c>
      <c r="L56" s="32">
        <f t="shared" si="3"/>
        <v>0.51087731225332955</v>
      </c>
      <c r="M56" s="32">
        <f t="shared" si="23"/>
        <v>-0.24533170678051291</v>
      </c>
      <c r="N56" s="32">
        <f t="shared" si="24"/>
        <v>-0.20009185977502908</v>
      </c>
      <c r="O56" s="32">
        <f t="shared" si="25"/>
        <v>0.8556844328220885</v>
      </c>
      <c r="P56" s="32">
        <f t="shared" si="26"/>
        <v>0.90830818779787592</v>
      </c>
      <c r="Q56" s="32">
        <f t="shared" si="4"/>
        <v>-0.22664187371343389</v>
      </c>
      <c r="R56" s="32">
        <f t="shared" si="5"/>
        <v>0.44358082986132441</v>
      </c>
      <c r="S56" s="32">
        <f t="shared" si="6"/>
        <v>0.89799268659509257</v>
      </c>
      <c r="T56" s="32">
        <f t="shared" si="7"/>
        <v>0.7105368244967758</v>
      </c>
      <c r="U56" s="32">
        <f t="shared" si="8"/>
        <v>9.3996168011617365E-2</v>
      </c>
      <c r="V56" s="32">
        <f t="shared" si="9"/>
        <v>3.9049833231172941E-2</v>
      </c>
      <c r="W56" s="36">
        <f t="shared" si="10"/>
        <v>0.13304600124279031</v>
      </c>
      <c r="X56" s="32">
        <f t="shared" si="11"/>
        <v>-9.4277655546030632E-4</v>
      </c>
      <c r="Y56" s="32">
        <f t="shared" si="12"/>
        <v>-1.8855531109206126E-3</v>
      </c>
      <c r="Z56" s="32">
        <f t="shared" si="13"/>
        <v>-9.1982603394709513E-4</v>
      </c>
      <c r="AA56" s="32">
        <f t="shared" si="14"/>
        <v>-1.8396520678941903E-3</v>
      </c>
      <c r="AB56" s="32">
        <f t="shared" si="15"/>
        <v>5.427247594577523E-2</v>
      </c>
      <c r="AC56" s="32">
        <f t="shared" si="16"/>
        <v>5.4671569522610153E-2</v>
      </c>
      <c r="AD56" s="32">
        <f t="shared" si="17"/>
        <v>-2.9150043806575144E-2</v>
      </c>
      <c r="AE56" s="32">
        <f t="shared" si="18"/>
        <v>-2.9364399150511988E-2</v>
      </c>
      <c r="AF56" s="32"/>
      <c r="AG56" s="32"/>
      <c r="AH56" s="32"/>
      <c r="AI56" s="33"/>
    </row>
    <row r="57" spans="1:35" ht="19.8" customHeight="1">
      <c r="A57" s="34">
        <v>0.01</v>
      </c>
      <c r="B57" s="35">
        <v>0.99</v>
      </c>
      <c r="C57" s="35">
        <v>0.05</v>
      </c>
      <c r="D57" s="35">
        <v>0.1</v>
      </c>
      <c r="E57" s="35">
        <f t="shared" si="19"/>
        <v>0.15484703429416646</v>
      </c>
      <c r="F57" s="35">
        <f t="shared" si="20"/>
        <v>0.20969406858833284</v>
      </c>
      <c r="G57" s="35">
        <f t="shared" si="21"/>
        <v>0.25452437199915806</v>
      </c>
      <c r="H57" s="35">
        <f t="shared" si="22"/>
        <v>0.30904874399831617</v>
      </c>
      <c r="I57" s="35">
        <f t="shared" si="0"/>
        <v>2.8711758573541607E-2</v>
      </c>
      <c r="J57" s="35">
        <f t="shared" si="1"/>
        <v>0.50717744658046582</v>
      </c>
      <c r="K57" s="35">
        <f t="shared" si="2"/>
        <v>4.3631092999789525E-2</v>
      </c>
      <c r="L57" s="35">
        <f t="shared" si="3"/>
        <v>0.51090604317716803</v>
      </c>
      <c r="M57" s="35">
        <f t="shared" si="23"/>
        <v>-0.27246794475340053</v>
      </c>
      <c r="N57" s="35">
        <f t="shared" si="24"/>
        <v>-0.22742764453633416</v>
      </c>
      <c r="O57" s="35">
        <f t="shared" si="25"/>
        <v>0.87025945472537602</v>
      </c>
      <c r="P57" s="35">
        <f t="shared" si="26"/>
        <v>0.92299038737313188</v>
      </c>
      <c r="Q57" s="35">
        <f t="shared" si="4"/>
        <v>-0.25438375447421907</v>
      </c>
      <c r="R57" s="35">
        <f t="shared" si="5"/>
        <v>0.43674480347152189</v>
      </c>
      <c r="S57" s="35">
        <f t="shared" si="6"/>
        <v>0.91293733481349304</v>
      </c>
      <c r="T57" s="35">
        <f t="shared" si="7"/>
        <v>0.71360085605151302</v>
      </c>
      <c r="U57" s="35">
        <f t="shared" si="8"/>
        <v>9.1055563644973914E-2</v>
      </c>
      <c r="V57" s="35">
        <f t="shared" si="9"/>
        <v>3.819824338772821E-2</v>
      </c>
      <c r="W57" s="36">
        <f t="shared" si="10"/>
        <v>0.12925380703270212</v>
      </c>
      <c r="X57" s="35">
        <f t="shared" si="11"/>
        <v>-9.718422508549232E-4</v>
      </c>
      <c r="Y57" s="35">
        <f t="shared" si="12"/>
        <v>-1.9436845017098464E-3</v>
      </c>
      <c r="Z57" s="35">
        <f t="shared" si="13"/>
        <v>-9.4972104984820396E-4</v>
      </c>
      <c r="AA57" s="35">
        <f t="shared" si="14"/>
        <v>-1.8994420996964079E-3</v>
      </c>
      <c r="AB57" s="35">
        <f t="shared" si="15"/>
        <v>5.3242829555634939E-2</v>
      </c>
      <c r="AC57" s="35">
        <f t="shared" si="16"/>
        <v>5.3634252783182658E-2</v>
      </c>
      <c r="AD57" s="35">
        <f t="shared" si="17"/>
        <v>-2.8649939182177751E-2</v>
      </c>
      <c r="AE57" s="35">
        <f t="shared" si="18"/>
        <v>-2.8860563819473103E-2</v>
      </c>
      <c r="AF57" s="35"/>
      <c r="AG57" s="35"/>
      <c r="AH57" s="35"/>
      <c r="AI57" s="37"/>
    </row>
    <row r="58" spans="1:35" ht="19.8" customHeight="1">
      <c r="A58" s="38">
        <v>0.01</v>
      </c>
      <c r="B58" s="32">
        <v>0.99</v>
      </c>
      <c r="C58" s="32">
        <v>0.05</v>
      </c>
      <c r="D58" s="32">
        <v>0.1</v>
      </c>
      <c r="E58" s="32">
        <f t="shared" si="19"/>
        <v>0.15533295541959394</v>
      </c>
      <c r="F58" s="32">
        <f t="shared" si="20"/>
        <v>0.21066591083918776</v>
      </c>
      <c r="G58" s="32">
        <f t="shared" si="21"/>
        <v>0.25499923252408219</v>
      </c>
      <c r="H58" s="32">
        <f t="shared" si="22"/>
        <v>0.30999846504816436</v>
      </c>
      <c r="I58" s="32">
        <f t="shared" si="0"/>
        <v>2.8833238854898476E-2</v>
      </c>
      <c r="J58" s="32">
        <f t="shared" si="1"/>
        <v>0.50720781036614648</v>
      </c>
      <c r="K58" s="32">
        <f t="shared" si="2"/>
        <v>4.3749808131020543E-2</v>
      </c>
      <c r="L58" s="32">
        <f t="shared" si="3"/>
        <v>0.51093570780134512</v>
      </c>
      <c r="M58" s="32">
        <f t="shared" si="23"/>
        <v>-0.29908935953121801</v>
      </c>
      <c r="N58" s="32">
        <f t="shared" si="24"/>
        <v>-0.25424477092792547</v>
      </c>
      <c r="O58" s="32">
        <f t="shared" si="25"/>
        <v>0.88458442431646489</v>
      </c>
      <c r="P58" s="32">
        <f t="shared" si="26"/>
        <v>0.93742066928286838</v>
      </c>
      <c r="Q58" s="32">
        <f t="shared" si="4"/>
        <v>-0.2816031911404927</v>
      </c>
      <c r="R58" s="32">
        <f t="shared" si="5"/>
        <v>0.43006077629582051</v>
      </c>
      <c r="S58" s="32">
        <f t="shared" si="6"/>
        <v>0.92762982210920542</v>
      </c>
      <c r="T58" s="32">
        <f t="shared" si="7"/>
        <v>0.71659418047668022</v>
      </c>
      <c r="U58" s="32">
        <f t="shared" si="8"/>
        <v>8.8225527891123673E-2</v>
      </c>
      <c r="V58" s="32">
        <f t="shared" si="9"/>
        <v>3.7375371074609053E-2</v>
      </c>
      <c r="W58" s="36">
        <f t="shared" si="10"/>
        <v>0.12560089896573273</v>
      </c>
      <c r="X58" s="32">
        <f t="shared" si="11"/>
        <v>-9.9868079259649283E-4</v>
      </c>
      <c r="Y58" s="32">
        <f t="shared" si="12"/>
        <v>-1.9973615851929857E-3</v>
      </c>
      <c r="Z58" s="32">
        <f t="shared" si="13"/>
        <v>-9.7737712258200919E-4</v>
      </c>
      <c r="AA58" s="32">
        <f t="shared" si="14"/>
        <v>-1.9547542451640184E-3</v>
      </c>
      <c r="AB58" s="32">
        <f t="shared" si="15"/>
        <v>5.2222353975821249E-2</v>
      </c>
      <c r="AC58" s="32">
        <f t="shared" si="16"/>
        <v>5.2606180043692649E-2</v>
      </c>
      <c r="AD58" s="32">
        <f t="shared" si="17"/>
        <v>-2.8162793303338231E-2</v>
      </c>
      <c r="AE58" s="32">
        <f t="shared" si="18"/>
        <v>-2.836978539371585E-2</v>
      </c>
      <c r="AF58" s="32"/>
      <c r="AG58" s="32"/>
      <c r="AH58" s="32"/>
      <c r="AI58" s="33"/>
    </row>
    <row r="59" spans="1:35" ht="19.8" customHeight="1">
      <c r="A59" s="34">
        <v>0.01</v>
      </c>
      <c r="B59" s="35">
        <v>0.99</v>
      </c>
      <c r="C59" s="35">
        <v>0.05</v>
      </c>
      <c r="D59" s="35">
        <v>0.1</v>
      </c>
      <c r="E59" s="35">
        <f t="shared" si="19"/>
        <v>0.1558322958158922</v>
      </c>
      <c r="F59" s="35">
        <f t="shared" si="20"/>
        <v>0.21166459163178425</v>
      </c>
      <c r="G59" s="35">
        <f t="shared" si="21"/>
        <v>0.25548792108537322</v>
      </c>
      <c r="H59" s="35">
        <f t="shared" si="22"/>
        <v>0.31097584217074636</v>
      </c>
      <c r="I59" s="35">
        <f t="shared" si="0"/>
        <v>2.8958073953973037E-2</v>
      </c>
      <c r="J59" s="35">
        <f t="shared" si="1"/>
        <v>0.50723901262729987</v>
      </c>
      <c r="K59" s="35">
        <f t="shared" si="2"/>
        <v>4.38719802713433E-2</v>
      </c>
      <c r="L59" s="35">
        <f t="shared" si="3"/>
        <v>0.51096623618507042</v>
      </c>
      <c r="M59" s="35">
        <f t="shared" si="23"/>
        <v>-0.32520053651912861</v>
      </c>
      <c r="N59" s="35">
        <f t="shared" si="24"/>
        <v>-0.2805478609497718</v>
      </c>
      <c r="O59" s="35">
        <f t="shared" si="25"/>
        <v>0.89866582096813397</v>
      </c>
      <c r="P59" s="35">
        <f t="shared" si="26"/>
        <v>0.95160556197972634</v>
      </c>
      <c r="Q59" s="35">
        <f t="shared" si="4"/>
        <v>-0.30830488362910835</v>
      </c>
      <c r="R59" s="35">
        <f t="shared" si="5"/>
        <v>0.42352855137861528</v>
      </c>
      <c r="S59" s="35">
        <f t="shared" si="6"/>
        <v>0.94207667604733758</v>
      </c>
      <c r="T59" s="35">
        <f t="shared" si="7"/>
        <v>0.71951894537459427</v>
      </c>
      <c r="U59" s="35">
        <f t="shared" si="8"/>
        <v>8.550293140264803E-2</v>
      </c>
      <c r="V59" s="35">
        <f t="shared" si="9"/>
        <v>3.6580000455635857E-2</v>
      </c>
      <c r="W59" s="36">
        <f t="shared" si="10"/>
        <v>0.12208293185828389</v>
      </c>
      <c r="X59" s="35">
        <f t="shared" si="11"/>
        <v>-1.023388310204297E-3</v>
      </c>
      <c r="Y59" s="35">
        <f t="shared" si="12"/>
        <v>-2.046776620408594E-3</v>
      </c>
      <c r="Z59" s="35">
        <f t="shared" si="13"/>
        <v>-1.0028885991004981E-3</v>
      </c>
      <c r="AA59" s="35">
        <f t="shared" si="14"/>
        <v>-2.0057771982009962E-3</v>
      </c>
      <c r="AB59" s="35">
        <f t="shared" si="15"/>
        <v>5.1212814482935985E-2</v>
      </c>
      <c r="AC59" s="35">
        <f t="shared" si="16"/>
        <v>5.1589129403217526E-2</v>
      </c>
      <c r="AD59" s="35">
        <f t="shared" si="17"/>
        <v>-2.7688234533095647E-2</v>
      </c>
      <c r="AE59" s="35">
        <f t="shared" si="18"/>
        <v>-2.7891689388609014E-2</v>
      </c>
      <c r="AF59" s="35"/>
      <c r="AG59" s="35"/>
      <c r="AH59" s="35"/>
      <c r="AI59" s="37"/>
    </row>
    <row r="60" spans="1:35" ht="19.8" customHeight="1">
      <c r="A60" s="38">
        <v>0.01</v>
      </c>
      <c r="B60" s="32">
        <v>0.99</v>
      </c>
      <c r="C60" s="32">
        <v>0.05</v>
      </c>
      <c r="D60" s="32">
        <v>0.1</v>
      </c>
      <c r="E60" s="32">
        <f t="shared" si="19"/>
        <v>0.15634398997099436</v>
      </c>
      <c r="F60" s="32">
        <f t="shared" si="20"/>
        <v>0.21268797994198854</v>
      </c>
      <c r="G60" s="32">
        <f t="shared" si="21"/>
        <v>0.25598936538492345</v>
      </c>
      <c r="H60" s="32">
        <f t="shared" si="22"/>
        <v>0.31197873076984683</v>
      </c>
      <c r="I60" s="32">
        <f t="shared" si="0"/>
        <v>2.9085997492748573E-2</v>
      </c>
      <c r="J60" s="32">
        <f t="shared" si="1"/>
        <v>0.50727098677872484</v>
      </c>
      <c r="K60" s="32">
        <f t="shared" si="2"/>
        <v>4.3997341346230859E-2</v>
      </c>
      <c r="L60" s="32">
        <f t="shared" si="3"/>
        <v>0.51099756133497309</v>
      </c>
      <c r="M60" s="32">
        <f t="shared" si="23"/>
        <v>-0.35080694376059662</v>
      </c>
      <c r="N60" s="32">
        <f t="shared" si="24"/>
        <v>-0.30634242565138059</v>
      </c>
      <c r="O60" s="32">
        <f t="shared" si="25"/>
        <v>0.91250993823468174</v>
      </c>
      <c r="P60" s="32">
        <f t="shared" si="26"/>
        <v>0.96555140667403083</v>
      </c>
      <c r="Q60" s="32">
        <f t="shared" si="4"/>
        <v>-0.33449441697156224</v>
      </c>
      <c r="R60" s="32">
        <f t="shared" si="5"/>
        <v>0.41714746580816897</v>
      </c>
      <c r="S60" s="32">
        <f t="shared" si="6"/>
        <v>0.95628423096768289</v>
      </c>
      <c r="T60" s="32">
        <f t="shared" si="7"/>
        <v>0.72237722981142982</v>
      </c>
      <c r="U60" s="32">
        <f t="shared" si="8"/>
        <v>8.2884529457007056E-2</v>
      </c>
      <c r="V60" s="32">
        <f t="shared" si="9"/>
        <v>3.5810973561702118E-2</v>
      </c>
      <c r="W60" s="36">
        <f t="shared" si="10"/>
        <v>0.11869550301870918</v>
      </c>
      <c r="X60" s="32">
        <f t="shared" si="11"/>
        <v>-1.0460622355323794E-3</v>
      </c>
      <c r="Y60" s="32">
        <f t="shared" si="12"/>
        <v>-2.0921244710647587E-3</v>
      </c>
      <c r="Z60" s="32">
        <f t="shared" si="13"/>
        <v>-1.026351394784E-3</v>
      </c>
      <c r="AA60" s="32">
        <f t="shared" si="14"/>
        <v>-2.052702789568E-3</v>
      </c>
      <c r="AB60" s="32">
        <f t="shared" si="15"/>
        <v>5.0215762117544707E-2</v>
      </c>
      <c r="AC60" s="32">
        <f t="shared" si="16"/>
        <v>5.0584663131612528E-2</v>
      </c>
      <c r="AD60" s="32">
        <f t="shared" si="17"/>
        <v>-2.722589823846985E-2</v>
      </c>
      <c r="AE60" s="32">
        <f t="shared" si="18"/>
        <v>-2.7425908375636916E-2</v>
      </c>
      <c r="AF60" s="32"/>
      <c r="AG60" s="32"/>
      <c r="AH60" s="32"/>
      <c r="AI60" s="33"/>
    </row>
    <row r="61" spans="1:35" ht="19.8" customHeight="1">
      <c r="A61" s="34">
        <v>0.01</v>
      </c>
      <c r="B61" s="35">
        <v>0.99</v>
      </c>
      <c r="C61" s="35">
        <v>0.05</v>
      </c>
      <c r="D61" s="35">
        <v>0.1</v>
      </c>
      <c r="E61" s="35">
        <f t="shared" si="19"/>
        <v>0.15686702108876055</v>
      </c>
      <c r="F61" s="35">
        <f t="shared" si="20"/>
        <v>0.21373404217752093</v>
      </c>
      <c r="G61" s="35">
        <f t="shared" si="21"/>
        <v>0.25650254108231546</v>
      </c>
      <c r="H61" s="35">
        <f t="shared" si="22"/>
        <v>0.31300508216463085</v>
      </c>
      <c r="I61" s="35">
        <f t="shared" si="0"/>
        <v>2.9216755272190122E-2</v>
      </c>
      <c r="J61" s="35">
        <f t="shared" si="1"/>
        <v>0.50730366927966208</v>
      </c>
      <c r="K61" s="35">
        <f t="shared" si="2"/>
        <v>4.4125635270578861E-2</v>
      </c>
      <c r="L61" s="35">
        <f t="shared" si="3"/>
        <v>0.5110296192541024</v>
      </c>
      <c r="M61" s="35">
        <f t="shared" si="23"/>
        <v>-0.375914824819369</v>
      </c>
      <c r="N61" s="35">
        <f t="shared" si="24"/>
        <v>-0.33163475721718683</v>
      </c>
      <c r="O61" s="35">
        <f t="shared" si="25"/>
        <v>0.92612288735391668</v>
      </c>
      <c r="P61" s="35">
        <f t="shared" si="26"/>
        <v>0.97926436086184931</v>
      </c>
      <c r="Q61" s="35">
        <f t="shared" si="4"/>
        <v>-0.36017815367961292</v>
      </c>
      <c r="R61" s="35">
        <f t="shared" si="5"/>
        <v>0.41091644064344346</v>
      </c>
      <c r="S61" s="35">
        <f t="shared" si="6"/>
        <v>0.9702586324388599</v>
      </c>
      <c r="T61" s="35">
        <f t="shared" si="7"/>
        <v>0.72517104571935243</v>
      </c>
      <c r="U61" s="35">
        <f t="shared" si="8"/>
        <v>8.0366996189103854E-2</v>
      </c>
      <c r="V61" s="35">
        <f t="shared" si="9"/>
        <v>3.506718751269066E-2</v>
      </c>
      <c r="W61" s="36">
        <f t="shared" si="10"/>
        <v>0.11543418370179451</v>
      </c>
      <c r="X61" s="35">
        <f t="shared" si="11"/>
        <v>-1.0668003755048693E-3</v>
      </c>
      <c r="Y61" s="35">
        <f t="shared" si="12"/>
        <v>-2.1336007510097386E-3</v>
      </c>
      <c r="Z61" s="35">
        <f t="shared" si="13"/>
        <v>-1.0478620465418991E-3</v>
      </c>
      <c r="AA61" s="35">
        <f t="shared" si="14"/>
        <v>-2.0957240930837982E-3</v>
      </c>
      <c r="AB61" s="35">
        <f t="shared" si="15"/>
        <v>4.9232545325331577E-2</v>
      </c>
      <c r="AC61" s="35">
        <f t="shared" si="16"/>
        <v>4.9594139400251279E-2</v>
      </c>
      <c r="AD61" s="35">
        <f t="shared" si="17"/>
        <v>-2.6775427282839253E-2</v>
      </c>
      <c r="AE61" s="35">
        <f t="shared" si="18"/>
        <v>-2.697208247900959E-2</v>
      </c>
      <c r="AF61" s="35"/>
      <c r="AG61" s="35"/>
      <c r="AH61" s="35"/>
      <c r="AI61" s="37"/>
    </row>
    <row r="62" spans="1:35" ht="19.8" customHeight="1">
      <c r="A62" s="38">
        <v>0.01</v>
      </c>
      <c r="B62" s="32">
        <v>0.99</v>
      </c>
      <c r="C62" s="32">
        <v>0.05</v>
      </c>
      <c r="D62" s="32">
        <v>0.1</v>
      </c>
      <c r="E62" s="32">
        <f t="shared" si="19"/>
        <v>0.15740042127651299</v>
      </c>
      <c r="F62" s="32">
        <f t="shared" si="20"/>
        <v>0.21480084255302578</v>
      </c>
      <c r="G62" s="32">
        <f t="shared" si="21"/>
        <v>0.25702647210558643</v>
      </c>
      <c r="H62" s="32">
        <f t="shared" si="22"/>
        <v>0.31405294421117275</v>
      </c>
      <c r="I62" s="32">
        <f t="shared" si="0"/>
        <v>2.9350105319128232E-2</v>
      </c>
      <c r="J62" s="32">
        <f t="shared" si="1"/>
        <v>0.50733699964551571</v>
      </c>
      <c r="K62" s="32">
        <f t="shared" si="2"/>
        <v>4.4256618026396598E-2</v>
      </c>
      <c r="L62" s="32">
        <f t="shared" si="3"/>
        <v>0.51106234896134595</v>
      </c>
      <c r="M62" s="32">
        <f t="shared" si="23"/>
        <v>-0.4005310974820348</v>
      </c>
      <c r="N62" s="32">
        <f t="shared" si="24"/>
        <v>-0.35643182691731246</v>
      </c>
      <c r="O62" s="32">
        <f t="shared" si="25"/>
        <v>0.93951060099533634</v>
      </c>
      <c r="P62" s="32">
        <f t="shared" si="26"/>
        <v>0.99275040210135412</v>
      </c>
      <c r="Q62" s="32">
        <f t="shared" si="4"/>
        <v>-0.38536313197020666</v>
      </c>
      <c r="R62" s="32">
        <f t="shared" si="5"/>
        <v>0.40483402884578767</v>
      </c>
      <c r="S62" s="32">
        <f t="shared" si="6"/>
        <v>0.9840058418743679</v>
      </c>
      <c r="T62" s="32">
        <f t="shared" si="7"/>
        <v>0.72790233940596782</v>
      </c>
      <c r="U62" s="32">
        <f t="shared" si="8"/>
        <v>7.7946955167298146E-2</v>
      </c>
      <c r="V62" s="32">
        <f t="shared" si="9"/>
        <v>3.4347591844432243E-2</v>
      </c>
      <c r="W62" s="36">
        <f t="shared" si="10"/>
        <v>0.11229454701173039</v>
      </c>
      <c r="X62" s="32">
        <f t="shared" si="11"/>
        <v>-1.0857001034318473E-3</v>
      </c>
      <c r="Y62" s="32">
        <f t="shared" si="12"/>
        <v>-2.1714002068636946E-3</v>
      </c>
      <c r="Z62" s="32">
        <f t="shared" si="13"/>
        <v>-1.0675168841625963E-3</v>
      </c>
      <c r="AA62" s="32">
        <f t="shared" si="14"/>
        <v>-2.1350337683251927E-3</v>
      </c>
      <c r="AB62" s="32">
        <f t="shared" si="15"/>
        <v>4.8264322515539325E-2</v>
      </c>
      <c r="AC62" s="32">
        <f t="shared" si="16"/>
        <v>4.861872493639155E-2</v>
      </c>
      <c r="AD62" s="32">
        <f t="shared" si="17"/>
        <v>-2.6336472413401986E-2</v>
      </c>
      <c r="AE62" s="32">
        <f t="shared" si="18"/>
        <v>-2.6529859766493129E-2</v>
      </c>
      <c r="AF62" s="32"/>
      <c r="AG62" s="32"/>
      <c r="AH62" s="32"/>
      <c r="AI62" s="33"/>
    </row>
    <row r="63" spans="1:35" ht="19.8" customHeight="1">
      <c r="A63" s="34">
        <v>0.01</v>
      </c>
      <c r="B63" s="35">
        <v>0.99</v>
      </c>
      <c r="C63" s="35">
        <v>0.05</v>
      </c>
      <c r="D63" s="35">
        <v>0.1</v>
      </c>
      <c r="E63" s="35">
        <f t="shared" si="19"/>
        <v>0.15794327132822891</v>
      </c>
      <c r="F63" s="35">
        <f t="shared" si="20"/>
        <v>0.21588654265645763</v>
      </c>
      <c r="G63" s="35">
        <f t="shared" si="21"/>
        <v>0.25756023054766775</v>
      </c>
      <c r="H63" s="35">
        <f t="shared" si="22"/>
        <v>0.31512046109533537</v>
      </c>
      <c r="I63" s="35">
        <f t="shared" si="0"/>
        <v>2.9485817832057212E-2</v>
      </c>
      <c r="J63" s="35">
        <f t="shared" si="1"/>
        <v>0.50737092043430343</v>
      </c>
      <c r="K63" s="35">
        <f t="shared" si="2"/>
        <v>4.4390057636916926E-2</v>
      </c>
      <c r="L63" s="35">
        <f t="shared" si="3"/>
        <v>0.51109569248495867</v>
      </c>
      <c r="M63" s="35">
        <f t="shared" si="23"/>
        <v>-0.42466325873980448</v>
      </c>
      <c r="N63" s="35">
        <f t="shared" si="24"/>
        <v>-0.38074118938550822</v>
      </c>
      <c r="O63" s="35">
        <f t="shared" si="25"/>
        <v>0.95267883720203739</v>
      </c>
      <c r="P63" s="35">
        <f t="shared" si="26"/>
        <v>1.0060153319846006</v>
      </c>
      <c r="Q63" s="35">
        <f t="shared" si="4"/>
        <v>-0.4100569703079785</v>
      </c>
      <c r="R63" s="35">
        <f t="shared" si="5"/>
        <v>0.39889846081917091</v>
      </c>
      <c r="S63" s="35">
        <f t="shared" si="6"/>
        <v>0.99753164126063465</v>
      </c>
      <c r="T63" s="35">
        <f t="shared" si="7"/>
        <v>0.73057299314625135</v>
      </c>
      <c r="U63" s="35">
        <f t="shared" si="8"/>
        <v>7.56210064137601E-2</v>
      </c>
      <c r="V63" s="35">
        <f t="shared" si="9"/>
        <v>3.3651185942547471E-2</v>
      </c>
      <c r="W63" s="36">
        <f t="shared" si="10"/>
        <v>0.10927219235630757</v>
      </c>
      <c r="X63" s="35">
        <f t="shared" si="11"/>
        <v>-1.1028576645955089E-3</v>
      </c>
      <c r="Y63" s="35">
        <f t="shared" si="12"/>
        <v>-2.2057153291910178E-3</v>
      </c>
      <c r="Z63" s="35">
        <f t="shared" si="13"/>
        <v>-1.0854113160082197E-3</v>
      </c>
      <c r="AA63" s="35">
        <f t="shared" si="14"/>
        <v>-2.1708226320164394E-3</v>
      </c>
      <c r="AB63" s="35">
        <f t="shared" si="15"/>
        <v>4.7312075174079385E-2</v>
      </c>
      <c r="AC63" s="35">
        <f t="shared" si="16"/>
        <v>4.7659408235887629E-2</v>
      </c>
      <c r="AD63" s="35">
        <f t="shared" si="17"/>
        <v>-2.590869255713913E-2</v>
      </c>
      <c r="AE63" s="35">
        <f t="shared" si="18"/>
        <v>-2.6098896547985206E-2</v>
      </c>
      <c r="AF63" s="35"/>
      <c r="AG63" s="35"/>
      <c r="AH63" s="35"/>
      <c r="AI63" s="37"/>
    </row>
    <row r="64" spans="1:35" ht="19.8" customHeight="1">
      <c r="A64" s="38">
        <v>0.01</v>
      </c>
      <c r="B64" s="32">
        <v>0.99</v>
      </c>
      <c r="C64" s="32">
        <v>0.05</v>
      </c>
      <c r="D64" s="32">
        <v>0.1</v>
      </c>
      <c r="E64" s="32">
        <f t="shared" si="19"/>
        <v>0.15849470016052666</v>
      </c>
      <c r="F64" s="32">
        <f t="shared" si="20"/>
        <v>0.21698940032105313</v>
      </c>
      <c r="G64" s="32">
        <f t="shared" si="21"/>
        <v>0.25810293620567187</v>
      </c>
      <c r="H64" s="32">
        <f t="shared" si="22"/>
        <v>0.31620587241134357</v>
      </c>
      <c r="I64" s="32">
        <f t="shared" si="0"/>
        <v>2.962367504013165E-2</v>
      </c>
      <c r="J64" s="32">
        <f t="shared" si="1"/>
        <v>0.5074053772114081</v>
      </c>
      <c r="K64" s="32">
        <f t="shared" si="2"/>
        <v>4.4525734051417958E-2</v>
      </c>
      <c r="L64" s="32">
        <f t="shared" si="3"/>
        <v>0.51112959483377529</v>
      </c>
      <c r="M64" s="32">
        <f t="shared" si="23"/>
        <v>-0.4483192963268442</v>
      </c>
      <c r="N64" s="32">
        <f t="shared" si="24"/>
        <v>-0.40457089350345204</v>
      </c>
      <c r="O64" s="32">
        <f t="shared" si="25"/>
        <v>0.965633183480607</v>
      </c>
      <c r="P64" s="32">
        <f t="shared" si="26"/>
        <v>1.0190647802585933</v>
      </c>
      <c r="Q64" s="32">
        <f t="shared" si="4"/>
        <v>-0.43426777854183329</v>
      </c>
      <c r="R64" s="32">
        <f t="shared" si="5"/>
        <v>0.39310768727553019</v>
      </c>
      <c r="S64" s="32">
        <f t="shared" si="6"/>
        <v>1.0108416379547753</v>
      </c>
      <c r="T64" s="32">
        <f t="shared" si="7"/>
        <v>0.73318482683562425</v>
      </c>
      <c r="U64" s="32">
        <f t="shared" si="8"/>
        <v>7.3385750024802715E-2</v>
      </c>
      <c r="V64" s="32">
        <f t="shared" si="9"/>
        <v>3.297701658372415E-2</v>
      </c>
      <c r="W64" s="36">
        <f t="shared" si="10"/>
        <v>0.10636276660852687</v>
      </c>
      <c r="X64" s="32">
        <f t="shared" si="11"/>
        <v>-1.1183675898816549E-3</v>
      </c>
      <c r="Y64" s="32">
        <f t="shared" si="12"/>
        <v>-2.2367351797633098E-3</v>
      </c>
      <c r="Z64" s="32">
        <f t="shared" si="13"/>
        <v>-1.1016392231574081E-3</v>
      </c>
      <c r="AA64" s="32">
        <f t="shared" si="14"/>
        <v>-2.2032784463148162E-3</v>
      </c>
      <c r="AB64" s="32">
        <f t="shared" si="15"/>
        <v>4.6376621221979775E-2</v>
      </c>
      <c r="AC64" s="32">
        <f t="shared" si="16"/>
        <v>4.6717013022653936E-2</v>
      </c>
      <c r="AD64" s="32">
        <f t="shared" si="17"/>
        <v>-2.5491755037231126E-2</v>
      </c>
      <c r="AE64" s="32">
        <f t="shared" si="18"/>
        <v>-2.5678857593882134E-2</v>
      </c>
      <c r="AF64" s="32"/>
      <c r="AG64" s="32"/>
      <c r="AH64" s="32"/>
      <c r="AI64" s="33"/>
    </row>
    <row r="65" spans="1:35" ht="19.8" customHeight="1">
      <c r="A65" s="34">
        <v>0.01</v>
      </c>
      <c r="B65" s="35">
        <v>0.99</v>
      </c>
      <c r="C65" s="35">
        <v>0.05</v>
      </c>
      <c r="D65" s="35">
        <v>0.1</v>
      </c>
      <c r="E65" s="35">
        <f t="shared" si="19"/>
        <v>0.15905388395546749</v>
      </c>
      <c r="F65" s="35">
        <f t="shared" si="20"/>
        <v>0.21810776791093478</v>
      </c>
      <c r="G65" s="35">
        <f t="shared" si="21"/>
        <v>0.25865375581725059</v>
      </c>
      <c r="H65" s="35">
        <f t="shared" si="22"/>
        <v>0.31730751163450099</v>
      </c>
      <c r="I65" s="35">
        <f t="shared" si="0"/>
        <v>2.9763470988866857E-2</v>
      </c>
      <c r="J65" s="35">
        <f t="shared" si="1"/>
        <v>0.50744031849600679</v>
      </c>
      <c r="K65" s="35">
        <f t="shared" si="2"/>
        <v>4.4663438954312629E-2</v>
      </c>
      <c r="L65" s="35">
        <f t="shared" si="3"/>
        <v>0.51116400394949457</v>
      </c>
      <c r="M65" s="35">
        <f t="shared" si="23"/>
        <v>-0.47150760693783411</v>
      </c>
      <c r="N65" s="35">
        <f t="shared" si="24"/>
        <v>-0.42792940001477903</v>
      </c>
      <c r="O65" s="35">
        <f t="shared" si="25"/>
        <v>0.97837906099922256</v>
      </c>
      <c r="P65" s="35">
        <f t="shared" si="26"/>
        <v>1.0319042090555344</v>
      </c>
      <c r="Q65" s="35">
        <f t="shared" si="4"/>
        <v>-0.45800407575708391</v>
      </c>
      <c r="R65" s="35">
        <f t="shared" si="5"/>
        <v>0.38745941924039184</v>
      </c>
      <c r="S65" s="35">
        <f t="shared" si="6"/>
        <v>1.0239412695164327</v>
      </c>
      <c r="T65" s="35">
        <f t="shared" si="7"/>
        <v>0.73573959968592695</v>
      </c>
      <c r="U65" s="35">
        <f t="shared" si="8"/>
        <v>7.123780658664694E-2</v>
      </c>
      <c r="V65" s="35">
        <f t="shared" si="9"/>
        <v>3.232417558393634E-2</v>
      </c>
      <c r="W65" s="36">
        <f t="shared" si="10"/>
        <v>0.10356198217058328</v>
      </c>
      <c r="X65" s="35">
        <f t="shared" si="11"/>
        <v>-1.13232220989735E-3</v>
      </c>
      <c r="Y65" s="35">
        <f t="shared" si="12"/>
        <v>-2.2646444197947E-3</v>
      </c>
      <c r="Z65" s="35">
        <f t="shared" si="13"/>
        <v>-1.1162924546944764E-3</v>
      </c>
      <c r="AA65" s="35">
        <f t="shared" si="14"/>
        <v>-2.2325849093889527E-3</v>
      </c>
      <c r="AB65" s="35">
        <f t="shared" si="15"/>
        <v>4.5458628361157265E-2</v>
      </c>
      <c r="AC65" s="35">
        <f t="shared" si="16"/>
        <v>4.5792211694987844E-2</v>
      </c>
      <c r="AD65" s="35">
        <f t="shared" si="17"/>
        <v>-2.50853357205458E-2</v>
      </c>
      <c r="AE65" s="35">
        <f t="shared" si="18"/>
        <v>-2.5269416283941529E-2</v>
      </c>
      <c r="AF65" s="35"/>
      <c r="AG65" s="35"/>
      <c r="AH65" s="35"/>
      <c r="AI65" s="37"/>
    </row>
    <row r="66" spans="1:35" ht="19.8" customHeight="1">
      <c r="A66" s="38">
        <v>0.01</v>
      </c>
      <c r="B66" s="32">
        <v>0.99</v>
      </c>
      <c r="C66" s="32">
        <v>0.05</v>
      </c>
      <c r="D66" s="32">
        <v>0.1</v>
      </c>
      <c r="E66" s="32">
        <f t="shared" si="19"/>
        <v>0.15962004506041616</v>
      </c>
      <c r="F66" s="32">
        <f t="shared" si="20"/>
        <v>0.21924009012083212</v>
      </c>
      <c r="G66" s="32">
        <f t="shared" si="21"/>
        <v>0.25921190204459782</v>
      </c>
      <c r="H66" s="32">
        <f t="shared" si="22"/>
        <v>0.31842380408919546</v>
      </c>
      <c r="I66" s="32">
        <f t="shared" si="0"/>
        <v>2.9905011265104024E-2</v>
      </c>
      <c r="J66" s="32">
        <f t="shared" si="1"/>
        <v>0.50747569569231643</v>
      </c>
      <c r="K66" s="32">
        <f t="shared" si="2"/>
        <v>4.4802975511149437E-2</v>
      </c>
      <c r="L66" s="32">
        <f t="shared" si="3"/>
        <v>0.5111988706431958</v>
      </c>
      <c r="M66" s="32">
        <f t="shared" si="23"/>
        <v>-0.49423692111841272</v>
      </c>
      <c r="N66" s="32">
        <f t="shared" si="24"/>
        <v>-0.45082550586227293</v>
      </c>
      <c r="O66" s="32">
        <f t="shared" si="25"/>
        <v>0.99092172885949548</v>
      </c>
      <c r="P66" s="32">
        <f t="shared" si="26"/>
        <v>1.0445389171975052</v>
      </c>
      <c r="Q66" s="32">
        <f t="shared" si="4"/>
        <v>-0.48127471483533635</v>
      </c>
      <c r="R66" s="32">
        <f t="shared" si="5"/>
        <v>0.3819511650981523</v>
      </c>
      <c r="S66" s="32">
        <f t="shared" si="6"/>
        <v>1.0368358085438367</v>
      </c>
      <c r="T66" s="32">
        <f t="shared" si="7"/>
        <v>0.73823901194872177</v>
      </c>
      <c r="U66" s="32">
        <f t="shared" si="8"/>
        <v>6.9173834608936474E-2</v>
      </c>
      <c r="V66" s="32">
        <f t="shared" si="9"/>
        <v>3.1691797552277925E-2</v>
      </c>
      <c r="W66" s="36">
        <f t="shared" si="10"/>
        <v>0.1008656321612144</v>
      </c>
      <c r="X66" s="32">
        <f t="shared" si="11"/>
        <v>-1.1448112611780294E-3</v>
      </c>
      <c r="Y66" s="32">
        <f t="shared" si="12"/>
        <v>-2.2896225223560589E-3</v>
      </c>
      <c r="Z66" s="32">
        <f t="shared" si="13"/>
        <v>-1.129460415942529E-3</v>
      </c>
      <c r="AA66" s="32">
        <f t="shared" si="14"/>
        <v>-2.258920831885058E-3</v>
      </c>
      <c r="AB66" s="32">
        <f t="shared" si="15"/>
        <v>4.4558627197490958E-2</v>
      </c>
      <c r="AC66" s="32">
        <f t="shared" si="16"/>
        <v>4.4885538547207803E-2</v>
      </c>
      <c r="AD66" s="32">
        <f t="shared" si="17"/>
        <v>-2.4689119105616213E-2</v>
      </c>
      <c r="AE66" s="32">
        <f t="shared" si="18"/>
        <v>-2.4870254696135293E-2</v>
      </c>
      <c r="AF66" s="32"/>
      <c r="AG66" s="32"/>
      <c r="AH66" s="32"/>
      <c r="AI66" s="33"/>
    </row>
    <row r="67" spans="1:35" ht="19.8" customHeight="1">
      <c r="A67" s="34">
        <v>0.01</v>
      </c>
      <c r="B67" s="35">
        <v>0.99</v>
      </c>
      <c r="C67" s="35">
        <v>0.05</v>
      </c>
      <c r="D67" s="35">
        <v>0.1</v>
      </c>
      <c r="E67" s="35">
        <f t="shared" si="19"/>
        <v>0.16019245069100518</v>
      </c>
      <c r="F67" s="35">
        <f t="shared" si="20"/>
        <v>0.22038490138201014</v>
      </c>
      <c r="G67" s="35">
        <f t="shared" si="21"/>
        <v>0.25977663225256908</v>
      </c>
      <c r="H67" s="35">
        <f t="shared" si="22"/>
        <v>0.31955326450513799</v>
      </c>
      <c r="I67" s="35">
        <f t="shared" si="0"/>
        <v>3.0048112672751273E-2</v>
      </c>
      <c r="J67" s="35">
        <f t="shared" si="1"/>
        <v>0.50751146300853489</v>
      </c>
      <c r="K67" s="35">
        <f t="shared" si="2"/>
        <v>4.4944158063142253E-2</v>
      </c>
      <c r="L67" s="35">
        <f t="shared" si="3"/>
        <v>0.51123414851899018</v>
      </c>
      <c r="M67" s="35">
        <f t="shared" si="23"/>
        <v>-0.51651623471715824</v>
      </c>
      <c r="N67" s="35">
        <f t="shared" si="24"/>
        <v>-0.47326827513587683</v>
      </c>
      <c r="O67" s="35">
        <f t="shared" si="25"/>
        <v>1.0032662884123036</v>
      </c>
      <c r="P67" s="35">
        <f t="shared" si="26"/>
        <v>1.0569740445455729</v>
      </c>
      <c r="Q67" s="35">
        <f t="shared" si="4"/>
        <v>-0.50408881360910596</v>
      </c>
      <c r="R67" s="35">
        <f t="shared" si="5"/>
        <v>0.37658026464674843</v>
      </c>
      <c r="S67" s="35">
        <f t="shared" si="6"/>
        <v>1.0495303674892</v>
      </c>
      <c r="T67" s="35">
        <f t="shared" si="7"/>
        <v>0.74068470665271546</v>
      </c>
      <c r="U67" s="35">
        <f t="shared" si="8"/>
        <v>6.7190545214240061E-2</v>
      </c>
      <c r="V67" s="35">
        <f t="shared" si="9"/>
        <v>3.107905774842127E-2</v>
      </c>
      <c r="W67" s="36">
        <f t="shared" si="10"/>
        <v>9.8269602962661323E-2</v>
      </c>
      <c r="X67" s="35">
        <f t="shared" si="11"/>
        <v>-1.1559215756617078E-3</v>
      </c>
      <c r="Y67" s="35">
        <f t="shared" si="12"/>
        <v>-2.3118431513234157E-3</v>
      </c>
      <c r="Z67" s="35">
        <f t="shared" si="13"/>
        <v>-1.1412297409572403E-3</v>
      </c>
      <c r="AA67" s="35">
        <f t="shared" si="14"/>
        <v>-2.2824594819144807E-3</v>
      </c>
      <c r="AB67" s="35">
        <f t="shared" si="15"/>
        <v>4.3677023974948131E-2</v>
      </c>
      <c r="AC67" s="35">
        <f t="shared" si="16"/>
        <v>4.3997402599161815E-2</v>
      </c>
      <c r="AD67" s="35">
        <f t="shared" si="17"/>
        <v>-2.4302798359443011E-2</v>
      </c>
      <c r="AE67" s="35">
        <f t="shared" si="18"/>
        <v>-2.4481063643895695E-2</v>
      </c>
      <c r="AF67" s="35"/>
      <c r="AG67" s="35"/>
      <c r="AH67" s="35"/>
      <c r="AI67" s="37"/>
    </row>
    <row r="68" spans="1:35" ht="19.8" customHeight="1">
      <c r="A68" s="38">
        <v>0.01</v>
      </c>
      <c r="B68" s="32">
        <v>0.99</v>
      </c>
      <c r="C68" s="32">
        <v>0.05</v>
      </c>
      <c r="D68" s="32">
        <v>0.1</v>
      </c>
      <c r="E68" s="32">
        <f t="shared" si="19"/>
        <v>0.16077041147883603</v>
      </c>
      <c r="F68" s="32">
        <f t="shared" si="20"/>
        <v>0.22154082295767186</v>
      </c>
      <c r="G68" s="32">
        <f t="shared" si="21"/>
        <v>0.26034724712304769</v>
      </c>
      <c r="H68" s="32">
        <f t="shared" si="22"/>
        <v>0.32069449424609525</v>
      </c>
      <c r="I68" s="32">
        <f t="shared" si="0"/>
        <v>3.0192602869708991E-2</v>
      </c>
      <c r="J68" s="32">
        <f t="shared" si="1"/>
        <v>0.50754757736607847</v>
      </c>
      <c r="K68" s="32">
        <f t="shared" si="2"/>
        <v>4.5086811780761911E-2</v>
      </c>
      <c r="L68" s="32">
        <f t="shared" si="3"/>
        <v>0.51126979388744132</v>
      </c>
      <c r="M68" s="32">
        <f t="shared" si="23"/>
        <v>-0.53835474670463235</v>
      </c>
      <c r="N68" s="32">
        <f t="shared" si="24"/>
        <v>-0.49526697643545775</v>
      </c>
      <c r="O68" s="32">
        <f t="shared" si="25"/>
        <v>1.0154176875920251</v>
      </c>
      <c r="P68" s="32">
        <f t="shared" si="26"/>
        <v>1.0692145763675207</v>
      </c>
      <c r="Q68" s="32">
        <f t="shared" si="4"/>
        <v>-0.52645569241487777</v>
      </c>
      <c r="R68" s="32">
        <f t="shared" si="5"/>
        <v>0.37134392018881912</v>
      </c>
      <c r="S68" s="32">
        <f t="shared" si="6"/>
        <v>1.062029903432868</v>
      </c>
      <c r="T68" s="32">
        <f t="shared" si="7"/>
        <v>0.74307827134413829</v>
      </c>
      <c r="U68" s="32">
        <f t="shared" si="8"/>
        <v>6.5284714328711843E-2</v>
      </c>
      <c r="V68" s="32">
        <f t="shared" si="9"/>
        <v>3.0485170041199498E-2</v>
      </c>
      <c r="W68" s="36">
        <f t="shared" si="10"/>
        <v>9.5769884369911337E-2</v>
      </c>
      <c r="X68" s="32">
        <f t="shared" si="11"/>
        <v>-1.165736844513687E-3</v>
      </c>
      <c r="Y68" s="32">
        <f t="shared" si="12"/>
        <v>-2.3314736890273739E-3</v>
      </c>
      <c r="Z68" s="32">
        <f t="shared" si="13"/>
        <v>-1.1516840404565843E-3</v>
      </c>
      <c r="AA68" s="32">
        <f t="shared" si="14"/>
        <v>-2.3033680809131686E-3</v>
      </c>
      <c r="AB68" s="32">
        <f t="shared" si="15"/>
        <v>4.281411279357631E-2</v>
      </c>
      <c r="AC68" s="32">
        <f t="shared" si="16"/>
        <v>4.3128099905513202E-2</v>
      </c>
      <c r="AD68" s="32">
        <f t="shared" si="17"/>
        <v>-2.3926075310485042E-2</v>
      </c>
      <c r="AE68" s="32">
        <f t="shared" si="18"/>
        <v>-2.4101542669179229E-2</v>
      </c>
      <c r="AF68" s="32"/>
      <c r="AG68" s="32"/>
      <c r="AH68" s="32"/>
      <c r="AI68" s="33"/>
    </row>
    <row r="69" spans="1:35" ht="19.8" customHeight="1">
      <c r="A69" s="34">
        <v>0.01</v>
      </c>
      <c r="B69" s="35">
        <v>0.99</v>
      </c>
      <c r="C69" s="35">
        <v>0.05</v>
      </c>
      <c r="D69" s="35">
        <v>0.1</v>
      </c>
      <c r="E69" s="35">
        <f t="shared" si="19"/>
        <v>0.16135327990109288</v>
      </c>
      <c r="F69" s="35">
        <f t="shared" si="20"/>
        <v>0.22270655980218554</v>
      </c>
      <c r="G69" s="35">
        <f t="shared" si="21"/>
        <v>0.260923089143276</v>
      </c>
      <c r="H69" s="35">
        <f t="shared" si="22"/>
        <v>0.32184617828655182</v>
      </c>
      <c r="I69" s="35">
        <f t="shared" si="0"/>
        <v>3.0338319975273198E-2</v>
      </c>
      <c r="J69" s="35">
        <f t="shared" si="1"/>
        <v>0.50758399830143941</v>
      </c>
      <c r="K69" s="35">
        <f t="shared" si="2"/>
        <v>4.5230772285818982E-2</v>
      </c>
      <c r="L69" s="35">
        <f t="shared" si="3"/>
        <v>0.51130576567111019</v>
      </c>
      <c r="M69" s="35">
        <f t="shared" si="23"/>
        <v>-0.55976180310142054</v>
      </c>
      <c r="N69" s="35">
        <f t="shared" si="24"/>
        <v>-0.51683102638821432</v>
      </c>
      <c r="O69" s="35">
        <f t="shared" si="25"/>
        <v>1.0273807252472675</v>
      </c>
      <c r="P69" s="35">
        <f t="shared" si="26"/>
        <v>1.0812653477021104</v>
      </c>
      <c r="Q69" s="35">
        <f t="shared" si="4"/>
        <v>-0.54838481778465376</v>
      </c>
      <c r="R69" s="35">
        <f t="shared" si="5"/>
        <v>0.36623922473198695</v>
      </c>
      <c r="S69" s="35">
        <f t="shared" si="6"/>
        <v>1.0743392227993074</v>
      </c>
      <c r="T69" s="35">
        <f t="shared" si="7"/>
        <v>0.74542123982068698</v>
      </c>
      <c r="U69" s="35">
        <f t="shared" si="8"/>
        <v>6.3453192618823553E-2</v>
      </c>
      <c r="V69" s="35">
        <f t="shared" si="9"/>
        <v>2.9909384965424956E-2</v>
      </c>
      <c r="W69" s="36">
        <f t="shared" si="10"/>
        <v>9.3362577584248513E-2</v>
      </c>
      <c r="X69" s="35">
        <f t="shared" si="11"/>
        <v>-1.1743374475483379E-3</v>
      </c>
      <c r="Y69" s="35">
        <f t="shared" si="12"/>
        <v>-2.3486748950966758E-3</v>
      </c>
      <c r="Z69" s="35">
        <f t="shared" si="13"/>
        <v>-1.1609037164854476E-3</v>
      </c>
      <c r="AA69" s="35">
        <f t="shared" si="14"/>
        <v>-2.3218074329708952E-3</v>
      </c>
      <c r="AB69" s="35">
        <f t="shared" si="15"/>
        <v>4.197008721833731E-2</v>
      </c>
      <c r="AC69" s="35">
        <f t="shared" si="16"/>
        <v>4.2277825251124307E-2</v>
      </c>
      <c r="AD69" s="35">
        <f t="shared" si="17"/>
        <v>-2.3558660404333836E-2</v>
      </c>
      <c r="AE69" s="35">
        <f t="shared" si="18"/>
        <v>-2.3731399997897487E-2</v>
      </c>
      <c r="AF69" s="35"/>
      <c r="AG69" s="35"/>
      <c r="AH69" s="35"/>
      <c r="AI69" s="37"/>
    </row>
    <row r="70" spans="1:35" ht="19.8" customHeight="1">
      <c r="A70" s="38">
        <v>0.01</v>
      </c>
      <c r="B70" s="32">
        <v>0.99</v>
      </c>
      <c r="C70" s="32">
        <v>0.05</v>
      </c>
      <c r="D70" s="32">
        <v>0.1</v>
      </c>
      <c r="E70" s="32">
        <f t="shared" si="19"/>
        <v>0.16194044862486706</v>
      </c>
      <c r="F70" s="32">
        <f t="shared" si="20"/>
        <v>0.22388089724973387</v>
      </c>
      <c r="G70" s="32">
        <f t="shared" si="21"/>
        <v>0.26150354100151874</v>
      </c>
      <c r="H70" s="32">
        <f t="shared" si="22"/>
        <v>0.32300708200303729</v>
      </c>
      <c r="I70" s="32">
        <f t="shared" si="0"/>
        <v>3.0485112156216743E-2</v>
      </c>
      <c r="J70" s="32">
        <f t="shared" si="1"/>
        <v>0.50762068786271364</v>
      </c>
      <c r="K70" s="32">
        <f t="shared" si="2"/>
        <v>4.5375885250379666E-2</v>
      </c>
      <c r="L70" s="32">
        <f t="shared" si="3"/>
        <v>0.51134202530431061</v>
      </c>
      <c r="M70" s="32">
        <f t="shared" si="23"/>
        <v>-0.58074684671058918</v>
      </c>
      <c r="N70" s="32">
        <f t="shared" si="24"/>
        <v>-0.53796993901377643</v>
      </c>
      <c r="O70" s="32">
        <f t="shared" si="25"/>
        <v>1.0391600554494345</v>
      </c>
      <c r="P70" s="32">
        <f t="shared" si="26"/>
        <v>1.0931310477010592</v>
      </c>
      <c r="Q70" s="32">
        <f t="shared" si="4"/>
        <v>-0.569885751969472</v>
      </c>
      <c r="R70" s="32">
        <f t="shared" si="5"/>
        <v>0.36126318740587532</v>
      </c>
      <c r="S70" s="32">
        <f t="shared" si="6"/>
        <v>1.0864629860011803</v>
      </c>
      <c r="T70" s="32">
        <f t="shared" si="7"/>
        <v>0.74771509385119317</v>
      </c>
      <c r="U70" s="32">
        <f t="shared" si="8"/>
        <v>6.169291341326754E-2</v>
      </c>
      <c r="V70" s="32">
        <f t="shared" si="9"/>
        <v>2.9350987873768063E-2</v>
      </c>
      <c r="W70" s="36">
        <f t="shared" si="10"/>
        <v>9.10439012870356E-2</v>
      </c>
      <c r="X70" s="32">
        <f t="shared" si="11"/>
        <v>-1.1818003398496593E-3</v>
      </c>
      <c r="Y70" s="32">
        <f t="shared" si="12"/>
        <v>-2.3636006796993185E-3</v>
      </c>
      <c r="Z70" s="32">
        <f t="shared" si="13"/>
        <v>-1.168965835436791E-3</v>
      </c>
      <c r="AA70" s="32">
        <f t="shared" si="14"/>
        <v>-2.3379316708735821E-3</v>
      </c>
      <c r="AB70" s="32">
        <f t="shared" si="15"/>
        <v>4.11450512150753E-2</v>
      </c>
      <c r="AC70" s="32">
        <f t="shared" si="16"/>
        <v>4.1446683168390203E-2</v>
      </c>
      <c r="AD70" s="32">
        <f t="shared" si="17"/>
        <v>-2.3200272627789165E-2</v>
      </c>
      <c r="AE70" s="32">
        <f t="shared" si="18"/>
        <v>-2.3370352463480178E-2</v>
      </c>
      <c r="AF70" s="32"/>
      <c r="AG70" s="32"/>
      <c r="AH70" s="32"/>
      <c r="AI70" s="33"/>
    </row>
    <row r="71" spans="1:35" ht="19.8" customHeight="1">
      <c r="A71" s="34">
        <v>0.01</v>
      </c>
      <c r="B71" s="35">
        <v>0.99</v>
      </c>
      <c r="C71" s="35">
        <v>0.05</v>
      </c>
      <c r="D71" s="35">
        <v>0.1</v>
      </c>
      <c r="E71" s="35">
        <f t="shared" si="19"/>
        <v>0.16253134879479189</v>
      </c>
      <c r="F71" s="35">
        <f t="shared" si="20"/>
        <v>0.22506269758958353</v>
      </c>
      <c r="G71" s="35">
        <f t="shared" si="21"/>
        <v>0.26208802391923713</v>
      </c>
      <c r="H71" s="35">
        <f t="shared" si="22"/>
        <v>0.32417604783847409</v>
      </c>
      <c r="I71" s="35">
        <f t="shared" si="0"/>
        <v>3.063283719869795E-2</v>
      </c>
      <c r="J71" s="35">
        <f t="shared" si="1"/>
        <v>0.50765761050258584</v>
      </c>
      <c r="K71" s="35">
        <f t="shared" si="2"/>
        <v>4.5522005979809273E-2</v>
      </c>
      <c r="L71" s="35">
        <f t="shared" si="3"/>
        <v>0.51137853662889732</v>
      </c>
      <c r="M71" s="35">
        <f t="shared" si="23"/>
        <v>-0.60131937231812682</v>
      </c>
      <c r="N71" s="35">
        <f t="shared" si="24"/>
        <v>-0.55869328059797152</v>
      </c>
      <c r="O71" s="35">
        <f t="shared" si="25"/>
        <v>1.0507601917633291</v>
      </c>
      <c r="P71" s="35">
        <f t="shared" si="26"/>
        <v>1.1048162239327992</v>
      </c>
      <c r="Q71" s="35">
        <f t="shared" si="4"/>
        <v>-0.59096810795652366</v>
      </c>
      <c r="R71" s="35">
        <f t="shared" si="5"/>
        <v>0.35641275622926982</v>
      </c>
      <c r="S71" s="35">
        <f t="shared" si="6"/>
        <v>1.0984057120004294</v>
      </c>
      <c r="T71" s="35">
        <f t="shared" si="7"/>
        <v>0.74996126487450443</v>
      </c>
      <c r="U71" s="35">
        <f t="shared" si="8"/>
        <v>6.0000898839179757E-2</v>
      </c>
      <c r="V71" s="35">
        <f t="shared" si="9"/>
        <v>2.880929718032391E-2</v>
      </c>
      <c r="W71" s="36">
        <f t="shared" si="10"/>
        <v>8.881019601950367E-2</v>
      </c>
      <c r="X71" s="35">
        <f t="shared" si="11"/>
        <v>-1.1881989876833237E-3</v>
      </c>
      <c r="Y71" s="35">
        <f t="shared" si="12"/>
        <v>-2.3763979753666474E-3</v>
      </c>
      <c r="Z71" s="35">
        <f t="shared" si="13"/>
        <v>-1.1759440515160952E-3</v>
      </c>
      <c r="AA71" s="35">
        <f t="shared" si="14"/>
        <v>-2.3518881030321903E-3</v>
      </c>
      <c r="AB71" s="35">
        <f t="shared" si="15"/>
        <v>4.0339029374600592E-2</v>
      </c>
      <c r="AC71" s="35">
        <f t="shared" si="16"/>
        <v>4.0634698237244839E-2</v>
      </c>
      <c r="AD71" s="35">
        <f t="shared" si="17"/>
        <v>-2.28506394063623E-2</v>
      </c>
      <c r="AE71" s="35">
        <f t="shared" si="18"/>
        <v>-2.3018125403638848E-2</v>
      </c>
      <c r="AF71" s="35"/>
      <c r="AG71" s="35"/>
      <c r="AH71" s="35"/>
      <c r="AI71" s="37"/>
    </row>
    <row r="72" spans="1:35" ht="19.8" customHeight="1">
      <c r="A72" s="38">
        <v>0.01</v>
      </c>
      <c r="B72" s="32">
        <v>0.99</v>
      </c>
      <c r="C72" s="32">
        <v>0.05</v>
      </c>
      <c r="D72" s="32">
        <v>0.1</v>
      </c>
      <c r="E72" s="32">
        <f t="shared" si="19"/>
        <v>0.16312544828863354</v>
      </c>
      <c r="F72" s="32">
        <f t="shared" si="20"/>
        <v>0.22625089657726685</v>
      </c>
      <c r="G72" s="32">
        <f t="shared" si="21"/>
        <v>0.26267599594499519</v>
      </c>
      <c r="H72" s="32">
        <f t="shared" si="22"/>
        <v>0.3253519918899902</v>
      </c>
      <c r="I72" s="32">
        <f t="shared" si="0"/>
        <v>3.0781362072158362E-2</v>
      </c>
      <c r="J72" s="32">
        <f t="shared" si="1"/>
        <v>0.50769473296931178</v>
      </c>
      <c r="K72" s="32">
        <f t="shared" si="2"/>
        <v>4.5668998986248779E-2</v>
      </c>
      <c r="L72" s="32">
        <f t="shared" si="3"/>
        <v>0.5114152657876635</v>
      </c>
      <c r="M72" s="32">
        <f t="shared" si="23"/>
        <v>-0.62148888700542715</v>
      </c>
      <c r="N72" s="32">
        <f t="shared" si="24"/>
        <v>-0.57901062971659389</v>
      </c>
      <c r="O72" s="32">
        <f t="shared" si="25"/>
        <v>1.0621855114665102</v>
      </c>
      <c r="P72" s="32">
        <f t="shared" si="26"/>
        <v>1.1163252866346187</v>
      </c>
      <c r="Q72" s="32">
        <f t="shared" si="4"/>
        <v>-0.61164150962200936</v>
      </c>
      <c r="R72" s="32">
        <f t="shared" si="5"/>
        <v>0.35168483837874159</v>
      </c>
      <c r="S72" s="32">
        <f t="shared" si="6"/>
        <v>1.110171782777595</v>
      </c>
      <c r="T72" s="32">
        <f t="shared" si="7"/>
        <v>0.7521611356722252</v>
      </c>
      <c r="U72" s="32">
        <f t="shared" si="8"/>
        <v>5.8374264388953379E-2</v>
      </c>
      <c r="V72" s="32">
        <f t="shared" si="9"/>
        <v>2.8283662692362831E-2</v>
      </c>
      <c r="W72" s="36">
        <f t="shared" si="10"/>
        <v>8.6657927081316213E-2</v>
      </c>
      <c r="X72" s="32">
        <f t="shared" si="11"/>
        <v>-1.193603346372649E-3</v>
      </c>
      <c r="Y72" s="32">
        <f t="shared" si="12"/>
        <v>-2.387206692745298E-3</v>
      </c>
      <c r="Z72" s="32">
        <f t="shared" si="13"/>
        <v>-1.1819085732953265E-3</v>
      </c>
      <c r="AA72" s="32">
        <f t="shared" si="14"/>
        <v>-2.3638171465906531E-3</v>
      </c>
      <c r="AB72" s="32">
        <f t="shared" si="15"/>
        <v>3.9551976406268827E-2</v>
      </c>
      <c r="AC72" s="32">
        <f t="shared" si="16"/>
        <v>3.9841824649108667E-2</v>
      </c>
      <c r="AD72" s="32">
        <f t="shared" si="17"/>
        <v>-2.2509496479616319E-2</v>
      </c>
      <c r="AE72" s="32">
        <f t="shared" si="18"/>
        <v>-2.2674452534778008E-2</v>
      </c>
      <c r="AF72" s="32"/>
      <c r="AG72" s="32"/>
      <c r="AH72" s="32"/>
      <c r="AI72" s="33"/>
    </row>
    <row r="73" spans="1:35" ht="19.8" customHeight="1">
      <c r="A73" s="34">
        <v>0.01</v>
      </c>
      <c r="B73" s="35">
        <v>0.99</v>
      </c>
      <c r="C73" s="35">
        <v>0.05</v>
      </c>
      <c r="D73" s="35">
        <v>0.1</v>
      </c>
      <c r="E73" s="35">
        <f t="shared" si="19"/>
        <v>0.16372224996181986</v>
      </c>
      <c r="F73" s="35">
        <f t="shared" si="20"/>
        <v>0.22744449992363949</v>
      </c>
      <c r="G73" s="35">
        <f t="shared" si="21"/>
        <v>0.26326695023164287</v>
      </c>
      <c r="H73" s="35">
        <f t="shared" si="22"/>
        <v>0.32653390046328551</v>
      </c>
      <c r="I73" s="35">
        <f t="shared" si="0"/>
        <v>3.0930562490454942E-2</v>
      </c>
      <c r="J73" s="35">
        <f t="shared" si="1"/>
        <v>0.50773202419700936</v>
      </c>
      <c r="K73" s="35">
        <f t="shared" si="2"/>
        <v>4.5816737557910693E-2</v>
      </c>
      <c r="L73" s="35">
        <f t="shared" si="3"/>
        <v>0.51145218111669399</v>
      </c>
      <c r="M73" s="35">
        <f t="shared" si="23"/>
        <v>-0.64126487520856157</v>
      </c>
      <c r="N73" s="35">
        <f t="shared" si="24"/>
        <v>-0.59893154204114818</v>
      </c>
      <c r="O73" s="35">
        <f t="shared" si="25"/>
        <v>1.0734402597063184</v>
      </c>
      <c r="P73" s="35">
        <f t="shared" si="26"/>
        <v>1.1276625129020077</v>
      </c>
      <c r="Q73" s="35">
        <f t="shared" si="4"/>
        <v>-0.63191555665261578</v>
      </c>
      <c r="R73" s="35">
        <f t="shared" si="5"/>
        <v>0.34707631812136058</v>
      </c>
      <c r="S73" s="35">
        <f t="shared" si="6"/>
        <v>1.1217654477025163</v>
      </c>
      <c r="T73" s="35">
        <f t="shared" si="7"/>
        <v>0.75431604201095859</v>
      </c>
      <c r="U73" s="35">
        <f t="shared" si="8"/>
        <v>5.6810222119126334E-2</v>
      </c>
      <c r="V73" s="35">
        <f t="shared" si="9"/>
        <v>2.7773464026690117E-2</v>
      </c>
      <c r="W73" s="36">
        <f t="shared" si="10"/>
        <v>8.4583686145816447E-2</v>
      </c>
      <c r="X73" s="35">
        <f t="shared" si="11"/>
        <v>-1.1980798734412736E-3</v>
      </c>
      <c r="Y73" s="35">
        <f t="shared" si="12"/>
        <v>-2.3961597468825473E-3</v>
      </c>
      <c r="Z73" s="35">
        <f t="shared" si="13"/>
        <v>-1.1869261666177409E-3</v>
      </c>
      <c r="AA73" s="35">
        <f t="shared" si="14"/>
        <v>-2.3738523332354818E-3</v>
      </c>
      <c r="AB73" s="35">
        <f t="shared" si="15"/>
        <v>3.8783785898947404E-2</v>
      </c>
      <c r="AC73" s="35">
        <f t="shared" si="16"/>
        <v>3.9067955032678375E-2</v>
      </c>
      <c r="AD73" s="35">
        <f t="shared" si="17"/>
        <v>-2.2176587758205996E-2</v>
      </c>
      <c r="AE73" s="35">
        <f t="shared" si="18"/>
        <v>-2.233907580794869E-2</v>
      </c>
      <c r="AF73" s="35"/>
      <c r="AG73" s="35"/>
      <c r="AH73" s="35"/>
      <c r="AI73" s="37"/>
    </row>
    <row r="74" spans="1:35" ht="19.8" customHeight="1">
      <c r="A74" s="38">
        <v>0.01</v>
      </c>
      <c r="B74" s="32">
        <v>0.99</v>
      </c>
      <c r="C74" s="32">
        <v>0.05</v>
      </c>
      <c r="D74" s="32">
        <v>0.1</v>
      </c>
      <c r="E74" s="32">
        <f t="shared" si="19"/>
        <v>0.1643212898985405</v>
      </c>
      <c r="F74" s="32">
        <f t="shared" si="20"/>
        <v>0.22864257979708077</v>
      </c>
      <c r="G74" s="32">
        <f t="shared" si="21"/>
        <v>0.26386041331495175</v>
      </c>
      <c r="H74" s="32">
        <f t="shared" si="22"/>
        <v>0.32772082662990326</v>
      </c>
      <c r="I74" s="32">
        <f t="shared" si="0"/>
        <v>3.1080322474635103E-2</v>
      </c>
      <c r="J74" s="32">
        <f t="shared" si="1"/>
        <v>0.50776945519636074</v>
      </c>
      <c r="K74" s="32">
        <f t="shared" si="2"/>
        <v>4.5965103328737919E-2</v>
      </c>
      <c r="L74" s="32">
        <f t="shared" si="3"/>
        <v>0.51148925303780879</v>
      </c>
      <c r="M74" s="32">
        <f t="shared" si="23"/>
        <v>-0.66065676815803531</v>
      </c>
      <c r="N74" s="32">
        <f t="shared" si="24"/>
        <v>-0.61846551955748741</v>
      </c>
      <c r="O74" s="32">
        <f t="shared" si="25"/>
        <v>1.0845285535854214</v>
      </c>
      <c r="P74" s="32">
        <f t="shared" si="26"/>
        <v>1.1388320508059819</v>
      </c>
      <c r="Q74" s="32">
        <f t="shared" si="4"/>
        <v>-0.65179979386749354</v>
      </c>
      <c r="R74" s="32">
        <f t="shared" si="5"/>
        <v>0.34258407257999157</v>
      </c>
      <c r="S74" s="32">
        <f t="shared" si="6"/>
        <v>1.1331908278012341</v>
      </c>
      <c r="T74" s="32">
        <f t="shared" si="7"/>
        <v>0.7564272742505489</v>
      </c>
      <c r="U74" s="32">
        <f t="shared" si="8"/>
        <v>5.5306082666946546E-2</v>
      </c>
      <c r="V74" s="32">
        <f t="shared" si="9"/>
        <v>2.7278109107014146E-2</v>
      </c>
      <c r="W74" s="36">
        <f t="shared" si="10"/>
        <v>8.2584191773960688E-2</v>
      </c>
      <c r="X74" s="32">
        <f t="shared" si="11"/>
        <v>-1.2016915709759427E-3</v>
      </c>
      <c r="Y74" s="32">
        <f t="shared" si="12"/>
        <v>-2.4033831419518854E-3</v>
      </c>
      <c r="Z74" s="32">
        <f t="shared" si="13"/>
        <v>-1.1910601877544332E-3</v>
      </c>
      <c r="AA74" s="32">
        <f t="shared" si="14"/>
        <v>-2.3821203755088663E-3</v>
      </c>
      <c r="AB74" s="32">
        <f t="shared" si="15"/>
        <v>3.8034298360323356E-2</v>
      </c>
      <c r="AC74" s="32">
        <f t="shared" si="16"/>
        <v>3.8312928552616053E-2</v>
      </c>
      <c r="AD74" s="32">
        <f t="shared" si="17"/>
        <v>-2.1851665165993767E-2</v>
      </c>
      <c r="AE74" s="32">
        <f t="shared" si="18"/>
        <v>-2.201174524974964E-2</v>
      </c>
      <c r="AF74" s="32"/>
      <c r="AG74" s="32"/>
      <c r="AH74" s="32"/>
      <c r="AI74" s="33"/>
    </row>
    <row r="75" spans="1:35" ht="19.8" customHeight="1">
      <c r="A75" s="34">
        <v>0.01</v>
      </c>
      <c r="B75" s="35">
        <v>0.99</v>
      </c>
      <c r="C75" s="35">
        <v>0.05</v>
      </c>
      <c r="D75" s="35">
        <v>0.1</v>
      </c>
      <c r="E75" s="35">
        <f t="shared" si="19"/>
        <v>0.16492213568402847</v>
      </c>
      <c r="F75" s="35">
        <f t="shared" si="20"/>
        <v>0.22984427136805671</v>
      </c>
      <c r="G75" s="35">
        <f t="shared" si="21"/>
        <v>0.26445594340882894</v>
      </c>
      <c r="H75" s="35">
        <f t="shared" si="22"/>
        <v>0.32891188681765771</v>
      </c>
      <c r="I75" s="35">
        <f t="shared" si="0"/>
        <v>3.1230533921007095E-2</v>
      </c>
      <c r="J75" s="35">
        <f t="shared" si="1"/>
        <v>0.50780699894663828</v>
      </c>
      <c r="K75" s="35">
        <f t="shared" si="2"/>
        <v>4.6113985852207218E-2</v>
      </c>
      <c r="L75" s="35">
        <f t="shared" si="3"/>
        <v>0.51152645395204321</v>
      </c>
      <c r="M75" s="35">
        <f t="shared" si="23"/>
        <v>-0.67967391733819704</v>
      </c>
      <c r="N75" s="35">
        <f t="shared" si="24"/>
        <v>-0.63762198383379542</v>
      </c>
      <c r="O75" s="35">
        <f t="shared" si="25"/>
        <v>1.0954543861684183</v>
      </c>
      <c r="P75" s="35">
        <f t="shared" si="26"/>
        <v>1.1498379234308567</v>
      </c>
      <c r="Q75" s="35">
        <f t="shared" si="4"/>
        <v>-0.67130368457818379</v>
      </c>
      <c r="R75" s="35">
        <f t="shared" si="5"/>
        <v>0.33820498550114203</v>
      </c>
      <c r="S75" s="35">
        <f t="shared" si="6"/>
        <v>1.1444519199152834</v>
      </c>
      <c r="T75" s="35">
        <f t="shared" si="7"/>
        <v>0.75849607891556192</v>
      </c>
      <c r="U75" s="35">
        <f t="shared" si="8"/>
        <v>5.3859256253902421E-2</v>
      </c>
      <c r="V75" s="35">
        <f t="shared" si="9"/>
        <v>2.6797032738734863E-2</v>
      </c>
      <c r="W75" s="36">
        <f t="shared" si="10"/>
        <v>8.0656288992637284E-2</v>
      </c>
      <c r="X75" s="35">
        <f t="shared" si="11"/>
        <v>-1.2044980518105496E-3</v>
      </c>
      <c r="Y75" s="35">
        <f t="shared" si="12"/>
        <v>-2.4089961036210992E-3</v>
      </c>
      <c r="Z75" s="35">
        <f t="shared" si="13"/>
        <v>-1.1943706413537769E-3</v>
      </c>
      <c r="AA75" s="35">
        <f t="shared" si="14"/>
        <v>-2.3887412827075538E-3</v>
      </c>
      <c r="AB75" s="35">
        <f t="shared" si="15"/>
        <v>3.7303308555563186E-2</v>
      </c>
      <c r="AC75" s="35">
        <f t="shared" si="16"/>
        <v>3.7576538302323201E-2</v>
      </c>
      <c r="AD75" s="35">
        <f t="shared" si="17"/>
        <v>-2.1534488470187765E-2</v>
      </c>
      <c r="AE75" s="35">
        <f t="shared" si="18"/>
        <v>-2.1692218791147147E-2</v>
      </c>
      <c r="AF75" s="35"/>
      <c r="AG75" s="35"/>
      <c r="AH75" s="35"/>
      <c r="AI75" s="37"/>
    </row>
    <row r="76" spans="1:35" ht="19.8" customHeight="1">
      <c r="A76" s="38">
        <v>0.01</v>
      </c>
      <c r="B76" s="32">
        <v>0.99</v>
      </c>
      <c r="C76" s="32">
        <v>0.05</v>
      </c>
      <c r="D76" s="32">
        <v>0.1</v>
      </c>
      <c r="E76" s="32">
        <f t="shared" si="19"/>
        <v>0.16552438470993375</v>
      </c>
      <c r="F76" s="32">
        <f t="shared" si="20"/>
        <v>0.23104876941986727</v>
      </c>
      <c r="G76" s="32">
        <f t="shared" si="21"/>
        <v>0.26505312872950582</v>
      </c>
      <c r="H76" s="32">
        <f t="shared" si="22"/>
        <v>0.33010625745901151</v>
      </c>
      <c r="I76" s="32">
        <f t="shared" si="0"/>
        <v>3.1381096177483414E-2</v>
      </c>
      <c r="J76" s="32">
        <f t="shared" si="1"/>
        <v>0.50784463028979898</v>
      </c>
      <c r="K76" s="32">
        <f t="shared" si="2"/>
        <v>4.626328218237645E-2</v>
      </c>
      <c r="L76" s="32">
        <f t="shared" si="3"/>
        <v>0.51156375813493893</v>
      </c>
      <c r="M76" s="32">
        <f t="shared" si="23"/>
        <v>-0.69832557161597864</v>
      </c>
      <c r="N76" s="32">
        <f t="shared" si="24"/>
        <v>-0.65641025298495703</v>
      </c>
      <c r="O76" s="32">
        <f t="shared" si="25"/>
        <v>1.1062216304035122</v>
      </c>
      <c r="P76" s="32">
        <f t="shared" si="26"/>
        <v>1.1606840328264303</v>
      </c>
      <c r="Q76" s="32">
        <f t="shared" si="4"/>
        <v>-0.69043658763451976</v>
      </c>
      <c r="R76" s="32">
        <f t="shared" si="5"/>
        <v>0.33393595919335334</v>
      </c>
      <c r="S76" s="32">
        <f t="shared" si="6"/>
        <v>1.1555526007507557</v>
      </c>
      <c r="T76" s="32">
        <f t="shared" si="7"/>
        <v>0.76052366022787576</v>
      </c>
      <c r="U76" s="32">
        <f t="shared" si="8"/>
        <v>5.2467252829258938E-2</v>
      </c>
      <c r="V76" s="32">
        <f t="shared" si="9"/>
        <v>2.6329695257605701E-2</v>
      </c>
      <c r="W76" s="36">
        <f t="shared" si="10"/>
        <v>7.8796948086864632E-2</v>
      </c>
      <c r="X76" s="32">
        <f t="shared" si="11"/>
        <v>-1.2065556247602507E-3</v>
      </c>
      <c r="Y76" s="32">
        <f t="shared" si="12"/>
        <v>-2.4131112495205014E-3</v>
      </c>
      <c r="Z76" s="32">
        <f t="shared" si="13"/>
        <v>-1.1969142583479883E-3</v>
      </c>
      <c r="AA76" s="32">
        <f t="shared" si="14"/>
        <v>-2.3938285166959766E-3</v>
      </c>
      <c r="AB76" s="32">
        <f t="shared" si="15"/>
        <v>3.6590572173816206E-2</v>
      </c>
      <c r="AC76" s="32">
        <f t="shared" si="16"/>
        <v>3.6858538019519028E-2</v>
      </c>
      <c r="AD76" s="32">
        <f t="shared" si="17"/>
        <v>-2.1224825102066483E-2</v>
      </c>
      <c r="AE76" s="32">
        <f t="shared" si="18"/>
        <v>-2.1380262086799932E-2</v>
      </c>
      <c r="AF76" s="32"/>
      <c r="AG76" s="32"/>
      <c r="AH76" s="32"/>
      <c r="AI76" s="33"/>
    </row>
    <row r="77" spans="1:35" ht="19.8" customHeight="1">
      <c r="A77" s="34">
        <v>0.01</v>
      </c>
      <c r="B77" s="35">
        <v>0.99</v>
      </c>
      <c r="C77" s="35">
        <v>0.05</v>
      </c>
      <c r="D77" s="35">
        <v>0.1</v>
      </c>
      <c r="E77" s="35">
        <f t="shared" si="19"/>
        <v>0.16612766252231387</v>
      </c>
      <c r="F77" s="35">
        <f t="shared" si="20"/>
        <v>0.23225532504462751</v>
      </c>
      <c r="G77" s="35">
        <f t="shared" si="21"/>
        <v>0.26565158585867982</v>
      </c>
      <c r="H77" s="35">
        <f t="shared" si="22"/>
        <v>0.33130317171735951</v>
      </c>
      <c r="I77" s="35">
        <f t="shared" si="0"/>
        <v>3.1531915630578444E-2</v>
      </c>
      <c r="J77" s="35">
        <f t="shared" si="1"/>
        <v>0.50788232582724158</v>
      </c>
      <c r="K77" s="35">
        <f t="shared" si="2"/>
        <v>4.6412896464669944E-2</v>
      </c>
      <c r="L77" s="35">
        <f t="shared" si="3"/>
        <v>0.51160114163426829</v>
      </c>
      <c r="M77" s="35">
        <f t="shared" si="23"/>
        <v>-0.71662085770288675</v>
      </c>
      <c r="N77" s="35">
        <f t="shared" si="24"/>
        <v>-0.67483952199471653</v>
      </c>
      <c r="O77" s="35">
        <f t="shared" si="25"/>
        <v>1.1168340429545454</v>
      </c>
      <c r="P77" s="35">
        <f t="shared" si="26"/>
        <v>1.1713741638698303</v>
      </c>
      <c r="Q77" s="35">
        <f t="shared" si="4"/>
        <v>-0.70920773781887569</v>
      </c>
      <c r="R77" s="35">
        <f t="shared" si="5"/>
        <v>0.3297739247994898</v>
      </c>
      <c r="S77" s="35">
        <f t="shared" si="6"/>
        <v>1.1664966308154876</v>
      </c>
      <c r="T77" s="35">
        <f t="shared" si="7"/>
        <v>0.76251118159879128</v>
      </c>
      <c r="U77" s="35">
        <f t="shared" si="8"/>
        <v>5.1127681490834874E-2</v>
      </c>
      <c r="V77" s="35">
        <f t="shared" si="9"/>
        <v>2.5875581248789057E-2</v>
      </c>
      <c r="W77" s="36">
        <f t="shared" si="10"/>
        <v>7.7003262739623934E-2</v>
      </c>
      <c r="X77" s="35">
        <f t="shared" si="11"/>
        <v>-1.2079173947299913E-3</v>
      </c>
      <c r="Y77" s="35">
        <f t="shared" si="12"/>
        <v>-2.4158347894599826E-3</v>
      </c>
      <c r="Z77" s="35">
        <f t="shared" si="13"/>
        <v>-1.1987445895742938E-3</v>
      </c>
      <c r="AA77" s="35">
        <f t="shared" si="14"/>
        <v>-2.3974891791485875E-3</v>
      </c>
      <c r="AB77" s="35">
        <f t="shared" si="15"/>
        <v>3.5895811856361065E-2</v>
      </c>
      <c r="AC77" s="35">
        <f t="shared" si="16"/>
        <v>3.6158648158687717E-2</v>
      </c>
      <c r="AD77" s="35">
        <f t="shared" si="17"/>
        <v>-2.0922449970518474E-2</v>
      </c>
      <c r="AE77" s="35">
        <f t="shared" si="18"/>
        <v>-2.1075648327136532E-2</v>
      </c>
      <c r="AF77" s="35"/>
      <c r="AG77" s="35"/>
      <c r="AH77" s="35"/>
      <c r="AI77" s="37"/>
    </row>
    <row r="78" spans="1:35" ht="19.8" customHeight="1">
      <c r="A78" s="38">
        <v>0.01</v>
      </c>
      <c r="B78" s="32">
        <v>0.99</v>
      </c>
      <c r="C78" s="32">
        <v>0.05</v>
      </c>
      <c r="D78" s="32">
        <v>0.1</v>
      </c>
      <c r="E78" s="32">
        <f t="shared" si="19"/>
        <v>0.16673162121967885</v>
      </c>
      <c r="F78" s="32">
        <f t="shared" si="20"/>
        <v>0.23346324243935751</v>
      </c>
      <c r="G78" s="32">
        <f t="shared" si="21"/>
        <v>0.26625095815346694</v>
      </c>
      <c r="H78" s="32">
        <f t="shared" si="22"/>
        <v>0.33250191630693382</v>
      </c>
      <c r="I78" s="32">
        <f t="shared" si="0"/>
        <v>3.1682905304919698E-2</v>
      </c>
      <c r="J78" s="32">
        <f t="shared" si="1"/>
        <v>0.50792006381969268</v>
      </c>
      <c r="K78" s="32">
        <f t="shared" si="2"/>
        <v>4.6562739538366732E-2</v>
      </c>
      <c r="L78" s="32">
        <f t="shared" si="3"/>
        <v>0.5116385821706847</v>
      </c>
      <c r="M78" s="32">
        <f t="shared" si="23"/>
        <v>-0.73456876363106727</v>
      </c>
      <c r="N78" s="32">
        <f t="shared" si="24"/>
        <v>-0.6929188460740604</v>
      </c>
      <c r="O78" s="32">
        <f t="shared" si="25"/>
        <v>1.1272952679398045</v>
      </c>
      <c r="P78" s="32">
        <f t="shared" si="26"/>
        <v>1.1819119880333986</v>
      </c>
      <c r="Q78" s="32">
        <f t="shared" si="4"/>
        <v>-0.7276262292681237</v>
      </c>
      <c r="R78" s="32">
        <f t="shared" si="5"/>
        <v>0.32571585105969064</v>
      </c>
      <c r="S78" s="32">
        <f t="shared" si="6"/>
        <v>1.1772876582435663</v>
      </c>
      <c r="T78" s="32">
        <f t="shared" si="7"/>
        <v>0.76445976707954366</v>
      </c>
      <c r="U78" s="32">
        <f t="shared" si="8"/>
        <v>4.9838249305172382E-2</v>
      </c>
      <c r="V78" s="32">
        <f t="shared" si="9"/>
        <v>2.5434198332906846E-2</v>
      </c>
      <c r="W78" s="36">
        <f t="shared" si="10"/>
        <v>7.5272447638079221E-2</v>
      </c>
      <c r="X78" s="32">
        <f t="shared" si="11"/>
        <v>-1.2086333740771013E-3</v>
      </c>
      <c r="Y78" s="32">
        <f t="shared" si="12"/>
        <v>-2.4172667481542026E-3</v>
      </c>
      <c r="Z78" s="32">
        <f t="shared" si="13"/>
        <v>-1.1999121114231179E-3</v>
      </c>
      <c r="AA78" s="32">
        <f t="shared" si="14"/>
        <v>-2.3998242228462359E-3</v>
      </c>
      <c r="AB78" s="32">
        <f t="shared" si="15"/>
        <v>3.5218722623703014E-2</v>
      </c>
      <c r="AC78" s="32">
        <f t="shared" si="16"/>
        <v>3.5476561357990988E-2</v>
      </c>
      <c r="AD78" s="32">
        <f t="shared" si="17"/>
        <v>-2.0627145270326469E-2</v>
      </c>
      <c r="AE78" s="32">
        <f t="shared" si="18"/>
        <v>-2.0778158045130963E-2</v>
      </c>
      <c r="AF78" s="32"/>
      <c r="AG78" s="32"/>
      <c r="AH78" s="32"/>
      <c r="AI78" s="33"/>
    </row>
    <row r="79" spans="1:35" ht="19.8" customHeight="1">
      <c r="A79" s="34">
        <v>0.01</v>
      </c>
      <c r="B79" s="35">
        <v>0.99</v>
      </c>
      <c r="C79" s="35">
        <v>0.05</v>
      </c>
      <c r="D79" s="35">
        <v>0.1</v>
      </c>
      <c r="E79" s="35">
        <f t="shared" si="19"/>
        <v>0.16733593790671741</v>
      </c>
      <c r="F79" s="35">
        <f t="shared" si="20"/>
        <v>0.2346718758134346</v>
      </c>
      <c r="G79" s="35">
        <f t="shared" si="21"/>
        <v>0.2668509142091785</v>
      </c>
      <c r="H79" s="35">
        <f t="shared" si="22"/>
        <v>0.33370182841835694</v>
      </c>
      <c r="I79" s="35">
        <f t="shared" si="0"/>
        <v>3.1833984476679331E-2</v>
      </c>
      <c r="J79" s="35">
        <f t="shared" si="1"/>
        <v>0.50795782409057322</v>
      </c>
      <c r="K79" s="35">
        <f t="shared" si="2"/>
        <v>4.6712728552294622E-2</v>
      </c>
      <c r="L79" s="35">
        <f t="shared" si="3"/>
        <v>0.51167605904167346</v>
      </c>
      <c r="M79" s="35">
        <f t="shared" si="23"/>
        <v>-0.7521781249429188</v>
      </c>
      <c r="N79" s="35">
        <f t="shared" si="24"/>
        <v>-0.71065712675305592</v>
      </c>
      <c r="O79" s="35">
        <f t="shared" si="25"/>
        <v>1.1376088405749678</v>
      </c>
      <c r="P79" s="35">
        <f t="shared" si="26"/>
        <v>1.1923010670559642</v>
      </c>
      <c r="Q79" s="35">
        <f t="shared" si="4"/>
        <v>-0.74570100162141495</v>
      </c>
      <c r="R79" s="35">
        <f t="shared" si="5"/>
        <v>0.32175875171375773</v>
      </c>
      <c r="S79" s="35">
        <f t="shared" si="6"/>
        <v>1.1879292225070381</v>
      </c>
      <c r="T79" s="35">
        <f t="shared" si="7"/>
        <v>0.76637050276948493</v>
      </c>
      <c r="U79" s="35">
        <f t="shared" si="8"/>
        <v>4.8596759635060216E-2</v>
      </c>
      <c r="V79" s="35">
        <f t="shared" si="9"/>
        <v>2.500507601578647E-2</v>
      </c>
      <c r="W79" s="36">
        <f t="shared" si="10"/>
        <v>7.3601835650846686E-2</v>
      </c>
      <c r="X79" s="35">
        <f t="shared" si="11"/>
        <v>-1.2087506021181216E-3</v>
      </c>
      <c r="Y79" s="35">
        <f t="shared" si="12"/>
        <v>-2.4175012042362432E-3</v>
      </c>
      <c r="Z79" s="35">
        <f t="shared" si="13"/>
        <v>-1.2004643403372263E-3</v>
      </c>
      <c r="AA79" s="35">
        <f t="shared" si="14"/>
        <v>-2.4009286806744527E-3</v>
      </c>
      <c r="AB79" s="35">
        <f t="shared" si="15"/>
        <v>3.4558976740964413E-2</v>
      </c>
      <c r="AC79" s="35">
        <f t="shared" si="16"/>
        <v>3.4811947340290396E-2</v>
      </c>
      <c r="AD79" s="35">
        <f t="shared" si="17"/>
        <v>-2.0338700286863506E-2</v>
      </c>
      <c r="AE79" s="35">
        <f t="shared" si="18"/>
        <v>-2.0487578919458571E-2</v>
      </c>
      <c r="AF79" s="35"/>
      <c r="AG79" s="35"/>
      <c r="AH79" s="35"/>
      <c r="AI79" s="37"/>
    </row>
    <row r="80" spans="1:35" ht="19.8" customHeight="1">
      <c r="A80" s="38">
        <v>0.01</v>
      </c>
      <c r="B80" s="32">
        <v>0.99</v>
      </c>
      <c r="C80" s="32">
        <v>0.05</v>
      </c>
      <c r="D80" s="32">
        <v>0.1</v>
      </c>
      <c r="E80" s="32">
        <f t="shared" si="19"/>
        <v>0.16794031320777647</v>
      </c>
      <c r="F80" s="32">
        <f t="shared" si="20"/>
        <v>0.23588062641555271</v>
      </c>
      <c r="G80" s="32">
        <f t="shared" si="21"/>
        <v>0.26745114637934714</v>
      </c>
      <c r="H80" s="32">
        <f t="shared" si="22"/>
        <v>0.33490229275869415</v>
      </c>
      <c r="I80" s="32">
        <f t="shared" si="0"/>
        <v>3.1985078301944095E-2</v>
      </c>
      <c r="J80" s="32">
        <f t="shared" si="1"/>
        <v>0.50799558793309785</v>
      </c>
      <c r="K80" s="32">
        <f t="shared" si="2"/>
        <v>4.6862786594836774E-2</v>
      </c>
      <c r="L80" s="32">
        <f t="shared" si="3"/>
        <v>0.51171355302907984</v>
      </c>
      <c r="M80" s="32">
        <f t="shared" si="23"/>
        <v>-0.76945761331340101</v>
      </c>
      <c r="N80" s="32">
        <f t="shared" si="24"/>
        <v>-0.7280631004232011</v>
      </c>
      <c r="O80" s="32">
        <f t="shared" si="25"/>
        <v>1.1477781907183995</v>
      </c>
      <c r="P80" s="32">
        <f t="shared" si="26"/>
        <v>1.2025448565156935</v>
      </c>
      <c r="Q80" s="32">
        <f t="shared" si="4"/>
        <v>-0.7634408286116634</v>
      </c>
      <c r="R80" s="32">
        <f t="shared" si="5"/>
        <v>0.31789969168286059</v>
      </c>
      <c r="S80" s="32">
        <f t="shared" si="6"/>
        <v>1.1984247580152712</v>
      </c>
      <c r="T80" s="32">
        <f t="shared" si="7"/>
        <v>0.76824443818154142</v>
      </c>
      <c r="U80" s="32">
        <f t="shared" si="8"/>
        <v>4.7401110069200302E-2</v>
      </c>
      <c r="V80" s="32">
        <f t="shared" si="9"/>
        <v>2.45877645987101E-2</v>
      </c>
      <c r="W80" s="36">
        <f t="shared" si="10"/>
        <v>7.1988874667910402E-2</v>
      </c>
      <c r="X80" s="32">
        <f t="shared" si="11"/>
        <v>-1.2083132701335461E-3</v>
      </c>
      <c r="Y80" s="32">
        <f t="shared" si="12"/>
        <v>-2.4166265402670922E-3</v>
      </c>
      <c r="Z80" s="32">
        <f t="shared" si="13"/>
        <v>-1.2004459534513574E-3</v>
      </c>
      <c r="AA80" s="32">
        <f t="shared" si="14"/>
        <v>-2.4008919069027149E-3</v>
      </c>
      <c r="AB80" s="32">
        <f t="shared" si="15"/>
        <v>3.391622806176791E-2</v>
      </c>
      <c r="AC80" s="32">
        <f t="shared" si="16"/>
        <v>3.4164457288785574E-2</v>
      </c>
      <c r="AD80" s="32">
        <f t="shared" si="17"/>
        <v>-2.0056911198637156E-2</v>
      </c>
      <c r="AE80" s="32">
        <f t="shared" si="18"/>
        <v>-2.0203705575480374E-2</v>
      </c>
      <c r="AF80" s="32"/>
      <c r="AG80" s="32"/>
      <c r="AH80" s="32"/>
      <c r="AI80" s="33"/>
    </row>
    <row r="81" spans="1:35" ht="19.8" customHeight="1">
      <c r="A81" s="34">
        <v>0.01</v>
      </c>
      <c r="B81" s="35">
        <v>0.99</v>
      </c>
      <c r="C81" s="35">
        <v>0.05</v>
      </c>
      <c r="D81" s="35">
        <v>0.1</v>
      </c>
      <c r="E81" s="35">
        <f t="shared" si="19"/>
        <v>0.16854446984284324</v>
      </c>
      <c r="F81" s="35">
        <f t="shared" si="20"/>
        <v>0.23708893968568626</v>
      </c>
      <c r="G81" s="35">
        <f t="shared" si="21"/>
        <v>0.26805136935607282</v>
      </c>
      <c r="H81" s="35">
        <f t="shared" si="22"/>
        <v>0.33610273871214552</v>
      </c>
      <c r="I81" s="35">
        <f t="shared" si="0"/>
        <v>3.2136117460710788E-2</v>
      </c>
      <c r="J81" s="35">
        <f t="shared" si="1"/>
        <v>0.50803333802128214</v>
      </c>
      <c r="K81" s="35">
        <f t="shared" si="2"/>
        <v>4.7012842339018195E-2</v>
      </c>
      <c r="L81" s="35">
        <f t="shared" si="3"/>
        <v>0.51175104631040613</v>
      </c>
      <c r="M81" s="35">
        <f t="shared" si="23"/>
        <v>-0.786415727344285</v>
      </c>
      <c r="N81" s="35">
        <f t="shared" si="24"/>
        <v>-0.7451453290675939</v>
      </c>
      <c r="O81" s="35">
        <f t="shared" si="25"/>
        <v>1.1578066463177181</v>
      </c>
      <c r="P81" s="35">
        <f t="shared" si="26"/>
        <v>1.2126467093034337</v>
      </c>
      <c r="Q81" s="35">
        <f t="shared" si="4"/>
        <v>-0.78085430883880469</v>
      </c>
      <c r="R81" s="35">
        <f t="shared" si="5"/>
        <v>0.31413579216101079</v>
      </c>
      <c r="S81" s="35">
        <f t="shared" si="6"/>
        <v>1.2087775976029194</v>
      </c>
      <c r="T81" s="35">
        <f t="shared" si="7"/>
        <v>0.7700825875648436</v>
      </c>
      <c r="U81" s="35">
        <f t="shared" si="8"/>
        <v>4.6249290036702771E-2</v>
      </c>
      <c r="V81" s="35">
        <f t="shared" si="9"/>
        <v>2.4181834146087339E-2</v>
      </c>
      <c r="W81" s="36">
        <f t="shared" si="10"/>
        <v>7.0431124182790114E-2</v>
      </c>
      <c r="X81" s="35">
        <f t="shared" si="11"/>
        <v>-1.207362849640421E-3</v>
      </c>
      <c r="Y81" s="35">
        <f t="shared" si="12"/>
        <v>-2.4147256992808419E-3</v>
      </c>
      <c r="Z81" s="35">
        <f t="shared" si="13"/>
        <v>-1.1998989130810095E-3</v>
      </c>
      <c r="AA81" s="35">
        <f t="shared" si="14"/>
        <v>-2.399797826162019E-3</v>
      </c>
      <c r="AB81" s="35">
        <f t="shared" si="15"/>
        <v>3.3290115890740483E-2</v>
      </c>
      <c r="AC81" s="35">
        <f t="shared" si="16"/>
        <v>3.3533727737701045E-2</v>
      </c>
      <c r="AD81" s="35">
        <f t="shared" si="17"/>
        <v>-1.9781580878912731E-2</v>
      </c>
      <c r="AE81" s="35">
        <f t="shared" si="18"/>
        <v>-1.9926339385297264E-2</v>
      </c>
      <c r="AF81" s="35"/>
      <c r="AG81" s="35"/>
      <c r="AH81" s="35"/>
      <c r="AI81" s="37"/>
    </row>
    <row r="82" spans="1:35" ht="19.8" customHeight="1">
      <c r="A82" s="38"/>
      <c r="B82" s="32"/>
      <c r="C82" s="32"/>
      <c r="D82" s="32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32"/>
      <c r="AF82" s="32"/>
      <c r="AG82" s="32"/>
      <c r="AH82" s="32"/>
      <c r="AI82" s="33"/>
    </row>
    <row r="83" spans="1:35" ht="19.8" customHeight="1">
      <c r="A83" s="34"/>
      <c r="B83" s="35"/>
      <c r="C83" s="35"/>
      <c r="D83" s="35"/>
      <c r="E83" s="35"/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7"/>
    </row>
    <row r="84" spans="1:35" ht="19.8" customHeight="1">
      <c r="A84" s="38"/>
      <c r="B84" s="32"/>
      <c r="C84" s="32"/>
      <c r="D84" s="32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32"/>
      <c r="AD84" s="32"/>
      <c r="AE84" s="32"/>
      <c r="AF84" s="32"/>
      <c r="AG84" s="32"/>
      <c r="AH84" s="32"/>
      <c r="AI84" s="33"/>
    </row>
    <row r="85" spans="1:35" ht="19.8" customHeight="1">
      <c r="A85" s="34"/>
      <c r="B85" s="35"/>
      <c r="C85" s="35"/>
      <c r="D85" s="35"/>
      <c r="E85" s="35"/>
      <c r="F85" s="35"/>
      <c r="G85" s="35"/>
      <c r="H85" s="35"/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7"/>
    </row>
    <row r="86" spans="1:35" ht="19.8" customHeight="1">
      <c r="A86" s="39"/>
      <c r="B86" s="40"/>
      <c r="C86" s="40"/>
      <c r="D86" s="40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  <c r="AA86" s="40"/>
      <c r="AB86" s="40"/>
      <c r="AC86" s="40"/>
      <c r="AD86" s="40"/>
      <c r="AE86" s="40"/>
      <c r="AF86" s="40"/>
      <c r="AG86" s="40"/>
      <c r="AH86" s="40"/>
      <c r="AI86" s="41"/>
    </row>
  </sheetData>
  <mergeCells count="26">
    <mergeCell ref="X25:Z25"/>
    <mergeCell ref="X22:Y22"/>
    <mergeCell ref="Z30:Z33"/>
    <mergeCell ref="AA4:AC4"/>
    <mergeCell ref="Y29:AA29"/>
    <mergeCell ref="Y19:Z19"/>
    <mergeCell ref="Y20:Z20"/>
    <mergeCell ref="V20:W20"/>
    <mergeCell ref="X21:Y21"/>
    <mergeCell ref="Y24:Z24"/>
    <mergeCell ref="AA3:AF3"/>
    <mergeCell ref="X1:Y1"/>
    <mergeCell ref="Z8:Z11"/>
    <mergeCell ref="X12:Y12"/>
    <mergeCell ref="X13:Y13"/>
    <mergeCell ref="A31:C31"/>
    <mergeCell ref="A32:C32"/>
    <mergeCell ref="A33:C33"/>
    <mergeCell ref="A30:E30"/>
    <mergeCell ref="A23:C23"/>
    <mergeCell ref="A24:C24"/>
    <mergeCell ref="A25:E25"/>
    <mergeCell ref="A26:E26"/>
    <mergeCell ref="A29:E29"/>
    <mergeCell ref="A27:D27"/>
    <mergeCell ref="A28:D28"/>
  </mergeCells>
  <pageMargins left="0.5" right="0.5" top="0.75" bottom="0.75" header="0.27777800000000002" footer="0.27777800000000002"/>
  <pageSetup scale="72" orientation="portrait"/>
  <headerFooter>
    <oddFooter>&amp;C&amp;"Helvetica Neue,Regular"&amp;12&amp;K000000&amp;P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D1:I48"/>
  <sheetViews>
    <sheetView topLeftCell="C1" workbookViewId="0">
      <selection activeCell="K41" sqref="K41"/>
    </sheetView>
  </sheetViews>
  <sheetFormatPr defaultRowHeight="13.2"/>
  <sheetData>
    <row r="1" spans="4:9">
      <c r="D1" s="91" t="s">
        <v>87</v>
      </c>
      <c r="E1" s="92"/>
      <c r="F1" s="92"/>
      <c r="G1" s="92"/>
      <c r="H1" s="92"/>
      <c r="I1" s="92"/>
    </row>
    <row r="2" spans="4:9">
      <c r="D2" s="66" t="s">
        <v>100</v>
      </c>
      <c r="E2" s="66" t="s">
        <v>99</v>
      </c>
      <c r="F2" s="66" t="s">
        <v>98</v>
      </c>
      <c r="G2" s="66" t="s">
        <v>101</v>
      </c>
      <c r="H2" s="66" t="s">
        <v>102</v>
      </c>
      <c r="I2" s="66" t="s">
        <v>103</v>
      </c>
    </row>
    <row r="3" spans="4:9">
      <c r="D3" s="31">
        <v>0.24251985734837728</v>
      </c>
      <c r="E3" s="31">
        <v>0.24251985734837728</v>
      </c>
      <c r="F3" s="31">
        <v>0.24251985734837728</v>
      </c>
      <c r="G3" s="31">
        <v>0.24251985734837728</v>
      </c>
      <c r="H3" s="31">
        <v>0.24251985734837728</v>
      </c>
      <c r="I3" s="31">
        <v>0.24251985734837728</v>
      </c>
    </row>
    <row r="4" spans="4:9">
      <c r="D4" s="36">
        <v>0.24110903876812873</v>
      </c>
      <c r="E4" s="36">
        <v>0.23970114342898322</v>
      </c>
      <c r="F4" s="36">
        <v>0.23549537787349017</v>
      </c>
      <c r="G4" s="36">
        <v>0.23131728642977417</v>
      </c>
      <c r="H4" s="36">
        <v>0.22854776527878509</v>
      </c>
      <c r="I4" s="36">
        <v>0.21490159884256635</v>
      </c>
    </row>
    <row r="5" spans="4:9">
      <c r="D5" s="36">
        <v>0.23970403156867259</v>
      </c>
      <c r="E5" s="36">
        <v>0.23690583912562505</v>
      </c>
      <c r="F5" s="36">
        <v>0.22862020600870744</v>
      </c>
      <c r="G5" s="36">
        <v>0.22050429437507871</v>
      </c>
      <c r="H5" s="36">
        <v>0.2151917513010938</v>
      </c>
      <c r="I5" s="36">
        <v>0.18987932614400227</v>
      </c>
    </row>
    <row r="6" spans="4:9">
      <c r="D6" s="36">
        <v>0.23830487995320579</v>
      </c>
      <c r="E6" s="36">
        <v>0.2341342902068855</v>
      </c>
      <c r="F6" s="36">
        <v>0.22189935290057158</v>
      </c>
      <c r="G6" s="36">
        <v>0.21009967584614114</v>
      </c>
      <c r="H6" s="36">
        <v>0.20248615151693786</v>
      </c>
      <c r="I6" s="36">
        <v>0.16762535191281996</v>
      </c>
    </row>
    <row r="7" spans="4:9">
      <c r="D7" s="36">
        <v>0.23691162730651111</v>
      </c>
      <c r="E7" s="36">
        <v>0.23138682882215905</v>
      </c>
      <c r="F7" s="36">
        <v>0.21533724355706674</v>
      </c>
      <c r="G7" s="36">
        <v>0.20011810727964277</v>
      </c>
      <c r="H7" s="36">
        <v>0.1904549082377793</v>
      </c>
      <c r="I7" s="36">
        <v>0.14813949508015645</v>
      </c>
    </row>
    <row r="8" spans="4:9">
      <c r="D8" s="36">
        <v>0.23552431617466935</v>
      </c>
      <c r="E8" s="36">
        <v>0.22866377289884651</v>
      </c>
      <c r="F8" s="36">
        <v>0.20893767274108918</v>
      </c>
      <c r="G8" s="36">
        <v>0.19056984884051159</v>
      </c>
      <c r="H8" s="36">
        <v>0.17911099514392959</v>
      </c>
      <c r="I8" s="36">
        <v>0.13127531967647857</v>
      </c>
    </row>
    <row r="9" spans="4:9">
      <c r="D9" s="36">
        <v>0.23414298824548435</v>
      </c>
      <c r="E9" s="36">
        <v>0.22596542558768243</v>
      </c>
      <c r="F9" s="36">
        <v>0.202703773668297</v>
      </c>
      <c r="G9" s="36">
        <v>0.18146066004951675</v>
      </c>
      <c r="H9" s="36">
        <v>0.16845661989366126</v>
      </c>
      <c r="I9" s="36">
        <v>0.11678987307369015</v>
      </c>
    </row>
    <row r="10" spans="4:9">
      <c r="D10" s="36">
        <v>0.23276768432963732</v>
      </c>
      <c r="E10" s="36">
        <v>0.22329207475776353</v>
      </c>
      <c r="F10" s="36">
        <v>0.19663799959953079</v>
      </c>
      <c r="G10" s="36">
        <v>0.17279191160023272</v>
      </c>
      <c r="H10" s="36">
        <v>0.15848407315701624</v>
      </c>
      <c r="I10" s="36">
        <v>0.10439494052893267</v>
      </c>
    </row>
    <row r="11" spans="4:9">
      <c r="D11" s="36">
        <v>0.23139844434258416</v>
      </c>
      <c r="E11" s="36">
        <v>0.22064399254252082</v>
      </c>
      <c r="F11" s="36">
        <v>0.1907421179707893</v>
      </c>
      <c r="G11" s="36">
        <v>0.16456086243211812</v>
      </c>
      <c r="H11" s="36">
        <v>0.14917704036336582</v>
      </c>
      <c r="I11" s="36">
        <v>9.3796722981055E-2</v>
      </c>
    </row>
    <row r="12" spans="4:9">
      <c r="D12" s="36">
        <v>0.23003530728721144</v>
      </c>
      <c r="E12" s="36">
        <v>0.21802143493755069</v>
      </c>
      <c r="F12" s="36">
        <v>0.18501721631430007</v>
      </c>
      <c r="G12" s="36">
        <v>0.15676106311135191</v>
      </c>
      <c r="H12" s="36">
        <v>0.14051217886912468</v>
      </c>
      <c r="I12" s="36">
        <v>8.4720552415379E-2</v>
      </c>
    </row>
    <row r="13" spans="4:9">
      <c r="D13" s="36">
        <v>0.22867831123726023</v>
      </c>
      <c r="E13" s="36">
        <v>0.21542464145089724</v>
      </c>
      <c r="F13" s="36">
        <v>0.1794637189063516</v>
      </c>
      <c r="G13" s="36">
        <v>0.14938284387826717</v>
      </c>
      <c r="H13" s="36">
        <v>0.13246078088644664</v>
      </c>
      <c r="I13" s="36">
        <v>7.6922979976319306E-2</v>
      </c>
    </row>
    <row r="14" spans="4:9">
      <c r="D14" s="36">
        <v>0.22732749332153174</v>
      </c>
      <c r="E14" s="36">
        <v>0.21285383480606401</v>
      </c>
      <c r="F14" s="36">
        <v>0.17408141283901166</v>
      </c>
      <c r="G14" s="36">
        <v>0.14241384750356204</v>
      </c>
      <c r="H14" s="36">
        <v>0.12499037939225566</v>
      </c>
      <c r="I14" s="36">
        <v>7.0195330732966341E-2</v>
      </c>
    </row>
    <row r="15" spans="4:9">
      <c r="D15" s="36">
        <v>0.22598288970888195</v>
      </c>
      <c r="E15" s="36">
        <v>0.2103092206977262</v>
      </c>
      <c r="F15" s="36">
        <v>0.16886948205556535</v>
      </c>
      <c r="G15" s="36">
        <v>0.13583957209470698</v>
      </c>
      <c r="H15" s="36">
        <v>0.11806619845238855</v>
      </c>
      <c r="I15" s="36">
        <v>6.4362398142722599E-2</v>
      </c>
    </row>
    <row r="16" spans="4:9">
      <c r="D16" s="36">
        <v>0.22464453559401529</v>
      </c>
      <c r="E16" s="36">
        <v>0.20779098759982209</v>
      </c>
      <c r="F16" s="36">
        <v>0.1638265478102261</v>
      </c>
      <c r="G16" s="36">
        <v>0.12964389584905217</v>
      </c>
      <c r="H16" s="36">
        <v>0.11165239177027833</v>
      </c>
      <c r="I16" s="36">
        <v>5.9278852389163084E-2</v>
      </c>
    </row>
    <row r="17" spans="4:9">
      <c r="D17" s="36">
        <v>0.22331246518408293</v>
      </c>
      <c r="E17" s="36">
        <v>0.2052993066254179</v>
      </c>
      <c r="F17" s="36">
        <v>0.15895071400404875</v>
      </c>
      <c r="G17" s="36">
        <v>0.12380956324187031</v>
      </c>
      <c r="H17" s="36">
        <v>0.10571304830180256</v>
      </c>
      <c r="I17" s="36">
        <v>5.482491027939574E-2</v>
      </c>
    </row>
    <row r="18" spans="4:9">
      <c r="D18" s="36">
        <v>0.22198671168609313</v>
      </c>
      <c r="E18" s="36">
        <v>0.20283433143747986</v>
      </c>
      <c r="F18" s="36">
        <v>0.1542396159006717</v>
      </c>
      <c r="G18" s="36">
        <v>0.11831861932755905</v>
      </c>
      <c r="H18" s="36">
        <v>0.10021296930959503</v>
      </c>
      <c r="I18" s="36">
        <v>5.0902083513451699E-2</v>
      </c>
    </row>
    <row r="19" spans="4:9">
      <c r="D19" s="36">
        <v>0.22066730729513706</v>
      </c>
      <c r="E19" s="36">
        <v>0.20039619820943533</v>
      </c>
      <c r="F19" s="36">
        <v>0.14969047082553455</v>
      </c>
      <c r="G19" s="36">
        <v>0.11315278510804333</v>
      </c>
      <c r="H19" s="36">
        <v>9.5118237483910822E-2</v>
      </c>
      <c r="I19" s="36">
        <v>4.7429372470245534E-2</v>
      </c>
    </row>
    <row r="20" spans="4:9">
      <c r="D20" s="36">
        <v>0.21935428318343375</v>
      </c>
      <c r="E20" s="36">
        <v>0.19798502563417694</v>
      </c>
      <c r="F20" s="36">
        <v>0.14530012958791491</v>
      </c>
      <c r="G20" s="36">
        <v>0.10829377197312121</v>
      </c>
      <c r="H20" s="36">
        <v>9.0396607278370303E-2</v>
      </c>
      <c r="I20" s="36">
        <v>4.4340023833243224E-2</v>
      </c>
    </row>
    <row r="21" spans="4:9">
      <c r="D21" s="36">
        <v>0.21804766949019649</v>
      </c>
      <c r="E21" s="36">
        <v>0.19560091497995413</v>
      </c>
      <c r="F21" s="36">
        <v>0.1410651275242675</v>
      </c>
      <c r="G21" s="36">
        <v>0.10372353697020928</v>
      </c>
      <c r="H21" s="36">
        <v>8.6017748415939219E-2</v>
      </c>
      <c r="I21" s="36">
        <v>4.1578846221857452E-2</v>
      </c>
    </row>
    <row r="22" spans="4:9">
      <c r="D22" s="36">
        <v>0.21674749531232129</v>
      </c>
      <c r="E22" s="36">
        <v>0.19324395019140397</v>
      </c>
      <c r="F22" s="36">
        <v>0.13698173423274129</v>
      </c>
      <c r="G22" s="36">
        <v>9.9424483204908459E-2</v>
      </c>
      <c r="H22" s="36">
        <v>8.1953373559056492E-2</v>
      </c>
      <c r="I22" s="36">
        <v>3.9100024391086813E-2</v>
      </c>
    </row>
    <row r="23" spans="4:9">
      <c r="D23" s="36">
        <v>0.21545378869589749</v>
      </c>
      <c r="E23" s="36">
        <v>0.19091419803380841</v>
      </c>
      <c r="F23" s="36">
        <v>0.13304600124279031</v>
      </c>
      <c r="G23" s="36">
        <v>9.5379611189992164E-2</v>
      </c>
      <c r="H23" s="36">
        <v>7.8177278008739776E-2</v>
      </c>
      <c r="I23" s="36">
        <v>3.6865355889397926E-2</v>
      </c>
    </row>
    <row r="24" spans="4:9">
      <c r="D24" s="36">
        <v>0.214166576628539</v>
      </c>
      <c r="E24" s="36">
        <v>0.18861170827851184</v>
      </c>
      <c r="F24" s="36">
        <v>0.12925380703270212</v>
      </c>
      <c r="G24" s="36">
        <v>9.1572627665928302E-2</v>
      </c>
      <c r="H24" s="36">
        <v>7.4665315176863534E-2</v>
      </c>
      <c r="I24" s="36">
        <v>3.4842835087706754E-2</v>
      </c>
    </row>
    <row r="25" spans="4:9">
      <c r="D25" s="36">
        <v>0.21288588503253308</v>
      </c>
      <c r="E25" s="36">
        <v>0.18633651392731257</v>
      </c>
      <c r="F25" s="36">
        <v>0.12560089896573273</v>
      </c>
      <c r="G25" s="36">
        <v>8.7988018525968686E-2</v>
      </c>
      <c r="H25" s="36">
        <v>7.1395327245311377E-2</v>
      </c>
      <c r="I25" s="36">
        <v>3.3005517883895677E-2</v>
      </c>
    </row>
    <row r="26" spans="4:9">
      <c r="D26" s="36">
        <v>0.21161173875880418</v>
      </c>
      <c r="E26" s="36">
        <v>0.18408863147353058</v>
      </c>
      <c r="F26" s="36">
        <v>0.12208293185828389</v>
      </c>
      <c r="G26" s="36">
        <v>8.4611092183809494E-2</v>
      </c>
      <c r="H26" s="36">
        <v>6.8347046350994312E-2</v>
      </c>
      <c r="I26" s="36">
        <v>3.1330610940849574E-2</v>
      </c>
    </row>
    <row r="27" spans="4:9">
      <c r="D27" s="36">
        <v>0.21034416158168673</v>
      </c>
      <c r="E27" s="36">
        <v>0.18186806119737448</v>
      </c>
      <c r="F27" s="36">
        <v>0.11869550301870918</v>
      </c>
      <c r="G27" s="36">
        <v>8.1427999177807187E-2</v>
      </c>
      <c r="H27" s="36">
        <v>6.5501978053987955E-2</v>
      </c>
      <c r="I27" s="36">
        <v>2.9798739612585584E-2</v>
      </c>
    </row>
    <row r="28" spans="4:9">
      <c r="D28" s="36">
        <v>0.20908317619450248</v>
      </c>
      <c r="E28" s="36">
        <v>0.17967478749316157</v>
      </c>
      <c r="F28" s="36">
        <v>0.11543418370179451</v>
      </c>
      <c r="G28" s="36">
        <v>7.842573313212739E-2</v>
      </c>
      <c r="H28" s="36">
        <v>6.2843275843365728E-2</v>
      </c>
      <c r="I28" s="36">
        <v>2.839335778028651E-2</v>
      </c>
    </row>
    <row r="29" spans="4:9">
      <c r="D29" s="36">
        <v>0.20782880420593419</v>
      </c>
      <c r="E29" s="36">
        <v>0.17750877922590497</v>
      </c>
      <c r="F29" s="36">
        <v>0.11229454701173039</v>
      </c>
      <c r="G29" s="36">
        <v>7.5592117477869716E-2</v>
      </c>
      <c r="H29" s="36">
        <v>6.0355613006611825E-2</v>
      </c>
      <c r="I29" s="36">
        <v>2.7100270395771342E-2</v>
      </c>
    </row>
    <row r="30" spans="4:9">
      <c r="D30" s="36">
        <v>0.20658106613718943</v>
      </c>
      <c r="E30" s="36">
        <v>0.17536999011475216</v>
      </c>
      <c r="F30" s="36">
        <v>0.10927219235630757</v>
      </c>
      <c r="G30" s="36">
        <v>7.2915781633847751E-2</v>
      </c>
      <c r="H30" s="36">
        <v>5.8025056280016044E-2</v>
      </c>
      <c r="I30" s="36">
        <v>2.5907245673564741E-2</v>
      </c>
    </row>
    <row r="31" spans="4:9">
      <c r="D31" s="36">
        <v>0.2053399814199442</v>
      </c>
      <c r="E31" s="36">
        <v>0.17325835914075249</v>
      </c>
      <c r="F31" s="36">
        <v>0.10636276660852687</v>
      </c>
      <c r="G31" s="36">
        <v>7.0386129692918964E-2</v>
      </c>
      <c r="H31" s="36">
        <v>5.5838944234455193E-2</v>
      </c>
      <c r="I31" s="36">
        <v>2.4803698768155375E-2</v>
      </c>
    </row>
    <row r="32" spans="4:9">
      <c r="D32" s="36">
        <v>0.20410556839505828</v>
      </c>
      <c r="E32" s="36">
        <v>0.1711738109764416</v>
      </c>
      <c r="F32" s="36">
        <v>0.10356198217058328</v>
      </c>
      <c r="G32" s="36">
        <v>6.7993304074767918E-2</v>
      </c>
      <c r="H32" s="36">
        <v>5.3785772254578659E-2</v>
      </c>
      <c r="I32" s="36">
        <v>2.3780432633831283E-2</v>
      </c>
    </row>
    <row r="33" spans="4:9">
      <c r="D33" s="36">
        <v>0.20287784431205044</v>
      </c>
      <c r="E33" s="36">
        <v>0.16911625643474981</v>
      </c>
      <c r="F33" s="36">
        <v>0.1008656321612144</v>
      </c>
      <c r="G33" s="36">
        <v>6.5728146097571216E-2</v>
      </c>
      <c r="H33" s="36">
        <v>5.1855085165816155E-2</v>
      </c>
      <c r="I33" s="36">
        <v>2.282942479195206E-2</v>
      </c>
    </row>
    <row r="34" spans="4:9">
      <c r="D34" s="36">
        <v>0.20165682532932294</v>
      </c>
      <c r="E34" s="36">
        <v>0.16708559293478628</v>
      </c>
      <c r="F34" s="36">
        <v>9.8269602962661323E-2</v>
      </c>
      <c r="G34" s="36">
        <v>6.3582154989145684E-2</v>
      </c>
      <c r="H34" s="36">
        <v>5.0037377988297521E-2</v>
      </c>
      <c r="I34" s="36">
        <v>2.1943651098189226E-2</v>
      </c>
    </row>
    <row r="35" spans="4:9">
      <c r="D35" s="36">
        <v>0.20044252651512373</v>
      </c>
      <c r="E35" s="36">
        <v>0.16508170498209707</v>
      </c>
      <c r="F35" s="36">
        <v>9.5769884369911337E-2</v>
      </c>
      <c r="G35" s="36">
        <v>6.1547446498459911E-2</v>
      </c>
      <c r="H35" s="36">
        <v>4.8324004895857309E-2</v>
      </c>
      <c r="I35" s="36">
        <v>2.1116939452806287E-2</v>
      </c>
    </row>
    <row r="36" spans="4:9">
      <c r="D36" s="36">
        <v>0.19923496184923162</v>
      </c>
      <c r="E36" s="36">
        <v>0.1631044646610611</v>
      </c>
      <c r="F36" s="36">
        <v>9.3362577584248513E-2</v>
      </c>
      <c r="G36" s="36">
        <v>5.9616711973728434E-2</v>
      </c>
      <c r="H36" s="36">
        <v>4.6707096188247074E-2</v>
      </c>
      <c r="I36" s="36">
        <v>2.034384784460451E-2</v>
      </c>
    </row>
    <row r="37" spans="4:9">
      <c r="D37" s="36">
        <v>0.19803414422535279</v>
      </c>
      <c r="E37" s="36">
        <v>0.16115373213715883</v>
      </c>
      <c r="F37" s="36">
        <v>9.10439012870356E-2</v>
      </c>
      <c r="G37" s="36">
        <v>5.7783178535545376E-2</v>
      </c>
      <c r="H37" s="36">
        <v>4.5179482911144014E-2</v>
      </c>
      <c r="I37" s="36">
        <v>1.9619562253565655E-2</v>
      </c>
    </row>
    <row r="38" spans="4:9">
      <c r="D38" s="36">
        <v>0.19684008545421375</v>
      </c>
      <c r="E38" s="36">
        <v>0.1592293561669357</v>
      </c>
      <c r="F38" s="36">
        <v>8.881019601950367E-2</v>
      </c>
      <c r="G38" s="36">
        <v>5.6040570784368617E-2</v>
      </c>
      <c r="H38" s="36">
        <v>4.373462865497646E-2</v>
      </c>
      <c r="I38" s="36">
        <v>1.8939810828479314E-2</v>
      </c>
    </row>
    <row r="39" spans="4:9">
      <c r="D39" s="36">
        <v>0.19565279626733462</v>
      </c>
      <c r="E39" s="36">
        <v>0.15733117461356697</v>
      </c>
      <c r="F39" s="36">
        <v>8.6657927081316213E-2</v>
      </c>
      <c r="G39" s="36">
        <v>5.4383074333270422E-2</v>
      </c>
      <c r="H39" s="36">
        <v>4.2366568009768818E-2</v>
      </c>
      <c r="I39" s="36">
        <v>1.8300791458201265E-2</v>
      </c>
    </row>
    <row r="40" spans="4:9">
      <c r="D40" s="36">
        <v>0.19447228632146968</v>
      </c>
      <c r="E40" s="36">
        <v>0.15545901496603229</v>
      </c>
      <c r="F40" s="36">
        <v>8.4583686145816447E-2</v>
      </c>
      <c r="G40" s="36">
        <v>5.2805301342099806E-2</v>
      </c>
      <c r="H40" s="36">
        <v>4.1069851134006276E-2</v>
      </c>
      <c r="I40" s="36">
        <v>1.7699110410552152E-2</v>
      </c>
    </row>
    <row r="41" spans="4:9">
      <c r="D41" s="36">
        <v>0.19329856420369629</v>
      </c>
      <c r="E41" s="36">
        <v>0.15361269486000692</v>
      </c>
      <c r="F41" s="36">
        <v>8.2584191773960688E-2</v>
      </c>
      <c r="G41" s="36">
        <v>5.1302258141799853E-2</v>
      </c>
      <c r="H41" s="36">
        <v>3.983949389972679E-2</v>
      </c>
      <c r="I41" s="36">
        <v>1.7131730153587946E-2</v>
      </c>
    </row>
    <row r="42" spans="4:9">
      <c r="D42" s="36">
        <v>0.19213163743713793</v>
      </c>
      <c r="E42" s="36">
        <v>0.15179202259868566</v>
      </c>
      <c r="F42" s="36">
        <v>8.0656288992637284E-2</v>
      </c>
      <c r="G42" s="36">
        <v>4.986931497222967E-2</v>
      </c>
      <c r="H42" s="36">
        <v>3.8670933095492119E-2</v>
      </c>
      <c r="I42" s="36">
        <v>1.6595924825031735E-2</v>
      </c>
    </row>
    <row r="43" spans="4:9">
      <c r="D43" s="36">
        <v>0.19097151248730354</v>
      </c>
      <c r="E43" s="36">
        <v>0.14999679767186344</v>
      </c>
      <c r="F43" s="36">
        <v>7.8796948086864632E-2</v>
      </c>
      <c r="G43" s="36">
        <v>4.8502177808948124E-2</v>
      </c>
      <c r="H43" s="36">
        <v>3.7559986197692116E-2</v>
      </c>
      <c r="I43" s="36">
        <v>1.6089242096366859E-2</v>
      </c>
    </row>
    <row r="44" spans="4:9">
      <c r="D44" s="36">
        <v>0.18981819476902467</v>
      </c>
      <c r="E44" s="36">
        <v>0.14822681127170761</v>
      </c>
      <c r="F44" s="36">
        <v>7.7003262739623934E-2</v>
      </c>
      <c r="G44" s="36">
        <v>4.7196862220289286E-2</v>
      </c>
      <c r="H44" s="36">
        <v>3.6502815254633315E-2</v>
      </c>
      <c r="I44" s="36">
        <v>1.5609470403423031E-2</v>
      </c>
    </row>
    <row r="45" spans="4:9">
      <c r="D45" s="36">
        <v>0.18867168865397438</v>
      </c>
      <c r="E45" s="36">
        <v>0.14648184680377035</v>
      </c>
      <c r="F45" s="36">
        <v>7.5272447638079221E-2</v>
      </c>
      <c r="G45" s="36">
        <v>4.594966917264709E-2</v>
      </c>
      <c r="H45" s="36">
        <v>3.5495894464156123E-2</v>
      </c>
      <c r="I45" s="36">
        <v>1.5154610696864603E-2</v>
      </c>
    </row>
    <row r="46" spans="4:9">
      <c r="D46" s="36">
        <v>0.18753199747874838</v>
      </c>
      <c r="E46" s="36">
        <v>0.14476168039190218</v>
      </c>
      <c r="F46" s="36">
        <v>7.3601835650846686E-2</v>
      </c>
      <c r="G46" s="36">
        <v>4.4757162686715729E-2</v>
      </c>
      <c r="H46" s="36">
        <v>3.4535981062155108E-2</v>
      </c>
      <c r="I46" s="36">
        <v>1.4722852012876885E-2</v>
      </c>
    </row>
    <row r="47" spans="4:9">
      <c r="D47" s="36">
        <v>0.18639912355349048</v>
      </c>
      <c r="E47" s="36">
        <v>0.14306608137583723</v>
      </c>
      <c r="F47" s="36">
        <v>7.1988874667910402E-2</v>
      </c>
      <c r="G47" s="36">
        <v>4.3616149238526691E-2</v>
      </c>
      <c r="H47" s="36">
        <v>3.3620089175050251E-2</v>
      </c>
      <c r="I47" s="36">
        <v>1.4312550283620495E-2</v>
      </c>
    </row>
    <row r="48" spans="4:9">
      <c r="D48" s="36">
        <v>0.1852730681710435</v>
      </c>
      <c r="E48" s="36">
        <v>0.14139481280033572</v>
      </c>
      <c r="F48" s="36">
        <v>7.0431124182790114E-2</v>
      </c>
      <c r="G48" s="36">
        <v>4.2523658794910948E-2</v>
      </c>
      <c r="H48" s="36">
        <v>3.274546632316952E-2</v>
      </c>
      <c r="I48" s="36">
        <v>1.3922209904242521E-2</v>
      </c>
    </row>
  </sheetData>
  <mergeCells count="1">
    <mergeCell ref="D1:I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backprop_training</vt:lpstr>
      <vt:lpstr>LR_VS_Error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Drago</cp:lastModifiedBy>
  <dcterms:modified xsi:type="dcterms:W3CDTF">2021-07-28T09:35:09Z</dcterms:modified>
</cp:coreProperties>
</file>